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9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0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Модели Excel\"/>
    </mc:Choice>
  </mc:AlternateContent>
  <bookViews>
    <workbookView xWindow="-28920" yWindow="-120" windowWidth="29040" windowHeight="15840" activeTab="4"/>
  </bookViews>
  <sheets>
    <sheet name="Capacities" sheetId="1" r:id="rId1"/>
    <sheet name="Generation" sheetId="2" r:id="rId2"/>
    <sheet name="Capacities_check" sheetId="3" r:id="rId3"/>
    <sheet name="Generation_check" sheetId="4" r:id="rId4"/>
    <sheet name="Var M_const gen" sheetId="6" r:id="rId5"/>
    <sheet name="Var M Check" sheetId="9" r:id="rId6"/>
    <sheet name="Var M Gen Grows" sheetId="5" r:id="rId7"/>
    <sheet name="Var M Var P Const gen const cos" sheetId="7" r:id="rId8"/>
    <sheet name="Var M&amp;P gen growth costs decrea" sheetId="8" r:id="rId9"/>
    <sheet name="Var M&amp;P Check" sheetId="10" r:id="rId10"/>
    <sheet name="Лист1" sheetId="11" r:id="rId11"/>
  </sheets>
  <definedNames>
    <definedName name="solver_adj" localSheetId="0" hidden="1">Capacities!$A$5:$C$5</definedName>
    <definedName name="solver_adj" localSheetId="2" hidden="1">Capacities_check!$A$5:$C$5</definedName>
    <definedName name="solver_adj" localSheetId="1" hidden="1">Generation!$A$30:$C$30</definedName>
    <definedName name="solver_adj" localSheetId="3" hidden="1">Generation_check!$A$5:$C$5</definedName>
    <definedName name="solver_adj" localSheetId="5" hidden="1">'Var M Check'!$A$76:$C$76</definedName>
    <definedName name="solver_adj" localSheetId="6" hidden="1">'Var M Gen Grows'!$A$199:$C$199</definedName>
    <definedName name="solver_adj" localSheetId="7" hidden="1">'Var M Var P Const gen const cos'!$A$152:$C$152</definedName>
    <definedName name="solver_adj" localSheetId="9" hidden="1">'Var M&amp;P Check'!$A$152:$C$152</definedName>
    <definedName name="solver_adj" localSheetId="4" hidden="1">'Var M_const gen'!$A$168:$C$168</definedName>
    <definedName name="solver_cvg" localSheetId="0" hidden="1">0.0000001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5" hidden="1">0.000001</definedName>
    <definedName name="solver_cvg" localSheetId="6" hidden="1">0.0001</definedName>
    <definedName name="solver_cvg" localSheetId="7" hidden="1">0.0001</definedName>
    <definedName name="solver_cvg" localSheetId="9" hidden="1">0.0001</definedName>
    <definedName name="solver_cvg" localSheetId="4" hidden="1">0.0001</definedName>
    <definedName name="solver_drv" localSheetId="0" hidden="1">2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5" hidden="1">2</definedName>
    <definedName name="solver_drv" localSheetId="6" hidden="1">1</definedName>
    <definedName name="solver_drv" localSheetId="7" hidden="1">1</definedName>
    <definedName name="solver_drv" localSheetId="9" hidden="1">1</definedName>
    <definedName name="solver_drv" localSheetId="4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9" hidden="1">1</definedName>
    <definedName name="solver_eng" localSheetId="4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9" hidden="1">1</definedName>
    <definedName name="solver_est" localSheetId="4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5" hidden="1">1000000</definedName>
    <definedName name="solver_itr" localSheetId="6" hidden="1">2147483647</definedName>
    <definedName name="solver_itr" localSheetId="7" hidden="1">2147483647</definedName>
    <definedName name="solver_itr" localSheetId="9" hidden="1">2147483647</definedName>
    <definedName name="solver_itr" localSheetId="4" hidden="1">2147483647</definedName>
    <definedName name="solver_lhs1" localSheetId="5" hidden="1">'Var M Check'!$C$76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9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9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9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9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9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9" hidden="1">2147483647</definedName>
    <definedName name="solver_nod" localSheetId="4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um" localSheetId="3" hidden="1">0</definedName>
    <definedName name="solver_num" localSheetId="5" hidden="1">1</definedName>
    <definedName name="solver_num" localSheetId="6" hidden="1">0</definedName>
    <definedName name="solver_num" localSheetId="7" hidden="1">0</definedName>
    <definedName name="solver_num" localSheetId="9" hidden="1">0</definedName>
    <definedName name="solver_num" localSheetId="4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9" hidden="1">1</definedName>
    <definedName name="solver_nwt" localSheetId="4" hidden="1">1</definedName>
    <definedName name="solver_opt" localSheetId="0" hidden="1">Capacities!$F$6</definedName>
    <definedName name="solver_opt" localSheetId="2" hidden="1">Capacities_check!$F$6</definedName>
    <definedName name="solver_opt" localSheetId="1" hidden="1">Generation!$F$31</definedName>
    <definedName name="solver_opt" localSheetId="3" hidden="1">Generation_check!$F$6</definedName>
    <definedName name="solver_opt" localSheetId="5" hidden="1">'Var M Check'!$F$77</definedName>
    <definedName name="solver_opt" localSheetId="6" hidden="1">'Var M Gen Grows'!$F$200</definedName>
    <definedName name="solver_opt" localSheetId="7" hidden="1">'Var M Var P Const gen const cos'!$F$153</definedName>
    <definedName name="solver_opt" localSheetId="9" hidden="1">'Var M&amp;P Check'!$F$153</definedName>
    <definedName name="solver_opt" localSheetId="4" hidden="1">'Var M_const gen'!$F$169</definedName>
    <definedName name="solver_pre" localSheetId="0" hidden="1">0.00000001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5" hidden="1">0.00000001</definedName>
    <definedName name="solver_pre" localSheetId="6" hidden="1">0.000001</definedName>
    <definedName name="solver_pre" localSheetId="7" hidden="1">0.000001</definedName>
    <definedName name="solver_pre" localSheetId="9" hidden="1">0.000001</definedName>
    <definedName name="solver_pre" localSheetId="4" hidden="1">0.000001</definedName>
    <definedName name="solver_rbv" localSheetId="0" hidden="1">2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5" hidden="1">2</definedName>
    <definedName name="solver_rbv" localSheetId="6" hidden="1">1</definedName>
    <definedName name="solver_rbv" localSheetId="7" hidden="1">1</definedName>
    <definedName name="solver_rbv" localSheetId="9" hidden="1">1</definedName>
    <definedName name="solver_rbv" localSheetId="4" hidden="1">1</definedName>
    <definedName name="solver_rel1" localSheetId="5" hidden="1">1</definedName>
    <definedName name="solver_rhs1" localSheetId="5" hidden="1">0.3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9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9" hidden="1">0</definedName>
    <definedName name="solver_rsd" localSheetId="4" hidden="1">0</definedName>
    <definedName name="solver_scl" localSheetId="0" hidden="1">2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9" hidden="1">1</definedName>
    <definedName name="solver_scl" localSheetId="4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9" hidden="1">2</definedName>
    <definedName name="solver_sho" localSheetId="4" hidden="1">2</definedName>
    <definedName name="solver_ssz" localSheetId="0" hidden="1">10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9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9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9" hidden="1">0.01</definedName>
    <definedName name="solver_tol" localSheetId="4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9" hidden="1">2</definedName>
    <definedName name="solver_typ" localSheetId="4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9" hidden="1">0</definedName>
    <definedName name="solver_val" localSheetId="4" hidden="1">0</definedName>
    <definedName name="solver_ver" localSheetId="0" hidden="1">3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9" hidden="1">3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6" l="1"/>
  <c r="N6" i="10"/>
  <c r="M6" i="7"/>
  <c r="M5" i="2"/>
  <c r="M5" i="6"/>
  <c r="K5" i="6"/>
  <c r="L5" i="1"/>
  <c r="L5" i="2"/>
  <c r="AI198" i="5" l="1"/>
  <c r="J199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J201" i="5" l="1"/>
  <c r="K199" i="5"/>
  <c r="L199" i="5" s="1"/>
  <c r="M199" i="5" s="1"/>
  <c r="BL155" i="8"/>
  <c r="BB155" i="8"/>
  <c r="AR155" i="8"/>
  <c r="BL131" i="8"/>
  <c r="BB131" i="8"/>
  <c r="AR131" i="8"/>
  <c r="BL107" i="8"/>
  <c r="BB107" i="8"/>
  <c r="AR107" i="8"/>
  <c r="BL83" i="8"/>
  <c r="BB83" i="8"/>
  <c r="AR83" i="8"/>
  <c r="BL59" i="8"/>
  <c r="BB59" i="8"/>
  <c r="AR59" i="8"/>
  <c r="BL35" i="8"/>
  <c r="BB35" i="8"/>
  <c r="AR35" i="8"/>
  <c r="BL9" i="8"/>
  <c r="BB9" i="8"/>
  <c r="AR9" i="8"/>
  <c r="BL171" i="5"/>
  <c r="BB171" i="5"/>
  <c r="AR171" i="5"/>
  <c r="BL148" i="5"/>
  <c r="BB148" i="5"/>
  <c r="AR148" i="5"/>
  <c r="BL125" i="5"/>
  <c r="BB125" i="5"/>
  <c r="AR125" i="5"/>
  <c r="BL102" i="5"/>
  <c r="BB102" i="5"/>
  <c r="AR102" i="5"/>
  <c r="BL79" i="5"/>
  <c r="BB79" i="5"/>
  <c r="AR79" i="5"/>
  <c r="BL56" i="5"/>
  <c r="BB56" i="5"/>
  <c r="AR56" i="5"/>
  <c r="BL33" i="5"/>
  <c r="BB33" i="5"/>
  <c r="AR33" i="5"/>
  <c r="BL8" i="5"/>
  <c r="BB8" i="5"/>
  <c r="AR8" i="5"/>
  <c r="BL149" i="2"/>
  <c r="BB149" i="2"/>
  <c r="AR149" i="2"/>
  <c r="AR102" i="2"/>
  <c r="BB102" i="2"/>
  <c r="BL102" i="2"/>
  <c r="AR80" i="2"/>
  <c r="BB80" i="2"/>
  <c r="BL80" i="2"/>
  <c r="BL57" i="2"/>
  <c r="BB57" i="2"/>
  <c r="AR57" i="2"/>
  <c r="BL34" i="2"/>
  <c r="BB34" i="2"/>
  <c r="AR34" i="2"/>
  <c r="N199" i="5" l="1"/>
  <c r="O199" i="5" s="1"/>
  <c r="K201" i="5"/>
  <c r="J200" i="5"/>
  <c r="L153" i="10"/>
  <c r="F177" i="10"/>
  <c r="F129" i="10"/>
  <c r="F105" i="10"/>
  <c r="C181" i="10"/>
  <c r="J176" i="10"/>
  <c r="AH175" i="10"/>
  <c r="AG175" i="10"/>
  <c r="AF175" i="10"/>
  <c r="AE175" i="10"/>
  <c r="AD175" i="10"/>
  <c r="AC175" i="10"/>
  <c r="AB175" i="10"/>
  <c r="AA175" i="10"/>
  <c r="Z175" i="10"/>
  <c r="Y175" i="10"/>
  <c r="X175" i="10"/>
  <c r="W175" i="10"/>
  <c r="V175" i="10"/>
  <c r="U175" i="10"/>
  <c r="T175" i="10"/>
  <c r="S175" i="10"/>
  <c r="R175" i="10"/>
  <c r="Q175" i="10"/>
  <c r="P175" i="10"/>
  <c r="O175" i="10"/>
  <c r="N175" i="10"/>
  <c r="M175" i="10"/>
  <c r="L175" i="10"/>
  <c r="K175" i="10"/>
  <c r="J175" i="10"/>
  <c r="J152" i="10"/>
  <c r="J154" i="10" s="1"/>
  <c r="AH151" i="10"/>
  <c r="AG151" i="10"/>
  <c r="AF151" i="10"/>
  <c r="AE151" i="10"/>
  <c r="AD151" i="10"/>
  <c r="AC151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K151" i="10"/>
  <c r="J151" i="10"/>
  <c r="J128" i="10"/>
  <c r="J130" i="10" s="1"/>
  <c r="AH127" i="10"/>
  <c r="AG127" i="10"/>
  <c r="AF127" i="10"/>
  <c r="AE127" i="10"/>
  <c r="AD127" i="10"/>
  <c r="AC127" i="10"/>
  <c r="AB127" i="10"/>
  <c r="AA127" i="10"/>
  <c r="Z127" i="10"/>
  <c r="Y127" i="10"/>
  <c r="X127" i="10"/>
  <c r="W127" i="10"/>
  <c r="V127" i="10"/>
  <c r="U127" i="10"/>
  <c r="T127" i="10"/>
  <c r="S127" i="10"/>
  <c r="R127" i="10"/>
  <c r="Q127" i="10"/>
  <c r="P127" i="10"/>
  <c r="O127" i="10"/>
  <c r="N127" i="10"/>
  <c r="M127" i="10"/>
  <c r="L127" i="10"/>
  <c r="K127" i="10"/>
  <c r="J127" i="10"/>
  <c r="K104" i="10"/>
  <c r="J104" i="10"/>
  <c r="AH103" i="10"/>
  <c r="AG103" i="10"/>
  <c r="AF103" i="10"/>
  <c r="AE103" i="10"/>
  <c r="AD103" i="10"/>
  <c r="AC103" i="10"/>
  <c r="AB103" i="10"/>
  <c r="AA103" i="10"/>
  <c r="Z103" i="10"/>
  <c r="Y103" i="10"/>
  <c r="X103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J80" i="10"/>
  <c r="K80" i="10" s="1"/>
  <c r="L80" i="10" s="1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J56" i="10"/>
  <c r="J58" i="10" s="1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J32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J6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F169" i="9"/>
  <c r="F123" i="9"/>
  <c r="F100" i="9"/>
  <c r="C173" i="9"/>
  <c r="J170" i="9"/>
  <c r="K168" i="9"/>
  <c r="J168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J145" i="9"/>
  <c r="J147" i="9" s="1"/>
  <c r="AH144" i="9"/>
  <c r="AG144" i="9"/>
  <c r="AF144" i="9"/>
  <c r="AE144" i="9"/>
  <c r="AD144" i="9"/>
  <c r="AC144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J122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K101" i="9"/>
  <c r="J101" i="9"/>
  <c r="J100" i="9" s="1"/>
  <c r="L99" i="9"/>
  <c r="K99" i="9"/>
  <c r="J99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J76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J53" i="9"/>
  <c r="K53" i="9" s="1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J30" i="9"/>
  <c r="K30" i="9" s="1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Q13" i="9"/>
  <c r="Q12" i="9"/>
  <c r="J5" i="9"/>
  <c r="J7" i="9" s="1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P199" i="5" l="1"/>
  <c r="K200" i="5"/>
  <c r="L201" i="5"/>
  <c r="K152" i="10"/>
  <c r="K154" i="10" s="1"/>
  <c r="K56" i="10"/>
  <c r="L56" i="10" s="1"/>
  <c r="J8" i="10"/>
  <c r="K6" i="10"/>
  <c r="J57" i="10"/>
  <c r="J34" i="10"/>
  <c r="K32" i="10"/>
  <c r="L32" i="10" s="1"/>
  <c r="J82" i="10"/>
  <c r="J106" i="10"/>
  <c r="M80" i="10"/>
  <c r="N80" i="10" s="1"/>
  <c r="L104" i="10"/>
  <c r="J129" i="10"/>
  <c r="K128" i="10"/>
  <c r="L128" i="10"/>
  <c r="J153" i="10"/>
  <c r="M128" i="10"/>
  <c r="J178" i="10"/>
  <c r="K176" i="10"/>
  <c r="K145" i="9"/>
  <c r="L145" i="9" s="1"/>
  <c r="J32" i="9"/>
  <c r="J31" i="9" s="1"/>
  <c r="J6" i="9"/>
  <c r="O99" i="9"/>
  <c r="K5" i="9"/>
  <c r="K7" i="9" s="1"/>
  <c r="L30" i="9"/>
  <c r="J55" i="9"/>
  <c r="L53" i="9"/>
  <c r="M53" i="9" s="1"/>
  <c r="L101" i="9"/>
  <c r="K100" i="9"/>
  <c r="J124" i="9"/>
  <c r="K122" i="9"/>
  <c r="K76" i="9"/>
  <c r="L76" i="9" s="1"/>
  <c r="M99" i="9"/>
  <c r="J146" i="9"/>
  <c r="J78" i="9"/>
  <c r="J169" i="9"/>
  <c r="K170" i="9"/>
  <c r="N99" i="9"/>
  <c r="L168" i="9"/>
  <c r="C181" i="8"/>
  <c r="J176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V175" i="8"/>
  <c r="U175" i="8"/>
  <c r="T175" i="8"/>
  <c r="S175" i="8"/>
  <c r="R175" i="8"/>
  <c r="Q175" i="8"/>
  <c r="P175" i="8"/>
  <c r="O175" i="8"/>
  <c r="N175" i="8"/>
  <c r="M175" i="8"/>
  <c r="L175" i="8"/>
  <c r="K175" i="8"/>
  <c r="J175" i="8"/>
  <c r="J152" i="8"/>
  <c r="J154" i="8" s="1"/>
  <c r="AH151" i="8"/>
  <c r="AG151" i="8"/>
  <c r="AF151" i="8"/>
  <c r="AE151" i="8"/>
  <c r="AD151" i="8"/>
  <c r="AC151" i="8"/>
  <c r="AB151" i="8"/>
  <c r="AA151" i="8"/>
  <c r="Z151" i="8"/>
  <c r="Y151" i="8"/>
  <c r="X151" i="8"/>
  <c r="W151" i="8"/>
  <c r="V151" i="8"/>
  <c r="U151" i="8"/>
  <c r="T151" i="8"/>
  <c r="S151" i="8"/>
  <c r="R151" i="8"/>
  <c r="Q151" i="8"/>
  <c r="P151" i="8"/>
  <c r="O151" i="8"/>
  <c r="N151" i="8"/>
  <c r="M151" i="8"/>
  <c r="L151" i="8"/>
  <c r="K151" i="8"/>
  <c r="J151" i="8"/>
  <c r="J128" i="8"/>
  <c r="J130" i="8" s="1"/>
  <c r="J129" i="8" s="1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J104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J80" i="8"/>
  <c r="J82" i="8" s="1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J56" i="8"/>
  <c r="J58" i="8" s="1"/>
  <c r="J57" i="8" s="1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J32" i="8"/>
  <c r="J34" i="8" s="1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J6" i="8"/>
  <c r="J8" i="8" s="1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L200" i="5" l="1"/>
  <c r="M201" i="5"/>
  <c r="Q199" i="5"/>
  <c r="L152" i="10"/>
  <c r="L154" i="10" s="1"/>
  <c r="K58" i="10"/>
  <c r="L58" i="10" s="1"/>
  <c r="M56" i="10"/>
  <c r="N56" i="10" s="1"/>
  <c r="K178" i="10"/>
  <c r="J177" i="10"/>
  <c r="M104" i="10"/>
  <c r="N104" i="10"/>
  <c r="K34" i="10"/>
  <c r="J33" i="10"/>
  <c r="L6" i="10"/>
  <c r="M6" i="10" s="1"/>
  <c r="K8" i="10"/>
  <c r="J7" i="10"/>
  <c r="N128" i="10"/>
  <c r="K130" i="10"/>
  <c r="J105" i="10"/>
  <c r="K106" i="10"/>
  <c r="M32" i="10"/>
  <c r="L176" i="10"/>
  <c r="O104" i="10"/>
  <c r="J81" i="10"/>
  <c r="K82" i="10"/>
  <c r="O80" i="10"/>
  <c r="K153" i="10"/>
  <c r="O128" i="10"/>
  <c r="M145" i="9"/>
  <c r="N145" i="9" s="1"/>
  <c r="O145" i="9" s="1"/>
  <c r="K147" i="9"/>
  <c r="L147" i="9" s="1"/>
  <c r="K32" i="9"/>
  <c r="L32" i="9" s="1"/>
  <c r="L5" i="9"/>
  <c r="M5" i="9" s="1"/>
  <c r="N5" i="9" s="1"/>
  <c r="M101" i="9"/>
  <c r="L100" i="9"/>
  <c r="L122" i="9"/>
  <c r="M122" i="9"/>
  <c r="M30" i="9"/>
  <c r="K78" i="9"/>
  <c r="J77" i="9"/>
  <c r="K55" i="9"/>
  <c r="J54" i="9"/>
  <c r="L170" i="9"/>
  <c r="K169" i="9"/>
  <c r="M76" i="9"/>
  <c r="K124" i="9"/>
  <c r="J123" i="9"/>
  <c r="N53" i="9"/>
  <c r="O53" i="9" s="1"/>
  <c r="P53" i="9" s="1"/>
  <c r="Q53" i="9" s="1"/>
  <c r="M168" i="9"/>
  <c r="P99" i="9"/>
  <c r="K6" i="9"/>
  <c r="K56" i="8"/>
  <c r="K32" i="8"/>
  <c r="L32" i="8" s="1"/>
  <c r="K6" i="8"/>
  <c r="K8" i="8" s="1"/>
  <c r="J7" i="8"/>
  <c r="J81" i="8"/>
  <c r="J33" i="8"/>
  <c r="K80" i="8"/>
  <c r="L80" i="8" s="1"/>
  <c r="M80" i="8" s="1"/>
  <c r="J106" i="8"/>
  <c r="K104" i="8"/>
  <c r="L104" i="8" s="1"/>
  <c r="L56" i="8"/>
  <c r="K58" i="8"/>
  <c r="J178" i="8"/>
  <c r="K176" i="8"/>
  <c r="M56" i="8"/>
  <c r="J153" i="8"/>
  <c r="K128" i="8"/>
  <c r="K152" i="8"/>
  <c r="K154" i="8" s="1"/>
  <c r="R199" i="5" l="1"/>
  <c r="S199" i="5" s="1"/>
  <c r="N201" i="5"/>
  <c r="M200" i="5"/>
  <c r="M152" i="10"/>
  <c r="M154" i="10" s="1"/>
  <c r="K57" i="10"/>
  <c r="O56" i="10"/>
  <c r="P56" i="10" s="1"/>
  <c r="P80" i="10"/>
  <c r="Q80" i="10" s="1"/>
  <c r="L106" i="10"/>
  <c r="K105" i="10"/>
  <c r="L130" i="10"/>
  <c r="K129" i="10"/>
  <c r="K7" i="10"/>
  <c r="L8" i="10"/>
  <c r="K33" i="10"/>
  <c r="L34" i="10"/>
  <c r="N32" i="10"/>
  <c r="O32" i="10" s="1"/>
  <c r="P128" i="10"/>
  <c r="L82" i="10"/>
  <c r="K81" i="10"/>
  <c r="M58" i="10"/>
  <c r="L57" i="10"/>
  <c r="P104" i="10"/>
  <c r="M176" i="10"/>
  <c r="L178" i="10"/>
  <c r="K177" i="10"/>
  <c r="K146" i="9"/>
  <c r="P145" i="9"/>
  <c r="K31" i="9"/>
  <c r="L7" i="9"/>
  <c r="M7" i="9" s="1"/>
  <c r="N122" i="9"/>
  <c r="O122" i="9"/>
  <c r="P122" i="9"/>
  <c r="N168" i="9"/>
  <c r="O5" i="9"/>
  <c r="P5" i="9" s="1"/>
  <c r="N30" i="9"/>
  <c r="O30" i="9" s="1"/>
  <c r="M147" i="9"/>
  <c r="L146" i="9"/>
  <c r="Q99" i="9"/>
  <c r="M100" i="9"/>
  <c r="N101" i="9"/>
  <c r="M32" i="9"/>
  <c r="L31" i="9"/>
  <c r="N76" i="9"/>
  <c r="O76" i="9" s="1"/>
  <c r="P76" i="9" s="1"/>
  <c r="K123" i="9"/>
  <c r="L124" i="9"/>
  <c r="M170" i="9"/>
  <c r="L169" i="9"/>
  <c r="K54" i="9"/>
  <c r="L55" i="9"/>
  <c r="K77" i="9"/>
  <c r="L78" i="9"/>
  <c r="R53" i="9"/>
  <c r="K34" i="8"/>
  <c r="L6" i="8"/>
  <c r="L8" i="8" s="1"/>
  <c r="L128" i="8"/>
  <c r="K130" i="8"/>
  <c r="K7" i="8"/>
  <c r="K153" i="8"/>
  <c r="M104" i="8"/>
  <c r="N104" i="8" s="1"/>
  <c r="M6" i="8"/>
  <c r="L34" i="8"/>
  <c r="K33" i="8"/>
  <c r="L176" i="8"/>
  <c r="L58" i="8"/>
  <c r="K57" i="8"/>
  <c r="L152" i="8"/>
  <c r="L154" i="8" s="1"/>
  <c r="K178" i="8"/>
  <c r="J177" i="8"/>
  <c r="N56" i="8"/>
  <c r="N80" i="8"/>
  <c r="O80" i="8" s="1"/>
  <c r="M32" i="8"/>
  <c r="K82" i="8"/>
  <c r="K106" i="8"/>
  <c r="J105" i="8"/>
  <c r="O201" i="5" l="1"/>
  <c r="N200" i="5"/>
  <c r="T199" i="5"/>
  <c r="N152" i="10"/>
  <c r="O152" i="10" s="1"/>
  <c r="Q56" i="10"/>
  <c r="R56" i="10" s="1"/>
  <c r="L177" i="10"/>
  <c r="M178" i="10"/>
  <c r="N176" i="10"/>
  <c r="O176" i="10"/>
  <c r="N58" i="10"/>
  <c r="M57" i="10"/>
  <c r="P176" i="10"/>
  <c r="P32" i="10"/>
  <c r="L33" i="10"/>
  <c r="M34" i="10"/>
  <c r="M106" i="10"/>
  <c r="L105" i="10"/>
  <c r="R80" i="10"/>
  <c r="L7" i="10"/>
  <c r="M8" i="10"/>
  <c r="Q104" i="10"/>
  <c r="M82" i="10"/>
  <c r="L81" i="10"/>
  <c r="M153" i="10"/>
  <c r="Q128" i="10"/>
  <c r="M130" i="10"/>
  <c r="L129" i="10"/>
  <c r="O6" i="10"/>
  <c r="Q145" i="9"/>
  <c r="R145" i="9" s="1"/>
  <c r="L6" i="9"/>
  <c r="M78" i="9"/>
  <c r="L77" i="9"/>
  <c r="Q76" i="9"/>
  <c r="S53" i="9"/>
  <c r="Q122" i="9"/>
  <c r="P30" i="9"/>
  <c r="Q30" i="9" s="1"/>
  <c r="O168" i="9"/>
  <c r="M169" i="9"/>
  <c r="N170" i="9"/>
  <c r="M124" i="9"/>
  <c r="L123" i="9"/>
  <c r="L54" i="9"/>
  <c r="M55" i="9"/>
  <c r="M31" i="9"/>
  <c r="N32" i="9"/>
  <c r="N100" i="9"/>
  <c r="O101" i="9"/>
  <c r="T99" i="9"/>
  <c r="R99" i="9"/>
  <c r="N147" i="9"/>
  <c r="M146" i="9"/>
  <c r="P168" i="9"/>
  <c r="M6" i="9"/>
  <c r="N7" i="9"/>
  <c r="Q5" i="9"/>
  <c r="S99" i="9"/>
  <c r="M152" i="8"/>
  <c r="N152" i="8" s="1"/>
  <c r="N32" i="8"/>
  <c r="O56" i="8"/>
  <c r="P56" i="8" s="1"/>
  <c r="M58" i="8"/>
  <c r="L57" i="8"/>
  <c r="M34" i="8"/>
  <c r="L33" i="8"/>
  <c r="L178" i="8"/>
  <c r="K177" i="8"/>
  <c r="N6" i="8"/>
  <c r="M128" i="8"/>
  <c r="L82" i="8"/>
  <c r="K81" i="8"/>
  <c r="M154" i="8"/>
  <c r="L153" i="8"/>
  <c r="K105" i="8"/>
  <c r="L106" i="8"/>
  <c r="P80" i="8"/>
  <c r="M176" i="8"/>
  <c r="O104" i="8"/>
  <c r="L7" i="8"/>
  <c r="M8" i="8"/>
  <c r="L130" i="8"/>
  <c r="K129" i="8"/>
  <c r="O200" i="5" l="1"/>
  <c r="P201" i="5"/>
  <c r="U199" i="5"/>
  <c r="P152" i="10"/>
  <c r="Q152" i="10" s="1"/>
  <c r="N154" i="10"/>
  <c r="N153" i="10" s="1"/>
  <c r="N130" i="10"/>
  <c r="M129" i="10"/>
  <c r="M81" i="10"/>
  <c r="N82" i="10"/>
  <c r="N57" i="10"/>
  <c r="O58" i="10"/>
  <c r="S56" i="10"/>
  <c r="T56" i="10" s="1"/>
  <c r="U56" i="10" s="1"/>
  <c r="R104" i="10"/>
  <c r="N8" i="10"/>
  <c r="M7" i="10"/>
  <c r="Q32" i="10"/>
  <c r="S80" i="10"/>
  <c r="R128" i="10"/>
  <c r="T128" i="10"/>
  <c r="S128" i="10"/>
  <c r="M177" i="10"/>
  <c r="N178" i="10"/>
  <c r="P6" i="10"/>
  <c r="M105" i="10"/>
  <c r="N106" i="10"/>
  <c r="N34" i="10"/>
  <c r="M33" i="10"/>
  <c r="Q176" i="10"/>
  <c r="S145" i="9"/>
  <c r="T145" i="9" s="1"/>
  <c r="U99" i="9"/>
  <c r="N55" i="9"/>
  <c r="M54" i="9"/>
  <c r="N169" i="9"/>
  <c r="O170" i="9"/>
  <c r="N31" i="9"/>
  <c r="O32" i="9"/>
  <c r="N124" i="9"/>
  <c r="M123" i="9"/>
  <c r="R5" i="9"/>
  <c r="S5" i="9" s="1"/>
  <c r="R76" i="9"/>
  <c r="S76" i="9" s="1"/>
  <c r="T76" i="9" s="1"/>
  <c r="N146" i="9"/>
  <c r="O147" i="9"/>
  <c r="P101" i="9"/>
  <c r="O100" i="9"/>
  <c r="N78" i="9"/>
  <c r="M77" i="9"/>
  <c r="O7" i="9"/>
  <c r="N6" i="9"/>
  <c r="Q168" i="9"/>
  <c r="R30" i="9"/>
  <c r="S30" i="9" s="1"/>
  <c r="R122" i="9"/>
  <c r="T53" i="9"/>
  <c r="O152" i="8"/>
  <c r="P152" i="8" s="1"/>
  <c r="M130" i="8"/>
  <c r="L129" i="8"/>
  <c r="P104" i="8"/>
  <c r="Q80" i="8"/>
  <c r="N128" i="8"/>
  <c r="Q56" i="8"/>
  <c r="M106" i="8"/>
  <c r="L105" i="8"/>
  <c r="L81" i="8"/>
  <c r="M82" i="8"/>
  <c r="N34" i="8"/>
  <c r="M33" i="8"/>
  <c r="M7" i="8"/>
  <c r="N8" i="8"/>
  <c r="N154" i="8"/>
  <c r="M153" i="8"/>
  <c r="M178" i="8"/>
  <c r="L177" i="8"/>
  <c r="M57" i="8"/>
  <c r="N58" i="8"/>
  <c r="O32" i="8"/>
  <c r="N176" i="8"/>
  <c r="O6" i="8"/>
  <c r="P6" i="8" s="1"/>
  <c r="J6" i="7"/>
  <c r="J176" i="7"/>
  <c r="J152" i="7"/>
  <c r="J128" i="7"/>
  <c r="J104" i="7"/>
  <c r="J80" i="7"/>
  <c r="J56" i="7"/>
  <c r="K56" i="7" s="1"/>
  <c r="J32" i="7"/>
  <c r="C181" i="7"/>
  <c r="AH175" i="7"/>
  <c r="AG175" i="7"/>
  <c r="AF175" i="7"/>
  <c r="AE175" i="7"/>
  <c r="AD175" i="7"/>
  <c r="AC175" i="7"/>
  <c r="AB175" i="7"/>
  <c r="AA175" i="7"/>
  <c r="Z175" i="7"/>
  <c r="Y175" i="7"/>
  <c r="X175" i="7"/>
  <c r="W175" i="7"/>
  <c r="V175" i="7"/>
  <c r="U175" i="7"/>
  <c r="T175" i="7"/>
  <c r="S175" i="7"/>
  <c r="R175" i="7"/>
  <c r="Q175" i="7"/>
  <c r="P175" i="7"/>
  <c r="O175" i="7"/>
  <c r="N175" i="7"/>
  <c r="M175" i="7"/>
  <c r="L175" i="7"/>
  <c r="K175" i="7"/>
  <c r="J175" i="7"/>
  <c r="AH151" i="7"/>
  <c r="AG151" i="7"/>
  <c r="AF151" i="7"/>
  <c r="AE151" i="7"/>
  <c r="AD151" i="7"/>
  <c r="AC151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C173" i="5"/>
  <c r="K168" i="5"/>
  <c r="J168" i="5"/>
  <c r="J170" i="5" s="1"/>
  <c r="J169" i="5" s="1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J145" i="5"/>
  <c r="J147" i="5" s="1"/>
  <c r="J146" i="5" s="1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J122" i="5"/>
  <c r="J124" i="5" s="1"/>
  <c r="AH121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J99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J76" i="5"/>
  <c r="J78" i="5" s="1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J53" i="5"/>
  <c r="K53" i="5" s="1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J30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Q13" i="5"/>
  <c r="Q12" i="5"/>
  <c r="J5" i="5"/>
  <c r="K5" i="5" s="1"/>
  <c r="L5" i="5" s="1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J168" i="6"/>
  <c r="K168" i="6" s="1"/>
  <c r="J145" i="6"/>
  <c r="J122" i="6"/>
  <c r="J99" i="6"/>
  <c r="J76" i="6"/>
  <c r="K76" i="6" s="1"/>
  <c r="J53" i="6"/>
  <c r="J30" i="6"/>
  <c r="J5" i="6"/>
  <c r="C173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Q13" i="6"/>
  <c r="Q12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P200" i="5" l="1"/>
  <c r="Q201" i="5"/>
  <c r="V199" i="5"/>
  <c r="R152" i="10"/>
  <c r="S152" i="10" s="1"/>
  <c r="O154" i="10"/>
  <c r="O153" i="10" s="1"/>
  <c r="U128" i="10"/>
  <c r="R176" i="10"/>
  <c r="T80" i="10"/>
  <c r="S176" i="10"/>
  <c r="T176" i="10" s="1"/>
  <c r="N81" i="10"/>
  <c r="O82" i="10"/>
  <c r="O34" i="10"/>
  <c r="N33" i="10"/>
  <c r="Q6" i="10"/>
  <c r="O178" i="10"/>
  <c r="N177" i="10"/>
  <c r="R32" i="10"/>
  <c r="V56" i="10"/>
  <c r="U176" i="10"/>
  <c r="N105" i="10"/>
  <c r="O106" i="10"/>
  <c r="S104" i="10"/>
  <c r="O8" i="10"/>
  <c r="N7" i="10"/>
  <c r="O57" i="10"/>
  <c r="P58" i="10"/>
  <c r="O130" i="10"/>
  <c r="N129" i="10"/>
  <c r="Q101" i="9"/>
  <c r="P100" i="9"/>
  <c r="O124" i="9"/>
  <c r="N123" i="9"/>
  <c r="P32" i="9"/>
  <c r="O31" i="9"/>
  <c r="P170" i="9"/>
  <c r="O169" i="9"/>
  <c r="O146" i="9"/>
  <c r="P147" i="9"/>
  <c r="U76" i="9"/>
  <c r="V76" i="9" s="1"/>
  <c r="W76" i="9" s="1"/>
  <c r="V99" i="9"/>
  <c r="T30" i="9"/>
  <c r="R168" i="9"/>
  <c r="U53" i="9"/>
  <c r="V53" i="9" s="1"/>
  <c r="S122" i="9"/>
  <c r="P7" i="9"/>
  <c r="O6" i="9"/>
  <c r="O78" i="9"/>
  <c r="N77" i="9"/>
  <c r="U145" i="9"/>
  <c r="V145" i="9" s="1"/>
  <c r="W145" i="9" s="1"/>
  <c r="X145" i="9" s="1"/>
  <c r="Y145" i="9" s="1"/>
  <c r="Z145" i="9" s="1"/>
  <c r="T5" i="9"/>
  <c r="O55" i="9"/>
  <c r="N54" i="9"/>
  <c r="N153" i="8"/>
  <c r="O154" i="8"/>
  <c r="N106" i="8"/>
  <c r="M105" i="8"/>
  <c r="P32" i="8"/>
  <c r="Q152" i="8"/>
  <c r="M177" i="8"/>
  <c r="N178" i="8"/>
  <c r="N7" i="8"/>
  <c r="O8" i="8"/>
  <c r="M81" i="8"/>
  <c r="N82" i="8"/>
  <c r="O176" i="8"/>
  <c r="P176" i="8" s="1"/>
  <c r="O128" i="8"/>
  <c r="Q104" i="8"/>
  <c r="R104" i="8" s="1"/>
  <c r="S104" i="8" s="1"/>
  <c r="N130" i="8"/>
  <c r="M129" i="8"/>
  <c r="Q6" i="8"/>
  <c r="R6" i="8" s="1"/>
  <c r="N57" i="8"/>
  <c r="O58" i="8"/>
  <c r="R80" i="8"/>
  <c r="N33" i="8"/>
  <c r="O34" i="8"/>
  <c r="R56" i="8"/>
  <c r="K176" i="7"/>
  <c r="L176" i="7" s="1"/>
  <c r="K152" i="7"/>
  <c r="K128" i="7"/>
  <c r="L128" i="7" s="1"/>
  <c r="K104" i="7"/>
  <c r="L104" i="7" s="1"/>
  <c r="J82" i="7"/>
  <c r="J81" i="7" s="1"/>
  <c r="K80" i="7"/>
  <c r="L80" i="7" s="1"/>
  <c r="L56" i="7"/>
  <c r="K32" i="7"/>
  <c r="K6" i="7"/>
  <c r="L6" i="7" s="1"/>
  <c r="N6" i="7" s="1"/>
  <c r="J8" i="7"/>
  <c r="J34" i="7"/>
  <c r="J58" i="7"/>
  <c r="J154" i="7"/>
  <c r="J106" i="7"/>
  <c r="J130" i="7"/>
  <c r="J178" i="7"/>
  <c r="K122" i="5"/>
  <c r="K76" i="5"/>
  <c r="K78" i="5" s="1"/>
  <c r="J7" i="5"/>
  <c r="J6" i="5" s="1"/>
  <c r="K7" i="5"/>
  <c r="L53" i="5"/>
  <c r="M53" i="5" s="1"/>
  <c r="K30" i="5"/>
  <c r="J32" i="5"/>
  <c r="J55" i="5"/>
  <c r="J101" i="5"/>
  <c r="K99" i="5"/>
  <c r="M5" i="5"/>
  <c r="J77" i="5"/>
  <c r="L122" i="5"/>
  <c r="L168" i="5"/>
  <c r="M168" i="5" s="1"/>
  <c r="K170" i="5"/>
  <c r="K124" i="5"/>
  <c r="J123" i="5"/>
  <c r="K145" i="5"/>
  <c r="K30" i="6"/>
  <c r="L30" i="6" s="1"/>
  <c r="M30" i="6" s="1"/>
  <c r="J170" i="6"/>
  <c r="L168" i="6"/>
  <c r="J147" i="6"/>
  <c r="K145" i="6"/>
  <c r="L145" i="6" s="1"/>
  <c r="J124" i="6"/>
  <c r="K122" i="6"/>
  <c r="J101" i="6"/>
  <c r="K99" i="6"/>
  <c r="L99" i="6" s="1"/>
  <c r="J78" i="6"/>
  <c r="L76" i="6"/>
  <c r="J55" i="6"/>
  <c r="K53" i="6"/>
  <c r="J32" i="6"/>
  <c r="L5" i="6"/>
  <c r="W199" i="5" l="1"/>
  <c r="X199" i="5" s="1"/>
  <c r="Y199" i="5" s="1"/>
  <c r="Z199" i="5" s="1"/>
  <c r="AA199" i="5" s="1"/>
  <c r="AB199" i="5" s="1"/>
  <c r="AC199" i="5" s="1"/>
  <c r="AD199" i="5" s="1"/>
  <c r="AE199" i="5" s="1"/>
  <c r="AF199" i="5" s="1"/>
  <c r="AG199" i="5" s="1"/>
  <c r="AH199" i="5" s="1"/>
  <c r="AI199" i="5" s="1"/>
  <c r="AJ199" i="5" s="1"/>
  <c r="AK199" i="5" s="1"/>
  <c r="AL199" i="5" s="1"/>
  <c r="AM199" i="5" s="1"/>
  <c r="AN199" i="5" s="1"/>
  <c r="AO199" i="5" s="1"/>
  <c r="AP199" i="5" s="1"/>
  <c r="AQ199" i="5" s="1"/>
  <c r="AR199" i="5" s="1"/>
  <c r="AS199" i="5" s="1"/>
  <c r="AT199" i="5" s="1"/>
  <c r="AU199" i="5" s="1"/>
  <c r="AV199" i="5" s="1"/>
  <c r="AW199" i="5" s="1"/>
  <c r="AX199" i="5" s="1"/>
  <c r="AY199" i="5" s="1"/>
  <c r="AZ199" i="5" s="1"/>
  <c r="BA199" i="5" s="1"/>
  <c r="BB199" i="5" s="1"/>
  <c r="BC199" i="5" s="1"/>
  <c r="BD199" i="5" s="1"/>
  <c r="BE199" i="5" s="1"/>
  <c r="BF199" i="5" s="1"/>
  <c r="BG199" i="5" s="1"/>
  <c r="BH199" i="5" s="1"/>
  <c r="BI199" i="5" s="1"/>
  <c r="BJ199" i="5" s="1"/>
  <c r="BK199" i="5" s="1"/>
  <c r="BL199" i="5" s="1"/>
  <c r="R201" i="5"/>
  <c r="Q200" i="5"/>
  <c r="P154" i="10"/>
  <c r="P153" i="10" s="1"/>
  <c r="T152" i="10"/>
  <c r="U152" i="10" s="1"/>
  <c r="V152" i="10" s="1"/>
  <c r="W152" i="10" s="1"/>
  <c r="W56" i="10"/>
  <c r="X56" i="10" s="1"/>
  <c r="V128" i="10"/>
  <c r="O7" i="10"/>
  <c r="P8" i="10"/>
  <c r="S32" i="10"/>
  <c r="T32" i="10" s="1"/>
  <c r="U32" i="10" s="1"/>
  <c r="V32" i="10" s="1"/>
  <c r="W32" i="10" s="1"/>
  <c r="X32" i="10" s="1"/>
  <c r="Y32" i="10" s="1"/>
  <c r="Z32" i="10" s="1"/>
  <c r="P178" i="10"/>
  <c r="O177" i="10"/>
  <c r="P82" i="10"/>
  <c r="O81" i="10"/>
  <c r="P130" i="10"/>
  <c r="O129" i="10"/>
  <c r="Q58" i="10"/>
  <c r="P57" i="10"/>
  <c r="T104" i="10"/>
  <c r="U104" i="10" s="1"/>
  <c r="V104" i="10" s="1"/>
  <c r="W104" i="10" s="1"/>
  <c r="X104" i="10" s="1"/>
  <c r="Y104" i="10" s="1"/>
  <c r="Z104" i="10" s="1"/>
  <c r="AA104" i="10" s="1"/>
  <c r="AB104" i="10" s="1"/>
  <c r="AC104" i="10" s="1"/>
  <c r="AD104" i="10" s="1"/>
  <c r="AE104" i="10" s="1"/>
  <c r="AF104" i="10" s="1"/>
  <c r="AG104" i="10" s="1"/>
  <c r="AH104" i="10" s="1"/>
  <c r="P34" i="10"/>
  <c r="O33" i="10"/>
  <c r="V176" i="10"/>
  <c r="U80" i="10"/>
  <c r="P106" i="10"/>
  <c r="O105" i="10"/>
  <c r="R6" i="10"/>
  <c r="S6" i="10" s="1"/>
  <c r="X76" i="9"/>
  <c r="Y76" i="9" s="1"/>
  <c r="Z76" i="9" s="1"/>
  <c r="AA76" i="9" s="1"/>
  <c r="AB76" i="9" s="1"/>
  <c r="AC76" i="9" s="1"/>
  <c r="AD76" i="9" s="1"/>
  <c r="AE76" i="9" s="1"/>
  <c r="AF76" i="9" s="1"/>
  <c r="AG76" i="9" s="1"/>
  <c r="AH76" i="9" s="1"/>
  <c r="P55" i="9"/>
  <c r="O54" i="9"/>
  <c r="U5" i="9"/>
  <c r="S168" i="9"/>
  <c r="O77" i="9"/>
  <c r="P78" i="9"/>
  <c r="W53" i="9"/>
  <c r="X53" i="9" s="1"/>
  <c r="Q147" i="9"/>
  <c r="P146" i="9"/>
  <c r="Q32" i="9"/>
  <c r="P31" i="9"/>
  <c r="Q100" i="9"/>
  <c r="R101" i="9"/>
  <c r="AF122" i="9"/>
  <c r="AG122" i="9" s="1"/>
  <c r="AH122" i="9" s="1"/>
  <c r="Y99" i="9"/>
  <c r="Z99" i="9" s="1"/>
  <c r="AA99" i="9" s="1"/>
  <c r="AB99" i="9" s="1"/>
  <c r="AC99" i="9" s="1"/>
  <c r="AD99" i="9" s="1"/>
  <c r="AE99" i="9" s="1"/>
  <c r="AF99" i="9" s="1"/>
  <c r="AG99" i="9" s="1"/>
  <c r="AH99" i="9" s="1"/>
  <c r="W99" i="9"/>
  <c r="X99" i="9" s="1"/>
  <c r="T122" i="9"/>
  <c r="U122" i="9" s="1"/>
  <c r="V122" i="9" s="1"/>
  <c r="W122" i="9" s="1"/>
  <c r="X122" i="9" s="1"/>
  <c r="Y122" i="9" s="1"/>
  <c r="Z122" i="9" s="1"/>
  <c r="AA122" i="9" s="1"/>
  <c r="AB122" i="9" s="1"/>
  <c r="AC122" i="9" s="1"/>
  <c r="AD122" i="9" s="1"/>
  <c r="AE122" i="9" s="1"/>
  <c r="AA145" i="9"/>
  <c r="AB145" i="9" s="1"/>
  <c r="AC145" i="9" s="1"/>
  <c r="AD145" i="9" s="1"/>
  <c r="AE145" i="9" s="1"/>
  <c r="AF145" i="9" s="1"/>
  <c r="AG145" i="9" s="1"/>
  <c r="AH145" i="9" s="1"/>
  <c r="P6" i="9"/>
  <c r="Q7" i="9"/>
  <c r="U30" i="9"/>
  <c r="Q170" i="9"/>
  <c r="P169" i="9"/>
  <c r="P124" i="9"/>
  <c r="O123" i="9"/>
  <c r="N129" i="8"/>
  <c r="O130" i="8"/>
  <c r="O82" i="8"/>
  <c r="N81" i="8"/>
  <c r="N177" i="8"/>
  <c r="O178" i="8"/>
  <c r="O33" i="8"/>
  <c r="P34" i="8"/>
  <c r="P58" i="8"/>
  <c r="O57" i="8"/>
  <c r="P154" i="8"/>
  <c r="O153" i="8"/>
  <c r="Q176" i="8"/>
  <c r="S56" i="8"/>
  <c r="P128" i="8"/>
  <c r="S6" i="8"/>
  <c r="S80" i="8"/>
  <c r="T104" i="8"/>
  <c r="P8" i="8"/>
  <c r="O7" i="8"/>
  <c r="R152" i="8"/>
  <c r="Q32" i="8"/>
  <c r="O106" i="8"/>
  <c r="N105" i="8"/>
  <c r="M176" i="7"/>
  <c r="L152" i="7"/>
  <c r="M128" i="7"/>
  <c r="M104" i="7"/>
  <c r="K82" i="7"/>
  <c r="K81" i="7" s="1"/>
  <c r="M80" i="7"/>
  <c r="M56" i="7"/>
  <c r="N56" i="7" s="1"/>
  <c r="L32" i="7"/>
  <c r="M32" i="7" s="1"/>
  <c r="O6" i="7"/>
  <c r="P6" i="7" s="1"/>
  <c r="K178" i="7"/>
  <c r="J177" i="7"/>
  <c r="J129" i="7"/>
  <c r="K130" i="7"/>
  <c r="K154" i="7"/>
  <c r="J153" i="7"/>
  <c r="J57" i="7"/>
  <c r="K58" i="7"/>
  <c r="K106" i="7"/>
  <c r="J105" i="7"/>
  <c r="K34" i="7"/>
  <c r="J33" i="7"/>
  <c r="K8" i="7"/>
  <c r="J7" i="7"/>
  <c r="L76" i="5"/>
  <c r="M76" i="5" s="1"/>
  <c r="N76" i="5" s="1"/>
  <c r="O76" i="5" s="1"/>
  <c r="N53" i="5"/>
  <c r="P53" i="5" s="1"/>
  <c r="K147" i="5"/>
  <c r="L145" i="5"/>
  <c r="M145" i="5" s="1"/>
  <c r="K123" i="5"/>
  <c r="L124" i="5"/>
  <c r="O53" i="5"/>
  <c r="J31" i="5"/>
  <c r="K32" i="5"/>
  <c r="L170" i="5"/>
  <c r="K169" i="5"/>
  <c r="L7" i="5"/>
  <c r="K6" i="5"/>
  <c r="N168" i="5"/>
  <c r="M122" i="5"/>
  <c r="K77" i="5"/>
  <c r="K101" i="5"/>
  <c r="J100" i="5"/>
  <c r="K55" i="5"/>
  <c r="J54" i="5"/>
  <c r="L30" i="5"/>
  <c r="L99" i="5"/>
  <c r="N5" i="5"/>
  <c r="O5" i="5" s="1"/>
  <c r="K170" i="6"/>
  <c r="J169" i="6"/>
  <c r="M168" i="6"/>
  <c r="M145" i="6"/>
  <c r="N145" i="6" s="1"/>
  <c r="J146" i="6"/>
  <c r="K147" i="6"/>
  <c r="L122" i="6"/>
  <c r="K124" i="6"/>
  <c r="J123" i="6"/>
  <c r="J100" i="6"/>
  <c r="K101" i="6"/>
  <c r="M99" i="6"/>
  <c r="K78" i="6"/>
  <c r="J77" i="6"/>
  <c r="M76" i="6"/>
  <c r="K55" i="6"/>
  <c r="J54" i="6"/>
  <c r="L53" i="6"/>
  <c r="K32" i="6"/>
  <c r="J31" i="6"/>
  <c r="N30" i="6"/>
  <c r="O30" i="6" s="1"/>
  <c r="S201" i="5" l="1"/>
  <c r="R200" i="5"/>
  <c r="Q154" i="10"/>
  <c r="Q153" i="10" s="1"/>
  <c r="Y56" i="10"/>
  <c r="Z56" i="10" s="1"/>
  <c r="P33" i="10"/>
  <c r="Q34" i="10"/>
  <c r="W128" i="10"/>
  <c r="X128" i="10" s="1"/>
  <c r="Y128" i="10" s="1"/>
  <c r="Z128" i="10" s="1"/>
  <c r="AA128" i="10" s="1"/>
  <c r="AB128" i="10" s="1"/>
  <c r="AC128" i="10" s="1"/>
  <c r="AD128" i="10" s="1"/>
  <c r="AE128" i="10" s="1"/>
  <c r="AF128" i="10" s="1"/>
  <c r="AG128" i="10" s="1"/>
  <c r="AH128" i="10" s="1"/>
  <c r="W176" i="10"/>
  <c r="X176" i="10" s="1"/>
  <c r="Y176" i="10" s="1"/>
  <c r="Z176" i="10" s="1"/>
  <c r="AA176" i="10" s="1"/>
  <c r="AB176" i="10" s="1"/>
  <c r="AC176" i="10" s="1"/>
  <c r="AD176" i="10" s="1"/>
  <c r="AE176" i="10" s="1"/>
  <c r="AF176" i="10" s="1"/>
  <c r="AG176" i="10" s="1"/>
  <c r="AH176" i="10" s="1"/>
  <c r="Q130" i="10"/>
  <c r="P129" i="10"/>
  <c r="P177" i="10"/>
  <c r="Q178" i="10"/>
  <c r="AA32" i="10"/>
  <c r="AB32" i="10" s="1"/>
  <c r="AC32" i="10" s="1"/>
  <c r="AD32" i="10" s="1"/>
  <c r="AE32" i="10" s="1"/>
  <c r="AF32" i="10" s="1"/>
  <c r="AG32" i="10" s="1"/>
  <c r="AH32" i="10" s="1"/>
  <c r="V80" i="10"/>
  <c r="W80" i="10" s="1"/>
  <c r="X80" i="10" s="1"/>
  <c r="Y80" i="10" s="1"/>
  <c r="Z80" i="10" s="1"/>
  <c r="AA80" i="10" s="1"/>
  <c r="AB80" i="10" s="1"/>
  <c r="AC80" i="10" s="1"/>
  <c r="AD80" i="10" s="1"/>
  <c r="AE80" i="10" s="1"/>
  <c r="AF80" i="10" s="1"/>
  <c r="AG80" i="10" s="1"/>
  <c r="AH80" i="10" s="1"/>
  <c r="P7" i="10"/>
  <c r="Q8" i="10"/>
  <c r="X152" i="10"/>
  <c r="Y152" i="10" s="1"/>
  <c r="Z152" i="10" s="1"/>
  <c r="AA152" i="10" s="1"/>
  <c r="AB152" i="10" s="1"/>
  <c r="AC152" i="10" s="1"/>
  <c r="AD152" i="10" s="1"/>
  <c r="AE152" i="10" s="1"/>
  <c r="AF152" i="10" s="1"/>
  <c r="AG152" i="10" s="1"/>
  <c r="AH152" i="10" s="1"/>
  <c r="T6" i="10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Q106" i="10"/>
  <c r="P105" i="10"/>
  <c r="R58" i="10"/>
  <c r="Q57" i="10"/>
  <c r="Q82" i="10"/>
  <c r="P81" i="10"/>
  <c r="Q78" i="9"/>
  <c r="P77" i="9"/>
  <c r="Q169" i="9"/>
  <c r="R170" i="9"/>
  <c r="R147" i="9"/>
  <c r="Q146" i="9"/>
  <c r="V5" i="9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Q6" i="9"/>
  <c r="R7" i="9"/>
  <c r="R100" i="9"/>
  <c r="S101" i="9"/>
  <c r="Q31" i="9"/>
  <c r="R32" i="9"/>
  <c r="P54" i="9"/>
  <c r="Q55" i="9"/>
  <c r="Q124" i="9"/>
  <c r="P123" i="9"/>
  <c r="V30" i="9"/>
  <c r="Y53" i="9"/>
  <c r="Z53" i="9" s="1"/>
  <c r="AA53" i="9" s="1"/>
  <c r="AB53" i="9" s="1"/>
  <c r="AC53" i="9" s="1"/>
  <c r="AD53" i="9" s="1"/>
  <c r="AE53" i="9" s="1"/>
  <c r="AF53" i="9" s="1"/>
  <c r="AG53" i="9" s="1"/>
  <c r="AH53" i="9" s="1"/>
  <c r="T168" i="9"/>
  <c r="U168" i="9" s="1"/>
  <c r="V168" i="9" s="1"/>
  <c r="W168" i="9" s="1"/>
  <c r="X168" i="9" s="1"/>
  <c r="Y168" i="9" s="1"/>
  <c r="Z168" i="9" s="1"/>
  <c r="AA168" i="9" s="1"/>
  <c r="AB168" i="9" s="1"/>
  <c r="AC168" i="9" s="1"/>
  <c r="AD168" i="9" s="1"/>
  <c r="AE168" i="9" s="1"/>
  <c r="AF168" i="9" s="1"/>
  <c r="AG168" i="9" s="1"/>
  <c r="AH168" i="9" s="1"/>
  <c r="S152" i="8"/>
  <c r="R176" i="8"/>
  <c r="S176" i="8" s="1"/>
  <c r="T176" i="8" s="1"/>
  <c r="U176" i="8" s="1"/>
  <c r="V176" i="8" s="1"/>
  <c r="W176" i="8" s="1"/>
  <c r="X176" i="8" s="1"/>
  <c r="Y176" i="8" s="1"/>
  <c r="Z176" i="8" s="1"/>
  <c r="AA176" i="8" s="1"/>
  <c r="AB176" i="8" s="1"/>
  <c r="AC176" i="8" s="1"/>
  <c r="AD176" i="8" s="1"/>
  <c r="AE176" i="8" s="1"/>
  <c r="AF176" i="8" s="1"/>
  <c r="AG176" i="8" s="1"/>
  <c r="AH176" i="8" s="1"/>
  <c r="AI176" i="8" s="1"/>
  <c r="AJ176" i="8" s="1"/>
  <c r="AK176" i="8" s="1"/>
  <c r="AL176" i="8" s="1"/>
  <c r="AM176" i="8" s="1"/>
  <c r="AN176" i="8" s="1"/>
  <c r="AO176" i="8" s="1"/>
  <c r="AP176" i="8" s="1"/>
  <c r="AQ176" i="8" s="1"/>
  <c r="AR176" i="8" s="1"/>
  <c r="AS176" i="8" s="1"/>
  <c r="AT176" i="8" s="1"/>
  <c r="AU176" i="8" s="1"/>
  <c r="AV176" i="8" s="1"/>
  <c r="AW176" i="8" s="1"/>
  <c r="AX176" i="8" s="1"/>
  <c r="AY176" i="8" s="1"/>
  <c r="AZ176" i="8" s="1"/>
  <c r="BA176" i="8" s="1"/>
  <c r="BB176" i="8" s="1"/>
  <c r="BC176" i="8" s="1"/>
  <c r="BD176" i="8" s="1"/>
  <c r="BE176" i="8" s="1"/>
  <c r="BF176" i="8" s="1"/>
  <c r="BG176" i="8" s="1"/>
  <c r="BH176" i="8" s="1"/>
  <c r="BI176" i="8" s="1"/>
  <c r="BJ176" i="8" s="1"/>
  <c r="BK176" i="8" s="1"/>
  <c r="BL176" i="8" s="1"/>
  <c r="P106" i="8"/>
  <c r="O105" i="8"/>
  <c r="Q154" i="8"/>
  <c r="P153" i="8"/>
  <c r="R32" i="8"/>
  <c r="S32" i="8" s="1"/>
  <c r="T32" i="8" s="1"/>
  <c r="Q128" i="8"/>
  <c r="R128" i="8" s="1"/>
  <c r="P178" i="8"/>
  <c r="O177" i="8"/>
  <c r="Q8" i="8"/>
  <c r="P7" i="8"/>
  <c r="U104" i="8"/>
  <c r="Q58" i="8"/>
  <c r="P57" i="8"/>
  <c r="P82" i="8"/>
  <c r="O81" i="8"/>
  <c r="P130" i="8"/>
  <c r="O129" i="8"/>
  <c r="T6" i="8"/>
  <c r="T80" i="8"/>
  <c r="U80" i="8" s="1"/>
  <c r="V80" i="8" s="1"/>
  <c r="W80" i="8" s="1"/>
  <c r="X80" i="8" s="1"/>
  <c r="Y80" i="8" s="1"/>
  <c r="Z80" i="8" s="1"/>
  <c r="AA80" i="8" s="1"/>
  <c r="AB80" i="8" s="1"/>
  <c r="AC80" i="8" s="1"/>
  <c r="AD80" i="8" s="1"/>
  <c r="AE80" i="8" s="1"/>
  <c r="AF80" i="8" s="1"/>
  <c r="AG80" i="8" s="1"/>
  <c r="AH80" i="8" s="1"/>
  <c r="AI80" i="8" s="1"/>
  <c r="AJ80" i="8" s="1"/>
  <c r="AK80" i="8" s="1"/>
  <c r="AL80" i="8" s="1"/>
  <c r="AM80" i="8" s="1"/>
  <c r="AN80" i="8" s="1"/>
  <c r="AO80" i="8" s="1"/>
  <c r="AP80" i="8" s="1"/>
  <c r="AQ80" i="8" s="1"/>
  <c r="AR80" i="8" s="1"/>
  <c r="AS80" i="8" s="1"/>
  <c r="AT80" i="8" s="1"/>
  <c r="AU80" i="8" s="1"/>
  <c r="AV80" i="8" s="1"/>
  <c r="AW80" i="8" s="1"/>
  <c r="AX80" i="8" s="1"/>
  <c r="AY80" i="8" s="1"/>
  <c r="AZ80" i="8" s="1"/>
  <c r="BA80" i="8" s="1"/>
  <c r="BB80" i="8" s="1"/>
  <c r="BC80" i="8" s="1"/>
  <c r="BD80" i="8" s="1"/>
  <c r="BE80" i="8" s="1"/>
  <c r="BF80" i="8" s="1"/>
  <c r="BG80" i="8" s="1"/>
  <c r="BH80" i="8" s="1"/>
  <c r="BI80" i="8" s="1"/>
  <c r="BJ80" i="8" s="1"/>
  <c r="BK80" i="8" s="1"/>
  <c r="BL80" i="8" s="1"/>
  <c r="T56" i="8"/>
  <c r="U56" i="8" s="1"/>
  <c r="V56" i="8" s="1"/>
  <c r="W56" i="8" s="1"/>
  <c r="X56" i="8" s="1"/>
  <c r="Y56" i="8" s="1"/>
  <c r="Z56" i="8" s="1"/>
  <c r="AA56" i="8" s="1"/>
  <c r="AB56" i="8" s="1"/>
  <c r="AC56" i="8" s="1"/>
  <c r="AD56" i="8" s="1"/>
  <c r="AE56" i="8" s="1"/>
  <c r="Q34" i="8"/>
  <c r="P33" i="8"/>
  <c r="N104" i="7"/>
  <c r="O104" i="7" s="1"/>
  <c r="N176" i="7"/>
  <c r="O176" i="7" s="1"/>
  <c r="M152" i="7"/>
  <c r="N128" i="7"/>
  <c r="L82" i="7"/>
  <c r="M82" i="7" s="1"/>
  <c r="N80" i="7"/>
  <c r="O56" i="7"/>
  <c r="P56" i="7" s="1"/>
  <c r="Q56" i="7" s="1"/>
  <c r="N32" i="7"/>
  <c r="Q6" i="7"/>
  <c r="R6" i="7" s="1"/>
  <c r="K7" i="7"/>
  <c r="L8" i="7"/>
  <c r="L106" i="7"/>
  <c r="K105" i="7"/>
  <c r="L154" i="7"/>
  <c r="K153" i="7"/>
  <c r="K177" i="7"/>
  <c r="L178" i="7"/>
  <c r="K33" i="7"/>
  <c r="L34" i="7"/>
  <c r="K57" i="7"/>
  <c r="L58" i="7"/>
  <c r="L130" i="7"/>
  <c r="K129" i="7"/>
  <c r="L78" i="5"/>
  <c r="L77" i="5" s="1"/>
  <c r="N122" i="5"/>
  <c r="P122" i="5" s="1"/>
  <c r="O122" i="5"/>
  <c r="L55" i="5"/>
  <c r="K54" i="5"/>
  <c r="N145" i="5"/>
  <c r="K31" i="5"/>
  <c r="L32" i="5"/>
  <c r="K146" i="5"/>
  <c r="L147" i="5"/>
  <c r="O168" i="5"/>
  <c r="L123" i="5"/>
  <c r="M124" i="5"/>
  <c r="O145" i="5"/>
  <c r="K100" i="5"/>
  <c r="L101" i="5"/>
  <c r="L6" i="5"/>
  <c r="M7" i="5"/>
  <c r="M99" i="5"/>
  <c r="Q53" i="5"/>
  <c r="R53" i="5" s="1"/>
  <c r="P5" i="5"/>
  <c r="Q5" i="5" s="1"/>
  <c r="M30" i="5"/>
  <c r="P76" i="5"/>
  <c r="M170" i="5"/>
  <c r="L169" i="5"/>
  <c r="L170" i="6"/>
  <c r="K169" i="6"/>
  <c r="N168" i="6"/>
  <c r="O168" i="6" s="1"/>
  <c r="O145" i="6"/>
  <c r="L147" i="6"/>
  <c r="K146" i="6"/>
  <c r="L124" i="6"/>
  <c r="K123" i="6"/>
  <c r="M122" i="6"/>
  <c r="N122" i="6" s="1"/>
  <c r="N99" i="6"/>
  <c r="L101" i="6"/>
  <c r="K100" i="6"/>
  <c r="N76" i="6"/>
  <c r="L78" i="6"/>
  <c r="K77" i="6"/>
  <c r="L55" i="6"/>
  <c r="K54" i="6"/>
  <c r="M53" i="6"/>
  <c r="P30" i="6"/>
  <c r="Q30" i="6" s="1"/>
  <c r="L32" i="6"/>
  <c r="K31" i="6"/>
  <c r="S200" i="5" l="1"/>
  <c r="T201" i="5"/>
  <c r="R154" i="10"/>
  <c r="S154" i="10" s="1"/>
  <c r="AA56" i="10"/>
  <c r="AB56" i="10" s="1"/>
  <c r="AC56" i="10" s="1"/>
  <c r="AD56" i="10" s="1"/>
  <c r="AE56" i="10" s="1"/>
  <c r="AF56" i="10" s="1"/>
  <c r="AG56" i="10" s="1"/>
  <c r="AH56" i="10" s="1"/>
  <c r="Q81" i="10"/>
  <c r="R82" i="10"/>
  <c r="Q105" i="10"/>
  <c r="R106" i="10"/>
  <c r="R8" i="10"/>
  <c r="Q7" i="10"/>
  <c r="Q177" i="10"/>
  <c r="R178" i="10"/>
  <c r="R34" i="10"/>
  <c r="Q33" i="10"/>
  <c r="R57" i="10"/>
  <c r="S58" i="10"/>
  <c r="R130" i="10"/>
  <c r="Q129" i="10"/>
  <c r="R153" i="10"/>
  <c r="W30" i="9"/>
  <c r="X30" i="9" s="1"/>
  <c r="Y30" i="9" s="1"/>
  <c r="Z30" i="9" s="1"/>
  <c r="AA30" i="9" s="1"/>
  <c r="AB30" i="9" s="1"/>
  <c r="AC30" i="9" s="1"/>
  <c r="AD30" i="9" s="1"/>
  <c r="AE30" i="9" s="1"/>
  <c r="AF30" i="9" s="1"/>
  <c r="AG30" i="9" s="1"/>
  <c r="AH30" i="9" s="1"/>
  <c r="R146" i="9"/>
  <c r="S147" i="9"/>
  <c r="R124" i="9"/>
  <c r="Q123" i="9"/>
  <c r="R169" i="9"/>
  <c r="S170" i="9"/>
  <c r="R55" i="9"/>
  <c r="Q54" i="9"/>
  <c r="T101" i="9"/>
  <c r="S100" i="9"/>
  <c r="R78" i="9"/>
  <c r="Q77" i="9"/>
  <c r="R31" i="9"/>
  <c r="S32" i="9"/>
  <c r="S7" i="9"/>
  <c r="R6" i="9"/>
  <c r="S128" i="8"/>
  <c r="T128" i="8" s="1"/>
  <c r="V104" i="8"/>
  <c r="W104" i="8" s="1"/>
  <c r="X104" i="8" s="1"/>
  <c r="Y104" i="8" s="1"/>
  <c r="Z104" i="8" s="1"/>
  <c r="P81" i="8"/>
  <c r="Q82" i="8"/>
  <c r="T152" i="8"/>
  <c r="U152" i="8" s="1"/>
  <c r="Q130" i="8"/>
  <c r="P129" i="8"/>
  <c r="AF56" i="8"/>
  <c r="AG56" i="8" s="1"/>
  <c r="AH56" i="8" s="1"/>
  <c r="AI56" i="8" s="1"/>
  <c r="AJ56" i="8" s="1"/>
  <c r="AK56" i="8" s="1"/>
  <c r="AL56" i="8" s="1"/>
  <c r="AM56" i="8" s="1"/>
  <c r="P105" i="8"/>
  <c r="Q106" i="8"/>
  <c r="U6" i="8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Q7" i="8"/>
  <c r="R8" i="8"/>
  <c r="Q153" i="8"/>
  <c r="R154" i="8"/>
  <c r="R34" i="8"/>
  <c r="Q33" i="8"/>
  <c r="Q57" i="8"/>
  <c r="R58" i="8"/>
  <c r="Q178" i="8"/>
  <c r="P177" i="8"/>
  <c r="U32" i="8"/>
  <c r="V32" i="8" s="1"/>
  <c r="W32" i="8" s="1"/>
  <c r="X32" i="8" s="1"/>
  <c r="P104" i="7"/>
  <c r="Q104" i="7" s="1"/>
  <c r="L81" i="7"/>
  <c r="P176" i="7"/>
  <c r="N152" i="7"/>
  <c r="O128" i="7"/>
  <c r="O80" i="7"/>
  <c r="P80" i="7" s="1"/>
  <c r="R56" i="7"/>
  <c r="O32" i="7"/>
  <c r="S6" i="7"/>
  <c r="M81" i="7"/>
  <c r="N82" i="7"/>
  <c r="L105" i="7"/>
  <c r="M106" i="7"/>
  <c r="L7" i="7"/>
  <c r="M8" i="7"/>
  <c r="L129" i="7"/>
  <c r="M130" i="7"/>
  <c r="M58" i="7"/>
  <c r="L57" i="7"/>
  <c r="L33" i="7"/>
  <c r="M34" i="7"/>
  <c r="L177" i="7"/>
  <c r="M178" i="7"/>
  <c r="L153" i="7"/>
  <c r="M154" i="7"/>
  <c r="M78" i="5"/>
  <c r="M77" i="5" s="1"/>
  <c r="Q122" i="5"/>
  <c r="R122" i="5" s="1"/>
  <c r="S122" i="5" s="1"/>
  <c r="M32" i="5"/>
  <c r="L31" i="5"/>
  <c r="N99" i="5"/>
  <c r="N124" i="5"/>
  <c r="M123" i="5"/>
  <c r="S53" i="5"/>
  <c r="U53" i="5" s="1"/>
  <c r="P145" i="5"/>
  <c r="N30" i="5"/>
  <c r="R5" i="5"/>
  <c r="P168" i="5"/>
  <c r="T53" i="5"/>
  <c r="M147" i="5"/>
  <c r="L146" i="5"/>
  <c r="M169" i="5"/>
  <c r="N170" i="5"/>
  <c r="Q76" i="5"/>
  <c r="R76" i="5" s="1"/>
  <c r="M6" i="5"/>
  <c r="N7" i="5"/>
  <c r="L100" i="5"/>
  <c r="M101" i="5"/>
  <c r="M55" i="5"/>
  <c r="L54" i="5"/>
  <c r="P168" i="6"/>
  <c r="Q168" i="6" s="1"/>
  <c r="R168" i="6" s="1"/>
  <c r="L169" i="6"/>
  <c r="M170" i="6"/>
  <c r="P145" i="6"/>
  <c r="L146" i="6"/>
  <c r="M147" i="6"/>
  <c r="O122" i="6"/>
  <c r="L123" i="6"/>
  <c r="M124" i="6"/>
  <c r="O99" i="6"/>
  <c r="P99" i="6" s="1"/>
  <c r="L100" i="6"/>
  <c r="M101" i="6"/>
  <c r="O76" i="6"/>
  <c r="L77" i="6"/>
  <c r="M78" i="6"/>
  <c r="M55" i="6"/>
  <c r="L54" i="6"/>
  <c r="N53" i="6"/>
  <c r="O53" i="6" s="1"/>
  <c r="L31" i="6"/>
  <c r="M32" i="6"/>
  <c r="R30" i="6"/>
  <c r="S30" i="6" s="1"/>
  <c r="O5" i="6"/>
  <c r="P5" i="6" s="1"/>
  <c r="T200" i="5" l="1"/>
  <c r="U201" i="5"/>
  <c r="S130" i="10"/>
  <c r="R129" i="10"/>
  <c r="S57" i="10"/>
  <c r="T58" i="10"/>
  <c r="S178" i="10"/>
  <c r="R177" i="10"/>
  <c r="R105" i="10"/>
  <c r="S106" i="10"/>
  <c r="T154" i="10"/>
  <c r="S153" i="10"/>
  <c r="R81" i="10"/>
  <c r="S82" i="10"/>
  <c r="S34" i="10"/>
  <c r="R33" i="10"/>
  <c r="S8" i="10"/>
  <c r="R7" i="10"/>
  <c r="T32" i="9"/>
  <c r="S31" i="9"/>
  <c r="T170" i="9"/>
  <c r="S169" i="9"/>
  <c r="U101" i="9"/>
  <c r="T100" i="9"/>
  <c r="S146" i="9"/>
  <c r="T147" i="9"/>
  <c r="T7" i="9"/>
  <c r="S6" i="9"/>
  <c r="S78" i="9"/>
  <c r="R77" i="9"/>
  <c r="S55" i="9"/>
  <c r="R54" i="9"/>
  <c r="S124" i="9"/>
  <c r="R123" i="9"/>
  <c r="V152" i="8"/>
  <c r="W152" i="8" s="1"/>
  <c r="X152" i="8" s="1"/>
  <c r="Y152" i="8" s="1"/>
  <c r="Z152" i="8" s="1"/>
  <c r="AA152" i="8" s="1"/>
  <c r="AB152" i="8" s="1"/>
  <c r="AC152" i="8" s="1"/>
  <c r="AD152" i="8" s="1"/>
  <c r="AE152" i="8" s="1"/>
  <c r="AF152" i="8" s="1"/>
  <c r="AG152" i="8" s="1"/>
  <c r="AH152" i="8" s="1"/>
  <c r="AI152" i="8" s="1"/>
  <c r="AJ152" i="8" s="1"/>
  <c r="AK152" i="8" s="1"/>
  <c r="AL152" i="8" s="1"/>
  <c r="AM152" i="8" s="1"/>
  <c r="AN152" i="8" s="1"/>
  <c r="AO152" i="8" s="1"/>
  <c r="AP152" i="8" s="1"/>
  <c r="AQ152" i="8" s="1"/>
  <c r="AR152" i="8" s="1"/>
  <c r="AS152" i="8" s="1"/>
  <c r="AT152" i="8" s="1"/>
  <c r="AU152" i="8" s="1"/>
  <c r="AV152" i="8" s="1"/>
  <c r="AW152" i="8" s="1"/>
  <c r="AX152" i="8" s="1"/>
  <c r="AY152" i="8" s="1"/>
  <c r="AZ152" i="8" s="1"/>
  <c r="BA152" i="8" s="1"/>
  <c r="BB152" i="8" s="1"/>
  <c r="BC152" i="8" s="1"/>
  <c r="BD152" i="8" s="1"/>
  <c r="BE152" i="8" s="1"/>
  <c r="BF152" i="8" s="1"/>
  <c r="BG152" i="8" s="1"/>
  <c r="BH152" i="8" s="1"/>
  <c r="BI152" i="8" s="1"/>
  <c r="BJ152" i="8" s="1"/>
  <c r="BK152" i="8" s="1"/>
  <c r="BL152" i="8" s="1"/>
  <c r="U128" i="8"/>
  <c r="V128" i="8" s="1"/>
  <c r="W128" i="8" s="1"/>
  <c r="AN56" i="8"/>
  <c r="AO56" i="8" s="1"/>
  <c r="AP56" i="8" s="1"/>
  <c r="AQ56" i="8" s="1"/>
  <c r="AR56" i="8" s="1"/>
  <c r="AS56" i="8" s="1"/>
  <c r="AT56" i="8" s="1"/>
  <c r="AU56" i="8" s="1"/>
  <c r="AV56" i="8" s="1"/>
  <c r="AW56" i="8" s="1"/>
  <c r="AX56" i="8" s="1"/>
  <c r="AY56" i="8" s="1"/>
  <c r="AZ56" i="8" s="1"/>
  <c r="BA56" i="8" s="1"/>
  <c r="BB56" i="8" s="1"/>
  <c r="BC56" i="8" s="1"/>
  <c r="BD56" i="8" s="1"/>
  <c r="BE56" i="8" s="1"/>
  <c r="BF56" i="8" s="1"/>
  <c r="BG56" i="8" s="1"/>
  <c r="BH56" i="8" s="1"/>
  <c r="BI56" i="8" s="1"/>
  <c r="BJ56" i="8" s="1"/>
  <c r="BK56" i="8" s="1"/>
  <c r="BL56" i="8" s="1"/>
  <c r="AO6" i="8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AA104" i="8"/>
  <c r="AB104" i="8" s="1"/>
  <c r="AC104" i="8" s="1"/>
  <c r="AD104" i="8" s="1"/>
  <c r="AE104" i="8" s="1"/>
  <c r="AF104" i="8" s="1"/>
  <c r="AG104" i="8" s="1"/>
  <c r="AH104" i="8" s="1"/>
  <c r="AI104" i="8" s="1"/>
  <c r="AJ104" i="8" s="1"/>
  <c r="AK104" i="8" s="1"/>
  <c r="AL104" i="8" s="1"/>
  <c r="AM104" i="8" s="1"/>
  <c r="AN104" i="8" s="1"/>
  <c r="AO104" i="8" s="1"/>
  <c r="AP104" i="8" s="1"/>
  <c r="AQ104" i="8" s="1"/>
  <c r="AR104" i="8" s="1"/>
  <c r="AS104" i="8" s="1"/>
  <c r="AT104" i="8" s="1"/>
  <c r="AU104" i="8" s="1"/>
  <c r="AV104" i="8" s="1"/>
  <c r="AW104" i="8" s="1"/>
  <c r="AX104" i="8" s="1"/>
  <c r="AY104" i="8" s="1"/>
  <c r="AZ104" i="8" s="1"/>
  <c r="BA104" i="8" s="1"/>
  <c r="BB104" i="8" s="1"/>
  <c r="BC104" i="8" s="1"/>
  <c r="BD104" i="8" s="1"/>
  <c r="BE104" i="8" s="1"/>
  <c r="BF104" i="8" s="1"/>
  <c r="BG104" i="8" s="1"/>
  <c r="BH104" i="8" s="1"/>
  <c r="BI104" i="8" s="1"/>
  <c r="BJ104" i="8" s="1"/>
  <c r="BK104" i="8" s="1"/>
  <c r="BL104" i="8" s="1"/>
  <c r="R153" i="8"/>
  <c r="S154" i="8"/>
  <c r="Q81" i="8"/>
  <c r="R82" i="8"/>
  <c r="R106" i="8"/>
  <c r="Q105" i="8"/>
  <c r="Q177" i="8"/>
  <c r="R178" i="8"/>
  <c r="R57" i="8"/>
  <c r="S58" i="8"/>
  <c r="R33" i="8"/>
  <c r="S34" i="8"/>
  <c r="Y32" i="8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AN32" i="8" s="1"/>
  <c r="AO32" i="8" s="1"/>
  <c r="AP32" i="8" s="1"/>
  <c r="AQ32" i="8" s="1"/>
  <c r="AR32" i="8" s="1"/>
  <c r="AS32" i="8" s="1"/>
  <c r="AT32" i="8" s="1"/>
  <c r="AU32" i="8" s="1"/>
  <c r="AV32" i="8" s="1"/>
  <c r="AW32" i="8" s="1"/>
  <c r="AX32" i="8" s="1"/>
  <c r="AY32" i="8" s="1"/>
  <c r="AZ32" i="8" s="1"/>
  <c r="BA32" i="8" s="1"/>
  <c r="BB32" i="8" s="1"/>
  <c r="BC32" i="8" s="1"/>
  <c r="BD32" i="8" s="1"/>
  <c r="BE32" i="8" s="1"/>
  <c r="BF32" i="8" s="1"/>
  <c r="BG32" i="8" s="1"/>
  <c r="BH32" i="8" s="1"/>
  <c r="BI32" i="8" s="1"/>
  <c r="BJ32" i="8" s="1"/>
  <c r="BK32" i="8" s="1"/>
  <c r="BL32" i="8" s="1"/>
  <c r="S8" i="8"/>
  <c r="R7" i="8"/>
  <c r="R130" i="8"/>
  <c r="Q129" i="8"/>
  <c r="Q176" i="7"/>
  <c r="R176" i="7" s="1"/>
  <c r="O152" i="7"/>
  <c r="P128" i="7"/>
  <c r="Q128" i="7" s="1"/>
  <c r="R104" i="7"/>
  <c r="Q80" i="7"/>
  <c r="S56" i="7"/>
  <c r="P32" i="7"/>
  <c r="Q32" i="7" s="1"/>
  <c r="T6" i="7"/>
  <c r="M105" i="7"/>
  <c r="N106" i="7"/>
  <c r="N58" i="7"/>
  <c r="M57" i="7"/>
  <c r="N81" i="7"/>
  <c r="O82" i="7"/>
  <c r="N8" i="7"/>
  <c r="M7" i="7"/>
  <c r="N178" i="7"/>
  <c r="M177" i="7"/>
  <c r="M153" i="7"/>
  <c r="N154" i="7"/>
  <c r="N34" i="7"/>
  <c r="M33" i="7"/>
  <c r="N130" i="7"/>
  <c r="M129" i="7"/>
  <c r="N78" i="5"/>
  <c r="O78" i="5" s="1"/>
  <c r="S76" i="5"/>
  <c r="T76" i="5" s="1"/>
  <c r="Q168" i="5"/>
  <c r="T122" i="5"/>
  <c r="O124" i="5"/>
  <c r="N123" i="5"/>
  <c r="O30" i="5"/>
  <c r="N169" i="5"/>
  <c r="O170" i="5"/>
  <c r="O99" i="5"/>
  <c r="P99" i="5" s="1"/>
  <c r="N32" i="5"/>
  <c r="M31" i="5"/>
  <c r="N147" i="5"/>
  <c r="M146" i="5"/>
  <c r="P30" i="5"/>
  <c r="S5" i="5"/>
  <c r="O7" i="5"/>
  <c r="N6" i="5"/>
  <c r="M54" i="5"/>
  <c r="N55" i="5"/>
  <c r="Q145" i="5"/>
  <c r="V53" i="5"/>
  <c r="N101" i="5"/>
  <c r="M100" i="5"/>
  <c r="S168" i="6"/>
  <c r="M169" i="6"/>
  <c r="N170" i="6"/>
  <c r="M146" i="6"/>
  <c r="N147" i="6"/>
  <c r="Q145" i="6"/>
  <c r="M123" i="6"/>
  <c r="N124" i="6"/>
  <c r="P122" i="6"/>
  <c r="M100" i="6"/>
  <c r="N101" i="6"/>
  <c r="Q99" i="6"/>
  <c r="R99" i="6" s="1"/>
  <c r="P76" i="6"/>
  <c r="M77" i="6"/>
  <c r="N78" i="6"/>
  <c r="P53" i="6"/>
  <c r="Q53" i="6" s="1"/>
  <c r="M54" i="6"/>
  <c r="N55" i="6"/>
  <c r="T30" i="6"/>
  <c r="U30" i="6" s="1"/>
  <c r="M31" i="6"/>
  <c r="N32" i="6"/>
  <c r="Q5" i="6"/>
  <c r="R5" i="6" s="1"/>
  <c r="V201" i="5" l="1"/>
  <c r="U200" i="5"/>
  <c r="T82" i="10"/>
  <c r="S81" i="10"/>
  <c r="T106" i="10"/>
  <c r="S105" i="10"/>
  <c r="U58" i="10"/>
  <c r="T57" i="10"/>
  <c r="S7" i="10"/>
  <c r="T8" i="10"/>
  <c r="S33" i="10"/>
  <c r="T34" i="10"/>
  <c r="U154" i="10"/>
  <c r="T153" i="10"/>
  <c r="T178" i="10"/>
  <c r="S177" i="10"/>
  <c r="S129" i="10"/>
  <c r="T130" i="10"/>
  <c r="U170" i="9"/>
  <c r="T169" i="9"/>
  <c r="T124" i="9"/>
  <c r="S123" i="9"/>
  <c r="U147" i="9"/>
  <c r="T146" i="9"/>
  <c r="S77" i="9"/>
  <c r="T78" i="9"/>
  <c r="S54" i="9"/>
  <c r="T55" i="9"/>
  <c r="T6" i="9"/>
  <c r="U7" i="9"/>
  <c r="U100" i="9"/>
  <c r="V101" i="9"/>
  <c r="U32" i="9"/>
  <c r="T31" i="9"/>
  <c r="X128" i="8"/>
  <c r="Y128" i="8" s="1"/>
  <c r="Z128" i="8" s="1"/>
  <c r="AA128" i="8" s="1"/>
  <c r="AB128" i="8" s="1"/>
  <c r="T58" i="8"/>
  <c r="S57" i="8"/>
  <c r="S153" i="8"/>
  <c r="T154" i="8"/>
  <c r="S130" i="8"/>
  <c r="R129" i="8"/>
  <c r="T8" i="8"/>
  <c r="S7" i="8"/>
  <c r="S106" i="8"/>
  <c r="R105" i="8"/>
  <c r="T34" i="8"/>
  <c r="S33" i="8"/>
  <c r="S178" i="8"/>
  <c r="R177" i="8"/>
  <c r="S82" i="8"/>
  <c r="R81" i="8"/>
  <c r="S176" i="7"/>
  <c r="P152" i="7"/>
  <c r="R128" i="7"/>
  <c r="S104" i="7"/>
  <c r="T104" i="7" s="1"/>
  <c r="U104" i="7" s="1"/>
  <c r="V104" i="7" s="1"/>
  <c r="W104" i="7" s="1"/>
  <c r="R80" i="7"/>
  <c r="T56" i="7"/>
  <c r="R32" i="7"/>
  <c r="S32" i="7" s="1"/>
  <c r="U6" i="7"/>
  <c r="O130" i="7"/>
  <c r="N129" i="7"/>
  <c r="O178" i="7"/>
  <c r="N177" i="7"/>
  <c r="O8" i="7"/>
  <c r="N7" i="7"/>
  <c r="O34" i="7"/>
  <c r="N33" i="7"/>
  <c r="O154" i="7"/>
  <c r="N153" i="7"/>
  <c r="P82" i="7"/>
  <c r="O81" i="7"/>
  <c r="O106" i="7"/>
  <c r="N105" i="7"/>
  <c r="N57" i="7"/>
  <c r="O58" i="7"/>
  <c r="N77" i="5"/>
  <c r="R145" i="5"/>
  <c r="S145" i="5" s="1"/>
  <c r="W53" i="5"/>
  <c r="X53" i="5" s="1"/>
  <c r="Y53" i="5" s="1"/>
  <c r="Z53" i="5" s="1"/>
  <c r="AA53" i="5" s="1"/>
  <c r="AB53" i="5" s="1"/>
  <c r="AC53" i="5" s="1"/>
  <c r="AD53" i="5" s="1"/>
  <c r="AE53" i="5" s="1"/>
  <c r="AF53" i="5" s="1"/>
  <c r="AG53" i="5" s="1"/>
  <c r="AH53" i="5" s="1"/>
  <c r="AI53" i="5" s="1"/>
  <c r="AJ53" i="5" s="1"/>
  <c r="AK53" i="5" s="1"/>
  <c r="AL53" i="5" s="1"/>
  <c r="AM53" i="5" s="1"/>
  <c r="AN53" i="5" s="1"/>
  <c r="AO53" i="5" s="1"/>
  <c r="AP53" i="5" s="1"/>
  <c r="N31" i="5"/>
  <c r="O32" i="5"/>
  <c r="U122" i="5"/>
  <c r="U76" i="5"/>
  <c r="V76" i="5" s="1"/>
  <c r="W76" i="5" s="1"/>
  <c r="N54" i="5"/>
  <c r="O55" i="5"/>
  <c r="P7" i="5"/>
  <c r="O6" i="5"/>
  <c r="Q99" i="5"/>
  <c r="R99" i="5" s="1"/>
  <c r="O123" i="5"/>
  <c r="P124" i="5"/>
  <c r="O101" i="5"/>
  <c r="N100" i="5"/>
  <c r="R168" i="5"/>
  <c r="U168" i="5" s="1"/>
  <c r="T5" i="5"/>
  <c r="N146" i="5"/>
  <c r="O147" i="5"/>
  <c r="Q30" i="5"/>
  <c r="R30" i="5" s="1"/>
  <c r="P170" i="5"/>
  <c r="O169" i="5"/>
  <c r="P78" i="5"/>
  <c r="O77" i="5"/>
  <c r="S168" i="5"/>
  <c r="T168" i="5" s="1"/>
  <c r="O170" i="6"/>
  <c r="N169" i="6"/>
  <c r="T168" i="6"/>
  <c r="O147" i="6"/>
  <c r="N146" i="6"/>
  <c r="R145" i="6"/>
  <c r="S145" i="6" s="1"/>
  <c r="Q122" i="6"/>
  <c r="O124" i="6"/>
  <c r="N123" i="6"/>
  <c r="O101" i="6"/>
  <c r="N100" i="6"/>
  <c r="S99" i="6"/>
  <c r="Q76" i="6"/>
  <c r="O78" i="6"/>
  <c r="N77" i="6"/>
  <c r="N54" i="6"/>
  <c r="O55" i="6"/>
  <c r="R53" i="6"/>
  <c r="V30" i="6"/>
  <c r="W30" i="6" s="1"/>
  <c r="X30" i="6" s="1"/>
  <c r="O32" i="6"/>
  <c r="N31" i="6"/>
  <c r="S5" i="6"/>
  <c r="T5" i="6" s="1"/>
  <c r="U5" i="6" s="1"/>
  <c r="W201" i="5" l="1"/>
  <c r="V200" i="5"/>
  <c r="U130" i="10"/>
  <c r="T129" i="10"/>
  <c r="T7" i="10"/>
  <c r="U8" i="10"/>
  <c r="U153" i="10"/>
  <c r="V154" i="10"/>
  <c r="U106" i="10"/>
  <c r="T105" i="10"/>
  <c r="T33" i="10"/>
  <c r="U34" i="10"/>
  <c r="T177" i="10"/>
  <c r="U178" i="10"/>
  <c r="V58" i="10"/>
  <c r="U57" i="10"/>
  <c r="U82" i="10"/>
  <c r="T81" i="10"/>
  <c r="U6" i="9"/>
  <c r="V7" i="9"/>
  <c r="V100" i="9"/>
  <c r="W101" i="9"/>
  <c r="T54" i="9"/>
  <c r="U55" i="9"/>
  <c r="U78" i="9"/>
  <c r="T77" i="9"/>
  <c r="U31" i="9"/>
  <c r="V32" i="9"/>
  <c r="U124" i="9"/>
  <c r="T123" i="9"/>
  <c r="V147" i="9"/>
  <c r="U146" i="9"/>
  <c r="U169" i="9"/>
  <c r="V170" i="9"/>
  <c r="AC128" i="8"/>
  <c r="AD128" i="8" s="1"/>
  <c r="AE128" i="8" s="1"/>
  <c r="AF128" i="8" s="1"/>
  <c r="AG128" i="8" s="1"/>
  <c r="AH128" i="8" s="1"/>
  <c r="AI128" i="8" s="1"/>
  <c r="AJ128" i="8" s="1"/>
  <c r="AK128" i="8" s="1"/>
  <c r="AL128" i="8" s="1"/>
  <c r="AM128" i="8" s="1"/>
  <c r="AN128" i="8" s="1"/>
  <c r="AO128" i="8" s="1"/>
  <c r="AP128" i="8" s="1"/>
  <c r="AQ128" i="8" s="1"/>
  <c r="AR128" i="8" s="1"/>
  <c r="AS128" i="8" s="1"/>
  <c r="AT128" i="8" s="1"/>
  <c r="AU128" i="8" s="1"/>
  <c r="AV128" i="8" s="1"/>
  <c r="AW128" i="8" s="1"/>
  <c r="AX128" i="8" s="1"/>
  <c r="AY128" i="8" s="1"/>
  <c r="AZ128" i="8" s="1"/>
  <c r="BA128" i="8" s="1"/>
  <c r="BB128" i="8" s="1"/>
  <c r="BC128" i="8" s="1"/>
  <c r="BD128" i="8" s="1"/>
  <c r="BE128" i="8" s="1"/>
  <c r="BF128" i="8" s="1"/>
  <c r="BG128" i="8" s="1"/>
  <c r="BH128" i="8" s="1"/>
  <c r="BI128" i="8" s="1"/>
  <c r="BJ128" i="8" s="1"/>
  <c r="BK128" i="8" s="1"/>
  <c r="BL128" i="8" s="1"/>
  <c r="U154" i="8"/>
  <c r="T153" i="8"/>
  <c r="T82" i="8"/>
  <c r="S81" i="8"/>
  <c r="U34" i="8"/>
  <c r="T33" i="8"/>
  <c r="T7" i="8"/>
  <c r="U8" i="8"/>
  <c r="T178" i="8"/>
  <c r="S177" i="8"/>
  <c r="S105" i="8"/>
  <c r="T106" i="8"/>
  <c r="T130" i="8"/>
  <c r="S129" i="8"/>
  <c r="U58" i="8"/>
  <c r="T57" i="8"/>
  <c r="T32" i="7"/>
  <c r="U32" i="7" s="1"/>
  <c r="V32" i="7" s="1"/>
  <c r="W32" i="7" s="1"/>
  <c r="T176" i="7"/>
  <c r="Q152" i="7"/>
  <c r="R152" i="7" s="1"/>
  <c r="S128" i="7"/>
  <c r="X104" i="7"/>
  <c r="Y104" i="7" s="1"/>
  <c r="Z104" i="7" s="1"/>
  <c r="AA104" i="7" s="1"/>
  <c r="AB104" i="7" s="1"/>
  <c r="AC104" i="7" s="1"/>
  <c r="AD104" i="7" s="1"/>
  <c r="AE104" i="7" s="1"/>
  <c r="AF104" i="7" s="1"/>
  <c r="AG104" i="7" s="1"/>
  <c r="AH104" i="7" s="1"/>
  <c r="AI104" i="7" s="1"/>
  <c r="AJ104" i="7" s="1"/>
  <c r="AK104" i="7" s="1"/>
  <c r="AL104" i="7" s="1"/>
  <c r="AM104" i="7" s="1"/>
  <c r="AN104" i="7" s="1"/>
  <c r="AO104" i="7" s="1"/>
  <c r="AP104" i="7" s="1"/>
  <c r="AQ104" i="7" s="1"/>
  <c r="AR104" i="7" s="1"/>
  <c r="AS104" i="7" s="1"/>
  <c r="AT104" i="7" s="1"/>
  <c r="AU104" i="7" s="1"/>
  <c r="AV104" i="7" s="1"/>
  <c r="AW104" i="7" s="1"/>
  <c r="AX104" i="7" s="1"/>
  <c r="AY104" i="7" s="1"/>
  <c r="S80" i="7"/>
  <c r="T80" i="7" s="1"/>
  <c r="U80" i="7" s="1"/>
  <c r="V80" i="7" s="1"/>
  <c r="W80" i="7" s="1"/>
  <c r="X80" i="7" s="1"/>
  <c r="Y80" i="7" s="1"/>
  <c r="Z80" i="7" s="1"/>
  <c r="AA80" i="7" s="1"/>
  <c r="AB80" i="7" s="1"/>
  <c r="AC80" i="7" s="1"/>
  <c r="AD80" i="7" s="1"/>
  <c r="AE80" i="7" s="1"/>
  <c r="AF80" i="7" s="1"/>
  <c r="AG80" i="7" s="1"/>
  <c r="AH80" i="7" s="1"/>
  <c r="AI80" i="7" s="1"/>
  <c r="AJ80" i="7" s="1"/>
  <c r="AK80" i="7" s="1"/>
  <c r="AL80" i="7" s="1"/>
  <c r="AM80" i="7" s="1"/>
  <c r="AN80" i="7" s="1"/>
  <c r="AO80" i="7" s="1"/>
  <c r="AP80" i="7" s="1"/>
  <c r="AQ80" i="7" s="1"/>
  <c r="AR80" i="7" s="1"/>
  <c r="AS80" i="7" s="1"/>
  <c r="AT80" i="7" s="1"/>
  <c r="AU80" i="7" s="1"/>
  <c r="AV80" i="7" s="1"/>
  <c r="AW80" i="7" s="1"/>
  <c r="AX80" i="7" s="1"/>
  <c r="AY80" i="7" s="1"/>
  <c r="AZ80" i="7" s="1"/>
  <c r="BA80" i="7" s="1"/>
  <c r="BB80" i="7" s="1"/>
  <c r="BC80" i="7" s="1"/>
  <c r="BD80" i="7" s="1"/>
  <c r="BE80" i="7" s="1"/>
  <c r="BF80" i="7" s="1"/>
  <c r="BG80" i="7" s="1"/>
  <c r="BH80" i="7" s="1"/>
  <c r="BI80" i="7" s="1"/>
  <c r="BJ80" i="7" s="1"/>
  <c r="BK80" i="7" s="1"/>
  <c r="BL80" i="7" s="1"/>
  <c r="U56" i="7"/>
  <c r="V56" i="7" s="1"/>
  <c r="W56" i="7" s="1"/>
  <c r="X56" i="7" s="1"/>
  <c r="Y56" i="7" s="1"/>
  <c r="Z56" i="7" s="1"/>
  <c r="AA56" i="7" s="1"/>
  <c r="AB56" i="7" s="1"/>
  <c r="V6" i="7"/>
  <c r="P106" i="7"/>
  <c r="O105" i="7"/>
  <c r="P154" i="7"/>
  <c r="O153" i="7"/>
  <c r="O7" i="7"/>
  <c r="P8" i="7"/>
  <c r="O57" i="7"/>
  <c r="P58" i="7"/>
  <c r="Q82" i="7"/>
  <c r="P81" i="7"/>
  <c r="O33" i="7"/>
  <c r="P34" i="7"/>
  <c r="O177" i="7"/>
  <c r="P178" i="7"/>
  <c r="P130" i="7"/>
  <c r="O129" i="7"/>
  <c r="T145" i="5"/>
  <c r="U145" i="5" s="1"/>
  <c r="X76" i="5"/>
  <c r="Y76" i="5" s="1"/>
  <c r="Z76" i="5" s="1"/>
  <c r="AA76" i="5" s="1"/>
  <c r="AB76" i="5" s="1"/>
  <c r="AC76" i="5" s="1"/>
  <c r="AD76" i="5" s="1"/>
  <c r="AE76" i="5" s="1"/>
  <c r="AF76" i="5" s="1"/>
  <c r="AG76" i="5" s="1"/>
  <c r="AH76" i="5" s="1"/>
  <c r="AI76" i="5" s="1"/>
  <c r="AJ76" i="5" s="1"/>
  <c r="AK76" i="5" s="1"/>
  <c r="AL76" i="5" s="1"/>
  <c r="AM76" i="5" s="1"/>
  <c r="AN76" i="5" s="1"/>
  <c r="AO76" i="5" s="1"/>
  <c r="AP76" i="5" s="1"/>
  <c r="AQ76" i="5" s="1"/>
  <c r="AR76" i="5" s="1"/>
  <c r="AS76" i="5" s="1"/>
  <c r="AT76" i="5" s="1"/>
  <c r="AU76" i="5" s="1"/>
  <c r="AV76" i="5" s="1"/>
  <c r="AW76" i="5" s="1"/>
  <c r="AX76" i="5" s="1"/>
  <c r="AY76" i="5" s="1"/>
  <c r="AZ76" i="5" s="1"/>
  <c r="BA76" i="5" s="1"/>
  <c r="BB76" i="5" s="1"/>
  <c r="BC76" i="5" s="1"/>
  <c r="BD76" i="5" s="1"/>
  <c r="BE76" i="5" s="1"/>
  <c r="BF76" i="5" s="1"/>
  <c r="BG76" i="5" s="1"/>
  <c r="BH76" i="5" s="1"/>
  <c r="BI76" i="5" s="1"/>
  <c r="BJ76" i="5" s="1"/>
  <c r="BK76" i="5" s="1"/>
  <c r="BL76" i="5" s="1"/>
  <c r="S30" i="5"/>
  <c r="T30" i="5" s="1"/>
  <c r="U30" i="5" s="1"/>
  <c r="V30" i="5" s="1"/>
  <c r="W30" i="5" s="1"/>
  <c r="X30" i="5" s="1"/>
  <c r="Y30" i="5" s="1"/>
  <c r="Z30" i="5" s="1"/>
  <c r="S99" i="5"/>
  <c r="P32" i="5"/>
  <c r="O31" i="5"/>
  <c r="Q124" i="5"/>
  <c r="P123" i="5"/>
  <c r="Q7" i="5"/>
  <c r="P6" i="5"/>
  <c r="V122" i="5"/>
  <c r="AQ53" i="5"/>
  <c r="AR53" i="5" s="1"/>
  <c r="AS53" i="5" s="1"/>
  <c r="AT53" i="5" s="1"/>
  <c r="AU53" i="5" s="1"/>
  <c r="AV53" i="5" s="1"/>
  <c r="AW53" i="5" s="1"/>
  <c r="AX53" i="5" s="1"/>
  <c r="AY53" i="5" s="1"/>
  <c r="AZ53" i="5" s="1"/>
  <c r="BA53" i="5" s="1"/>
  <c r="BB53" i="5" s="1"/>
  <c r="BC53" i="5" s="1"/>
  <c r="BD53" i="5" s="1"/>
  <c r="BE53" i="5" s="1"/>
  <c r="BF53" i="5" s="1"/>
  <c r="BG53" i="5" s="1"/>
  <c r="BH53" i="5" s="1"/>
  <c r="BI53" i="5" s="1"/>
  <c r="BJ53" i="5" s="1"/>
  <c r="BK53" i="5" s="1"/>
  <c r="BL53" i="5" s="1"/>
  <c r="V168" i="5"/>
  <c r="O100" i="5"/>
  <c r="P101" i="5"/>
  <c r="P55" i="5"/>
  <c r="O54" i="5"/>
  <c r="W122" i="5"/>
  <c r="X122" i="5" s="1"/>
  <c r="Y122" i="5" s="1"/>
  <c r="Z122" i="5" s="1"/>
  <c r="AA122" i="5" s="1"/>
  <c r="AB122" i="5" s="1"/>
  <c r="AC122" i="5" s="1"/>
  <c r="AD122" i="5" s="1"/>
  <c r="AE122" i="5" s="1"/>
  <c r="AF122" i="5" s="1"/>
  <c r="AG122" i="5" s="1"/>
  <c r="AH122" i="5" s="1"/>
  <c r="AI122" i="5" s="1"/>
  <c r="AJ122" i="5" s="1"/>
  <c r="AK122" i="5" s="1"/>
  <c r="AL122" i="5" s="1"/>
  <c r="AM122" i="5" s="1"/>
  <c r="AN122" i="5" s="1"/>
  <c r="AO122" i="5" s="1"/>
  <c r="AP122" i="5" s="1"/>
  <c r="AQ122" i="5" s="1"/>
  <c r="AR122" i="5" s="1"/>
  <c r="AS122" i="5" s="1"/>
  <c r="AT122" i="5" s="1"/>
  <c r="AU122" i="5" s="1"/>
  <c r="AV122" i="5" s="1"/>
  <c r="AW122" i="5" s="1"/>
  <c r="AX122" i="5" s="1"/>
  <c r="AY122" i="5" s="1"/>
  <c r="AZ122" i="5" s="1"/>
  <c r="BA122" i="5" s="1"/>
  <c r="BB122" i="5" s="1"/>
  <c r="BC122" i="5" s="1"/>
  <c r="BD122" i="5" s="1"/>
  <c r="BE122" i="5" s="1"/>
  <c r="BF122" i="5" s="1"/>
  <c r="BG122" i="5" s="1"/>
  <c r="BH122" i="5" s="1"/>
  <c r="BI122" i="5" s="1"/>
  <c r="BJ122" i="5" s="1"/>
  <c r="BK122" i="5" s="1"/>
  <c r="BL122" i="5" s="1"/>
  <c r="Q170" i="5"/>
  <c r="P169" i="5"/>
  <c r="P77" i="5"/>
  <c r="Q78" i="5"/>
  <c r="O146" i="5"/>
  <c r="P147" i="5"/>
  <c r="U5" i="5"/>
  <c r="V5" i="5" s="1"/>
  <c r="U168" i="6"/>
  <c r="P170" i="6"/>
  <c r="O169" i="6"/>
  <c r="T145" i="6"/>
  <c r="U145" i="6" s="1"/>
  <c r="P147" i="6"/>
  <c r="O146" i="6"/>
  <c r="P124" i="6"/>
  <c r="O123" i="6"/>
  <c r="R122" i="6"/>
  <c r="T99" i="6"/>
  <c r="P101" i="6"/>
  <c r="O100" i="6"/>
  <c r="R76" i="6"/>
  <c r="P78" i="6"/>
  <c r="O77" i="6"/>
  <c r="P55" i="6"/>
  <c r="O54" i="6"/>
  <c r="S53" i="6"/>
  <c r="Y30" i="6"/>
  <c r="Z30" i="6" s="1"/>
  <c r="AA30" i="6" s="1"/>
  <c r="AB30" i="6" s="1"/>
  <c r="AC30" i="6" s="1"/>
  <c r="AD30" i="6" s="1"/>
  <c r="AE30" i="6" s="1"/>
  <c r="AF30" i="6" s="1"/>
  <c r="AG30" i="6" s="1"/>
  <c r="AH30" i="6" s="1"/>
  <c r="AI30" i="6" s="1"/>
  <c r="AJ30" i="6" s="1"/>
  <c r="AK30" i="6" s="1"/>
  <c r="AL30" i="6" s="1"/>
  <c r="AM30" i="6" s="1"/>
  <c r="AN30" i="6" s="1"/>
  <c r="AO30" i="6" s="1"/>
  <c r="AP30" i="6" s="1"/>
  <c r="AQ30" i="6" s="1"/>
  <c r="AR30" i="6" s="1"/>
  <c r="AS30" i="6" s="1"/>
  <c r="AT30" i="6" s="1"/>
  <c r="AU30" i="6" s="1"/>
  <c r="AV30" i="6" s="1"/>
  <c r="AW30" i="6" s="1"/>
  <c r="AX30" i="6" s="1"/>
  <c r="AY30" i="6" s="1"/>
  <c r="AZ30" i="6" s="1"/>
  <c r="BA30" i="6" s="1"/>
  <c r="BB30" i="6" s="1"/>
  <c r="BC30" i="6" s="1"/>
  <c r="BD30" i="6" s="1"/>
  <c r="BE30" i="6" s="1"/>
  <c r="BF30" i="6" s="1"/>
  <c r="BG30" i="6" s="1"/>
  <c r="BH30" i="6" s="1"/>
  <c r="BI30" i="6" s="1"/>
  <c r="BJ30" i="6" s="1"/>
  <c r="BK30" i="6" s="1"/>
  <c r="BL30" i="6" s="1"/>
  <c r="P32" i="6"/>
  <c r="O31" i="6"/>
  <c r="V5" i="6"/>
  <c r="W5" i="6" s="1"/>
  <c r="X5" i="6" s="1"/>
  <c r="W200" i="5" l="1"/>
  <c r="X201" i="5"/>
  <c r="V34" i="10"/>
  <c r="U33" i="10"/>
  <c r="U177" i="10"/>
  <c r="V178" i="10"/>
  <c r="V8" i="10"/>
  <c r="U7" i="10"/>
  <c r="U81" i="10"/>
  <c r="V82" i="10"/>
  <c r="U105" i="10"/>
  <c r="V106" i="10"/>
  <c r="V153" i="10"/>
  <c r="W154" i="10"/>
  <c r="V57" i="10"/>
  <c r="W58" i="10"/>
  <c r="V130" i="10"/>
  <c r="U129" i="10"/>
  <c r="V169" i="9"/>
  <c r="W170" i="9"/>
  <c r="X101" i="9"/>
  <c r="W100" i="9"/>
  <c r="V124" i="9"/>
  <c r="U123" i="9"/>
  <c r="V78" i="9"/>
  <c r="U77" i="9"/>
  <c r="V31" i="9"/>
  <c r="W32" i="9"/>
  <c r="V55" i="9"/>
  <c r="U54" i="9"/>
  <c r="W7" i="9"/>
  <c r="V6" i="9"/>
  <c r="V146" i="9"/>
  <c r="W147" i="9"/>
  <c r="T105" i="8"/>
  <c r="U106" i="8"/>
  <c r="U7" i="8"/>
  <c r="V8" i="8"/>
  <c r="U57" i="8"/>
  <c r="V58" i="8"/>
  <c r="T81" i="8"/>
  <c r="U82" i="8"/>
  <c r="T129" i="8"/>
  <c r="U130" i="8"/>
  <c r="U178" i="8"/>
  <c r="T177" i="8"/>
  <c r="U33" i="8"/>
  <c r="V34" i="8"/>
  <c r="V154" i="8"/>
  <c r="U153" i="8"/>
  <c r="X32" i="7"/>
  <c r="Y32" i="7" s="1"/>
  <c r="Z32" i="7" s="1"/>
  <c r="AA32" i="7" s="1"/>
  <c r="AB32" i="7" s="1"/>
  <c r="AC32" i="7" s="1"/>
  <c r="AD32" i="7" s="1"/>
  <c r="AE32" i="7" s="1"/>
  <c r="AF32" i="7" s="1"/>
  <c r="AG32" i="7" s="1"/>
  <c r="AH32" i="7" s="1"/>
  <c r="AI32" i="7" s="1"/>
  <c r="AJ32" i="7" s="1"/>
  <c r="AK32" i="7" s="1"/>
  <c r="AL32" i="7" s="1"/>
  <c r="AM32" i="7" s="1"/>
  <c r="AN32" i="7" s="1"/>
  <c r="AO32" i="7" s="1"/>
  <c r="AP32" i="7" s="1"/>
  <c r="AQ32" i="7" s="1"/>
  <c r="AR32" i="7" s="1"/>
  <c r="AS32" i="7" s="1"/>
  <c r="AT32" i="7" s="1"/>
  <c r="AU32" i="7" s="1"/>
  <c r="AV32" i="7" s="1"/>
  <c r="AW32" i="7" s="1"/>
  <c r="AX32" i="7" s="1"/>
  <c r="AY32" i="7" s="1"/>
  <c r="AZ32" i="7" s="1"/>
  <c r="BA32" i="7" s="1"/>
  <c r="BB32" i="7" s="1"/>
  <c r="BC32" i="7" s="1"/>
  <c r="BD32" i="7" s="1"/>
  <c r="BE32" i="7" s="1"/>
  <c r="BF32" i="7" s="1"/>
  <c r="BG32" i="7" s="1"/>
  <c r="BH32" i="7" s="1"/>
  <c r="BI32" i="7" s="1"/>
  <c r="BJ32" i="7" s="1"/>
  <c r="BK32" i="7" s="1"/>
  <c r="BL32" i="7" s="1"/>
  <c r="U176" i="7"/>
  <c r="V176" i="7" s="1"/>
  <c r="W176" i="7" s="1"/>
  <c r="X176" i="7" s="1"/>
  <c r="Y176" i="7" s="1"/>
  <c r="Z176" i="7" s="1"/>
  <c r="AA176" i="7" s="1"/>
  <c r="AB176" i="7" s="1"/>
  <c r="AC176" i="7" s="1"/>
  <c r="AD176" i="7" s="1"/>
  <c r="AE176" i="7" s="1"/>
  <c r="AF176" i="7" s="1"/>
  <c r="AG176" i="7" s="1"/>
  <c r="AH176" i="7" s="1"/>
  <c r="AI176" i="7" s="1"/>
  <c r="AJ176" i="7" s="1"/>
  <c r="AK176" i="7" s="1"/>
  <c r="AL176" i="7" s="1"/>
  <c r="AM176" i="7" s="1"/>
  <c r="AN176" i="7" s="1"/>
  <c r="AO176" i="7" s="1"/>
  <c r="AP176" i="7" s="1"/>
  <c r="AQ176" i="7" s="1"/>
  <c r="AR176" i="7" s="1"/>
  <c r="AS176" i="7" s="1"/>
  <c r="AT176" i="7" s="1"/>
  <c r="AU176" i="7" s="1"/>
  <c r="AV176" i="7" s="1"/>
  <c r="AW176" i="7" s="1"/>
  <c r="AX176" i="7" s="1"/>
  <c r="AY176" i="7" s="1"/>
  <c r="AZ176" i="7" s="1"/>
  <c r="BA176" i="7" s="1"/>
  <c r="BB176" i="7" s="1"/>
  <c r="BC176" i="7" s="1"/>
  <c r="BD176" i="7" s="1"/>
  <c r="BE176" i="7" s="1"/>
  <c r="BF176" i="7" s="1"/>
  <c r="BG176" i="7" s="1"/>
  <c r="BH176" i="7" s="1"/>
  <c r="BI176" i="7" s="1"/>
  <c r="BJ176" i="7" s="1"/>
  <c r="BK176" i="7" s="1"/>
  <c r="BL176" i="7" s="1"/>
  <c r="S152" i="7"/>
  <c r="T152" i="7" s="1"/>
  <c r="U152" i="7" s="1"/>
  <c r="V152" i="7" s="1"/>
  <c r="W152" i="7" s="1"/>
  <c r="X152" i="7" s="1"/>
  <c r="Y152" i="7" s="1"/>
  <c r="Z152" i="7" s="1"/>
  <c r="AA152" i="7" s="1"/>
  <c r="AB152" i="7" s="1"/>
  <c r="AC152" i="7" s="1"/>
  <c r="AD152" i="7" s="1"/>
  <c r="AE152" i="7" s="1"/>
  <c r="AF152" i="7" s="1"/>
  <c r="AG152" i="7" s="1"/>
  <c r="AH152" i="7" s="1"/>
  <c r="AI152" i="7" s="1"/>
  <c r="AJ152" i="7" s="1"/>
  <c r="AK152" i="7" s="1"/>
  <c r="AL152" i="7" s="1"/>
  <c r="AM152" i="7" s="1"/>
  <c r="AN152" i="7" s="1"/>
  <c r="AO152" i="7" s="1"/>
  <c r="AP152" i="7" s="1"/>
  <c r="AQ152" i="7" s="1"/>
  <c r="AR152" i="7" s="1"/>
  <c r="AS152" i="7" s="1"/>
  <c r="AT152" i="7" s="1"/>
  <c r="AU152" i="7" s="1"/>
  <c r="AV152" i="7" s="1"/>
  <c r="AW152" i="7" s="1"/>
  <c r="AX152" i="7" s="1"/>
  <c r="AY152" i="7" s="1"/>
  <c r="AZ152" i="7" s="1"/>
  <c r="BA152" i="7" s="1"/>
  <c r="BB152" i="7" s="1"/>
  <c r="BC152" i="7" s="1"/>
  <c r="BD152" i="7" s="1"/>
  <c r="BE152" i="7" s="1"/>
  <c r="BF152" i="7" s="1"/>
  <c r="BG152" i="7" s="1"/>
  <c r="BH152" i="7" s="1"/>
  <c r="BI152" i="7" s="1"/>
  <c r="BJ152" i="7" s="1"/>
  <c r="BK152" i="7" s="1"/>
  <c r="BL152" i="7" s="1"/>
  <c r="T128" i="7"/>
  <c r="AZ104" i="7"/>
  <c r="BA104" i="7" s="1"/>
  <c r="BB104" i="7" s="1"/>
  <c r="BC104" i="7" s="1"/>
  <c r="BD104" i="7" s="1"/>
  <c r="BE104" i="7" s="1"/>
  <c r="BF104" i="7" s="1"/>
  <c r="BG104" i="7" s="1"/>
  <c r="BH104" i="7" s="1"/>
  <c r="BI104" i="7" s="1"/>
  <c r="BJ104" i="7" s="1"/>
  <c r="BK104" i="7" s="1"/>
  <c r="BL104" i="7" s="1"/>
  <c r="AC56" i="7"/>
  <c r="AD56" i="7" s="1"/>
  <c r="AE56" i="7" s="1"/>
  <c r="AF56" i="7" s="1"/>
  <c r="AG56" i="7" s="1"/>
  <c r="AH56" i="7" s="1"/>
  <c r="AI56" i="7" s="1"/>
  <c r="AJ56" i="7" s="1"/>
  <c r="AK56" i="7" s="1"/>
  <c r="AL56" i="7" s="1"/>
  <c r="AM56" i="7" s="1"/>
  <c r="AN56" i="7" s="1"/>
  <c r="AO56" i="7" s="1"/>
  <c r="AP56" i="7" s="1"/>
  <c r="AQ56" i="7" s="1"/>
  <c r="AR56" i="7" s="1"/>
  <c r="AS56" i="7" s="1"/>
  <c r="AT56" i="7" s="1"/>
  <c r="AU56" i="7" s="1"/>
  <c r="AV56" i="7" s="1"/>
  <c r="AW56" i="7" s="1"/>
  <c r="AX56" i="7" s="1"/>
  <c r="AY56" i="7" s="1"/>
  <c r="AZ56" i="7" s="1"/>
  <c r="BA56" i="7" s="1"/>
  <c r="BB56" i="7" s="1"/>
  <c r="BC56" i="7" s="1"/>
  <c r="BD56" i="7" s="1"/>
  <c r="BE56" i="7" s="1"/>
  <c r="BF56" i="7" s="1"/>
  <c r="BG56" i="7" s="1"/>
  <c r="BH56" i="7" s="1"/>
  <c r="BI56" i="7" s="1"/>
  <c r="BJ56" i="7" s="1"/>
  <c r="BK56" i="7" s="1"/>
  <c r="BL56" i="7" s="1"/>
  <c r="W6" i="7"/>
  <c r="P129" i="7"/>
  <c r="Q130" i="7"/>
  <c r="P33" i="7"/>
  <c r="Q34" i="7"/>
  <c r="P177" i="7"/>
  <c r="Q178" i="7"/>
  <c r="P7" i="7"/>
  <c r="Q8" i="7"/>
  <c r="P105" i="7"/>
  <c r="Q106" i="7"/>
  <c r="Q81" i="7"/>
  <c r="R82" i="7"/>
  <c r="Q58" i="7"/>
  <c r="P57" i="7"/>
  <c r="P153" i="7"/>
  <c r="Q154" i="7"/>
  <c r="V145" i="5"/>
  <c r="AA30" i="5"/>
  <c r="AB30" i="5" s="1"/>
  <c r="AC30" i="5" s="1"/>
  <c r="AD30" i="5" s="1"/>
  <c r="AE30" i="5" s="1"/>
  <c r="AF30" i="5" s="1"/>
  <c r="AG30" i="5" s="1"/>
  <c r="AH30" i="5" s="1"/>
  <c r="AI30" i="5" s="1"/>
  <c r="AJ30" i="5" s="1"/>
  <c r="AK30" i="5" s="1"/>
  <c r="AL30" i="5" s="1"/>
  <c r="AM30" i="5" s="1"/>
  <c r="AN30" i="5" s="1"/>
  <c r="AO30" i="5" s="1"/>
  <c r="AP30" i="5" s="1"/>
  <c r="AQ30" i="5" s="1"/>
  <c r="AR30" i="5" s="1"/>
  <c r="AS30" i="5" s="1"/>
  <c r="AT30" i="5" s="1"/>
  <c r="AU30" i="5" s="1"/>
  <c r="AV30" i="5" s="1"/>
  <c r="AW30" i="5" s="1"/>
  <c r="AX30" i="5" s="1"/>
  <c r="AY30" i="5" s="1"/>
  <c r="AZ30" i="5" s="1"/>
  <c r="BA30" i="5" s="1"/>
  <c r="BB30" i="5" s="1"/>
  <c r="BC30" i="5" s="1"/>
  <c r="BD30" i="5" s="1"/>
  <c r="BE30" i="5" s="1"/>
  <c r="BF30" i="5" s="1"/>
  <c r="BG30" i="5" s="1"/>
  <c r="BH30" i="5" s="1"/>
  <c r="BI30" i="5" s="1"/>
  <c r="BJ30" i="5" s="1"/>
  <c r="BK30" i="5" s="1"/>
  <c r="BL30" i="5" s="1"/>
  <c r="Q147" i="5"/>
  <c r="P146" i="5"/>
  <c r="R78" i="5"/>
  <c r="Q77" i="5"/>
  <c r="W168" i="5"/>
  <c r="X168" i="5" s="1"/>
  <c r="Y168" i="5" s="1"/>
  <c r="Z168" i="5" s="1"/>
  <c r="AA168" i="5" s="1"/>
  <c r="AB168" i="5" s="1"/>
  <c r="AC168" i="5" s="1"/>
  <c r="AD168" i="5" s="1"/>
  <c r="AE168" i="5" s="1"/>
  <c r="AF168" i="5" s="1"/>
  <c r="AG168" i="5" s="1"/>
  <c r="AH168" i="5" s="1"/>
  <c r="AI168" i="5" s="1"/>
  <c r="AJ168" i="5" s="1"/>
  <c r="AK168" i="5" s="1"/>
  <c r="AL168" i="5" s="1"/>
  <c r="AM168" i="5" s="1"/>
  <c r="AN168" i="5" s="1"/>
  <c r="AO168" i="5" s="1"/>
  <c r="AP168" i="5" s="1"/>
  <c r="AQ168" i="5" s="1"/>
  <c r="AR168" i="5" s="1"/>
  <c r="AS168" i="5" s="1"/>
  <c r="AT168" i="5" s="1"/>
  <c r="AU168" i="5" s="1"/>
  <c r="AV168" i="5" s="1"/>
  <c r="AW168" i="5" s="1"/>
  <c r="AX168" i="5" s="1"/>
  <c r="AY168" i="5" s="1"/>
  <c r="AZ168" i="5" s="1"/>
  <c r="BA168" i="5" s="1"/>
  <c r="BB168" i="5" s="1"/>
  <c r="BC168" i="5" s="1"/>
  <c r="BD168" i="5" s="1"/>
  <c r="BE168" i="5" s="1"/>
  <c r="BF168" i="5" s="1"/>
  <c r="BG168" i="5" s="1"/>
  <c r="BH168" i="5" s="1"/>
  <c r="BI168" i="5" s="1"/>
  <c r="BJ168" i="5" s="1"/>
  <c r="BK168" i="5" s="1"/>
  <c r="BL168" i="5" s="1"/>
  <c r="W5" i="5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BI5" i="5" s="1"/>
  <c r="BJ5" i="5" s="1"/>
  <c r="BK5" i="5" s="1"/>
  <c r="BL5" i="5" s="1"/>
  <c r="Q169" i="5"/>
  <c r="R170" i="5"/>
  <c r="P54" i="5"/>
  <c r="Q55" i="5"/>
  <c r="W145" i="5"/>
  <c r="X145" i="5" s="1"/>
  <c r="Y145" i="5" s="1"/>
  <c r="Z145" i="5" s="1"/>
  <c r="AA145" i="5" s="1"/>
  <c r="AB145" i="5" s="1"/>
  <c r="AC145" i="5" s="1"/>
  <c r="AD145" i="5" s="1"/>
  <c r="AE145" i="5" s="1"/>
  <c r="T99" i="5"/>
  <c r="Q32" i="5"/>
  <c r="P31" i="5"/>
  <c r="P100" i="5"/>
  <c r="Q101" i="5"/>
  <c r="R124" i="5"/>
  <c r="Q123" i="5"/>
  <c r="Q6" i="5"/>
  <c r="R7" i="5"/>
  <c r="P169" i="6"/>
  <c r="Q170" i="6"/>
  <c r="V168" i="6"/>
  <c r="W168" i="6" s="1"/>
  <c r="X168" i="6" s="1"/>
  <c r="Y168" i="6" s="1"/>
  <c r="Z168" i="6" s="1"/>
  <c r="AA168" i="6" s="1"/>
  <c r="AB168" i="6" s="1"/>
  <c r="AC168" i="6" s="1"/>
  <c r="AD168" i="6" s="1"/>
  <c r="AE168" i="6" s="1"/>
  <c r="AF168" i="6" s="1"/>
  <c r="AG168" i="6" s="1"/>
  <c r="AH168" i="6" s="1"/>
  <c r="AI168" i="6" s="1"/>
  <c r="AJ168" i="6" s="1"/>
  <c r="AK168" i="6" s="1"/>
  <c r="AL168" i="6" s="1"/>
  <c r="AM168" i="6" s="1"/>
  <c r="AN168" i="6" s="1"/>
  <c r="AO168" i="6" s="1"/>
  <c r="AP168" i="6" s="1"/>
  <c r="AQ168" i="6" s="1"/>
  <c r="AR168" i="6" s="1"/>
  <c r="AS168" i="6" s="1"/>
  <c r="AT168" i="6" s="1"/>
  <c r="AU168" i="6" s="1"/>
  <c r="AV168" i="6" s="1"/>
  <c r="AW168" i="6" s="1"/>
  <c r="AX168" i="6" s="1"/>
  <c r="AY168" i="6" s="1"/>
  <c r="AZ168" i="6" s="1"/>
  <c r="BA168" i="6" s="1"/>
  <c r="BB168" i="6" s="1"/>
  <c r="BC168" i="6" s="1"/>
  <c r="BD168" i="6" s="1"/>
  <c r="BE168" i="6" s="1"/>
  <c r="BF168" i="6" s="1"/>
  <c r="BG168" i="6" s="1"/>
  <c r="BH168" i="6" s="1"/>
  <c r="BI168" i="6" s="1"/>
  <c r="BJ168" i="6" s="1"/>
  <c r="BK168" i="6" s="1"/>
  <c r="BL168" i="6" s="1"/>
  <c r="Q147" i="6"/>
  <c r="P146" i="6"/>
  <c r="V145" i="6"/>
  <c r="W145" i="6" s="1"/>
  <c r="X145" i="6" s="1"/>
  <c r="Y145" i="6" s="1"/>
  <c r="Z145" i="6" s="1"/>
  <c r="AA145" i="6" s="1"/>
  <c r="AB145" i="6" s="1"/>
  <c r="AC145" i="6" s="1"/>
  <c r="AD145" i="6" s="1"/>
  <c r="AE145" i="6" s="1"/>
  <c r="AF145" i="6" s="1"/>
  <c r="AG145" i="6" s="1"/>
  <c r="AH145" i="6" s="1"/>
  <c r="AI145" i="6" s="1"/>
  <c r="AJ145" i="6" s="1"/>
  <c r="AK145" i="6" s="1"/>
  <c r="AL145" i="6" s="1"/>
  <c r="AM145" i="6" s="1"/>
  <c r="AN145" i="6" s="1"/>
  <c r="AO145" i="6" s="1"/>
  <c r="AP145" i="6" s="1"/>
  <c r="AQ145" i="6" s="1"/>
  <c r="AR145" i="6" s="1"/>
  <c r="AS145" i="6" s="1"/>
  <c r="AT145" i="6" s="1"/>
  <c r="AU145" i="6" s="1"/>
  <c r="AV145" i="6" s="1"/>
  <c r="AW145" i="6" s="1"/>
  <c r="AX145" i="6" s="1"/>
  <c r="AY145" i="6" s="1"/>
  <c r="AZ145" i="6" s="1"/>
  <c r="BA145" i="6" s="1"/>
  <c r="BB145" i="6" s="1"/>
  <c r="BC145" i="6" s="1"/>
  <c r="BD145" i="6" s="1"/>
  <c r="BE145" i="6" s="1"/>
  <c r="BF145" i="6" s="1"/>
  <c r="BG145" i="6" s="1"/>
  <c r="BH145" i="6" s="1"/>
  <c r="BI145" i="6" s="1"/>
  <c r="BJ145" i="6" s="1"/>
  <c r="BK145" i="6" s="1"/>
  <c r="BL145" i="6" s="1"/>
  <c r="S122" i="6"/>
  <c r="T122" i="6" s="1"/>
  <c r="U122" i="6" s="1"/>
  <c r="P123" i="6"/>
  <c r="Q124" i="6"/>
  <c r="U99" i="6"/>
  <c r="V99" i="6" s="1"/>
  <c r="W99" i="6" s="1"/>
  <c r="X99" i="6" s="1"/>
  <c r="Y99" i="6" s="1"/>
  <c r="Z99" i="6" s="1"/>
  <c r="AA99" i="6" s="1"/>
  <c r="AB99" i="6" s="1"/>
  <c r="AC99" i="6" s="1"/>
  <c r="AD99" i="6" s="1"/>
  <c r="AE99" i="6" s="1"/>
  <c r="AF99" i="6" s="1"/>
  <c r="AG99" i="6" s="1"/>
  <c r="AH99" i="6" s="1"/>
  <c r="AI99" i="6" s="1"/>
  <c r="AJ99" i="6" s="1"/>
  <c r="AK99" i="6" s="1"/>
  <c r="AL99" i="6" s="1"/>
  <c r="AM99" i="6" s="1"/>
  <c r="AN99" i="6" s="1"/>
  <c r="AO99" i="6" s="1"/>
  <c r="AP99" i="6" s="1"/>
  <c r="AQ99" i="6" s="1"/>
  <c r="AR99" i="6" s="1"/>
  <c r="AS99" i="6" s="1"/>
  <c r="AT99" i="6" s="1"/>
  <c r="AU99" i="6" s="1"/>
  <c r="AV99" i="6" s="1"/>
  <c r="P100" i="6"/>
  <c r="Q101" i="6"/>
  <c r="P77" i="6"/>
  <c r="Q78" i="6"/>
  <c r="S76" i="6"/>
  <c r="T76" i="6" s="1"/>
  <c r="U76" i="6" s="1"/>
  <c r="V76" i="6" s="1"/>
  <c r="W76" i="6" s="1"/>
  <c r="X76" i="6" s="1"/>
  <c r="Y76" i="6" s="1"/>
  <c r="Z76" i="6" s="1"/>
  <c r="AA76" i="6" s="1"/>
  <c r="AB76" i="6" s="1"/>
  <c r="AC76" i="6" s="1"/>
  <c r="AD76" i="6" s="1"/>
  <c r="AE76" i="6" s="1"/>
  <c r="AF76" i="6" s="1"/>
  <c r="AG76" i="6" s="1"/>
  <c r="AH76" i="6" s="1"/>
  <c r="AI76" i="6" s="1"/>
  <c r="AJ76" i="6" s="1"/>
  <c r="AK76" i="6" s="1"/>
  <c r="AL76" i="6" s="1"/>
  <c r="AM76" i="6" s="1"/>
  <c r="AN76" i="6" s="1"/>
  <c r="AO76" i="6" s="1"/>
  <c r="AP76" i="6" s="1"/>
  <c r="AQ76" i="6" s="1"/>
  <c r="AR76" i="6" s="1"/>
  <c r="AS76" i="6" s="1"/>
  <c r="AT76" i="6" s="1"/>
  <c r="AU76" i="6" s="1"/>
  <c r="AV76" i="6" s="1"/>
  <c r="AW76" i="6" s="1"/>
  <c r="AX76" i="6" s="1"/>
  <c r="AY76" i="6" s="1"/>
  <c r="AZ76" i="6" s="1"/>
  <c r="BA76" i="6" s="1"/>
  <c r="BB76" i="6" s="1"/>
  <c r="BC76" i="6" s="1"/>
  <c r="BD76" i="6" s="1"/>
  <c r="BE76" i="6" s="1"/>
  <c r="BF76" i="6" s="1"/>
  <c r="BG76" i="6" s="1"/>
  <c r="BH76" i="6" s="1"/>
  <c r="BI76" i="6" s="1"/>
  <c r="BJ76" i="6" s="1"/>
  <c r="BK76" i="6" s="1"/>
  <c r="BL76" i="6" s="1"/>
  <c r="P54" i="6"/>
  <c r="Q55" i="6"/>
  <c r="T53" i="6"/>
  <c r="U53" i="6" s="1"/>
  <c r="V53" i="6" s="1"/>
  <c r="W53" i="6" s="1"/>
  <c r="X53" i="6" s="1"/>
  <c r="Y53" i="6" s="1"/>
  <c r="Z53" i="6" s="1"/>
  <c r="AA53" i="6" s="1"/>
  <c r="AB53" i="6" s="1"/>
  <c r="AC53" i="6" s="1"/>
  <c r="AD53" i="6" s="1"/>
  <c r="AE53" i="6" s="1"/>
  <c r="AF53" i="6" s="1"/>
  <c r="AG53" i="6" s="1"/>
  <c r="AH53" i="6" s="1"/>
  <c r="AI53" i="6" s="1"/>
  <c r="AJ53" i="6" s="1"/>
  <c r="AK53" i="6" s="1"/>
  <c r="AL53" i="6" s="1"/>
  <c r="AM53" i="6" s="1"/>
  <c r="AN53" i="6" s="1"/>
  <c r="AO53" i="6" s="1"/>
  <c r="AP53" i="6" s="1"/>
  <c r="AQ53" i="6" s="1"/>
  <c r="AR53" i="6" s="1"/>
  <c r="AS53" i="6" s="1"/>
  <c r="AT53" i="6" s="1"/>
  <c r="AU53" i="6" s="1"/>
  <c r="AV53" i="6" s="1"/>
  <c r="AW53" i="6" s="1"/>
  <c r="AX53" i="6" s="1"/>
  <c r="AY53" i="6" s="1"/>
  <c r="AZ53" i="6" s="1"/>
  <c r="BA53" i="6" s="1"/>
  <c r="BB53" i="6" s="1"/>
  <c r="BC53" i="6" s="1"/>
  <c r="BD53" i="6" s="1"/>
  <c r="BE53" i="6" s="1"/>
  <c r="BF53" i="6" s="1"/>
  <c r="BG53" i="6" s="1"/>
  <c r="BH53" i="6" s="1"/>
  <c r="BI53" i="6" s="1"/>
  <c r="BJ53" i="6" s="1"/>
  <c r="BK53" i="6" s="1"/>
  <c r="BL53" i="6" s="1"/>
  <c r="P31" i="6"/>
  <c r="Q32" i="6"/>
  <c r="Y5" i="6"/>
  <c r="Z5" i="6" s="1"/>
  <c r="X200" i="5" l="1"/>
  <c r="Y201" i="5"/>
  <c r="X154" i="10"/>
  <c r="W153" i="10"/>
  <c r="V81" i="10"/>
  <c r="W82" i="10"/>
  <c r="W178" i="10"/>
  <c r="V177" i="10"/>
  <c r="V129" i="10"/>
  <c r="W130" i="10"/>
  <c r="W57" i="10"/>
  <c r="X58" i="10"/>
  <c r="V105" i="10"/>
  <c r="W106" i="10"/>
  <c r="W8" i="10"/>
  <c r="V7" i="10"/>
  <c r="W34" i="10"/>
  <c r="V33" i="10"/>
  <c r="W146" i="9"/>
  <c r="X147" i="9"/>
  <c r="W55" i="9"/>
  <c r="V54" i="9"/>
  <c r="W78" i="9"/>
  <c r="V77" i="9"/>
  <c r="Y101" i="9"/>
  <c r="X100" i="9"/>
  <c r="X32" i="9"/>
  <c r="W31" i="9"/>
  <c r="X170" i="9"/>
  <c r="W169" i="9"/>
  <c r="X7" i="9"/>
  <c r="W6" i="9"/>
  <c r="W124" i="9"/>
  <c r="V123" i="9"/>
  <c r="U81" i="8"/>
  <c r="V82" i="8"/>
  <c r="V7" i="8"/>
  <c r="W8" i="8"/>
  <c r="V153" i="8"/>
  <c r="W154" i="8"/>
  <c r="U177" i="8"/>
  <c r="V178" i="8"/>
  <c r="V33" i="8"/>
  <c r="W34" i="8"/>
  <c r="U129" i="8"/>
  <c r="V130" i="8"/>
  <c r="V57" i="8"/>
  <c r="W58" i="8"/>
  <c r="V106" i="8"/>
  <c r="U105" i="8"/>
  <c r="U128" i="7"/>
  <c r="V128" i="7" s="1"/>
  <c r="W128" i="7" s="1"/>
  <c r="X128" i="7" s="1"/>
  <c r="Y128" i="7" s="1"/>
  <c r="Z128" i="7" s="1"/>
  <c r="AA128" i="7" s="1"/>
  <c r="AB128" i="7" s="1"/>
  <c r="AC128" i="7" s="1"/>
  <c r="AD128" i="7" s="1"/>
  <c r="AE128" i="7" s="1"/>
  <c r="AF128" i="7" s="1"/>
  <c r="AG128" i="7" s="1"/>
  <c r="AH128" i="7" s="1"/>
  <c r="AI128" i="7" s="1"/>
  <c r="AJ128" i="7" s="1"/>
  <c r="AK128" i="7" s="1"/>
  <c r="AL128" i="7" s="1"/>
  <c r="AM128" i="7" s="1"/>
  <c r="AN128" i="7" s="1"/>
  <c r="AO128" i="7" s="1"/>
  <c r="AP128" i="7" s="1"/>
  <c r="AQ128" i="7" s="1"/>
  <c r="AR128" i="7" s="1"/>
  <c r="AS128" i="7" s="1"/>
  <c r="AT128" i="7" s="1"/>
  <c r="AU128" i="7" s="1"/>
  <c r="AV128" i="7" s="1"/>
  <c r="AW128" i="7" s="1"/>
  <c r="AX128" i="7" s="1"/>
  <c r="AY128" i="7" s="1"/>
  <c r="AZ128" i="7" s="1"/>
  <c r="BA128" i="7" s="1"/>
  <c r="BB128" i="7" s="1"/>
  <c r="BC128" i="7" s="1"/>
  <c r="BD128" i="7" s="1"/>
  <c r="BE128" i="7" s="1"/>
  <c r="BF128" i="7" s="1"/>
  <c r="BG128" i="7" s="1"/>
  <c r="BH128" i="7" s="1"/>
  <c r="BI128" i="7" s="1"/>
  <c r="BJ128" i="7" s="1"/>
  <c r="BK128" i="7" s="1"/>
  <c r="BL128" i="7" s="1"/>
  <c r="X6" i="7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Q153" i="7"/>
  <c r="R154" i="7"/>
  <c r="R81" i="7"/>
  <c r="S82" i="7"/>
  <c r="R178" i="7"/>
  <c r="Q177" i="7"/>
  <c r="Q105" i="7"/>
  <c r="R106" i="7"/>
  <c r="R34" i="7"/>
  <c r="Q33" i="7"/>
  <c r="R8" i="7"/>
  <c r="Q7" i="7"/>
  <c r="R58" i="7"/>
  <c r="Q57" i="7"/>
  <c r="R130" i="7"/>
  <c r="Q129" i="7"/>
  <c r="AF145" i="5"/>
  <c r="AG145" i="5" s="1"/>
  <c r="AH145" i="5" s="1"/>
  <c r="AI145" i="5" s="1"/>
  <c r="AJ145" i="5" s="1"/>
  <c r="AK145" i="5" s="1"/>
  <c r="AL145" i="5" s="1"/>
  <c r="U99" i="5"/>
  <c r="V99" i="5" s="1"/>
  <c r="W99" i="5" s="1"/>
  <c r="X99" i="5" s="1"/>
  <c r="Y99" i="5" s="1"/>
  <c r="Z99" i="5" s="1"/>
  <c r="AA99" i="5" s="1"/>
  <c r="AB99" i="5" s="1"/>
  <c r="AC99" i="5" s="1"/>
  <c r="AD99" i="5" s="1"/>
  <c r="AE99" i="5" s="1"/>
  <c r="AF99" i="5" s="1"/>
  <c r="AG99" i="5" s="1"/>
  <c r="AH99" i="5" s="1"/>
  <c r="AI99" i="5" s="1"/>
  <c r="AJ99" i="5" s="1"/>
  <c r="AK99" i="5" s="1"/>
  <c r="AL99" i="5" s="1"/>
  <c r="AM99" i="5" s="1"/>
  <c r="AN99" i="5" s="1"/>
  <c r="AO99" i="5" s="1"/>
  <c r="AP99" i="5" s="1"/>
  <c r="AQ99" i="5" s="1"/>
  <c r="AR99" i="5" s="1"/>
  <c r="AS99" i="5" s="1"/>
  <c r="AT99" i="5" s="1"/>
  <c r="AU99" i="5" s="1"/>
  <c r="AV99" i="5" s="1"/>
  <c r="AW99" i="5" s="1"/>
  <c r="AX99" i="5" s="1"/>
  <c r="AY99" i="5" s="1"/>
  <c r="AZ99" i="5" s="1"/>
  <c r="BA99" i="5" s="1"/>
  <c r="BB99" i="5" s="1"/>
  <c r="BC99" i="5" s="1"/>
  <c r="BD99" i="5" s="1"/>
  <c r="BE99" i="5" s="1"/>
  <c r="BF99" i="5" s="1"/>
  <c r="BG99" i="5" s="1"/>
  <c r="BH99" i="5" s="1"/>
  <c r="BI99" i="5" s="1"/>
  <c r="BJ99" i="5" s="1"/>
  <c r="BK99" i="5" s="1"/>
  <c r="BL99" i="5" s="1"/>
  <c r="Q31" i="5"/>
  <c r="R32" i="5"/>
  <c r="Q54" i="5"/>
  <c r="R55" i="5"/>
  <c r="R101" i="5"/>
  <c r="Q100" i="5"/>
  <c r="R147" i="5"/>
  <c r="Q146" i="5"/>
  <c r="S124" i="5"/>
  <c r="R123" i="5"/>
  <c r="R169" i="5"/>
  <c r="S170" i="5"/>
  <c r="R6" i="5"/>
  <c r="S7" i="5"/>
  <c r="S78" i="5"/>
  <c r="R77" i="5"/>
  <c r="Q169" i="6"/>
  <c r="R170" i="6"/>
  <c r="Q146" i="6"/>
  <c r="R147" i="6"/>
  <c r="V122" i="6"/>
  <c r="W122" i="6" s="1"/>
  <c r="X122" i="6" s="1"/>
  <c r="Y122" i="6" s="1"/>
  <c r="Z122" i="6" s="1"/>
  <c r="AA122" i="6" s="1"/>
  <c r="AB122" i="6" s="1"/>
  <c r="AC122" i="6" s="1"/>
  <c r="AD122" i="6" s="1"/>
  <c r="AE122" i="6" s="1"/>
  <c r="AF122" i="6" s="1"/>
  <c r="AG122" i="6" s="1"/>
  <c r="AH122" i="6" s="1"/>
  <c r="AI122" i="6" s="1"/>
  <c r="AJ122" i="6" s="1"/>
  <c r="AK122" i="6" s="1"/>
  <c r="AL122" i="6" s="1"/>
  <c r="AM122" i="6" s="1"/>
  <c r="AN122" i="6" s="1"/>
  <c r="AO122" i="6" s="1"/>
  <c r="AP122" i="6" s="1"/>
  <c r="AQ122" i="6" s="1"/>
  <c r="AR122" i="6" s="1"/>
  <c r="AS122" i="6" s="1"/>
  <c r="AT122" i="6" s="1"/>
  <c r="AU122" i="6" s="1"/>
  <c r="AV122" i="6" s="1"/>
  <c r="AW122" i="6" s="1"/>
  <c r="AX122" i="6" s="1"/>
  <c r="AY122" i="6" s="1"/>
  <c r="AZ122" i="6" s="1"/>
  <c r="BA122" i="6" s="1"/>
  <c r="BB122" i="6" s="1"/>
  <c r="BC122" i="6" s="1"/>
  <c r="BD122" i="6" s="1"/>
  <c r="BE122" i="6" s="1"/>
  <c r="BF122" i="6" s="1"/>
  <c r="BG122" i="6" s="1"/>
  <c r="BH122" i="6" s="1"/>
  <c r="BI122" i="6" s="1"/>
  <c r="BJ122" i="6" s="1"/>
  <c r="BK122" i="6" s="1"/>
  <c r="BL122" i="6" s="1"/>
  <c r="Q123" i="6"/>
  <c r="R124" i="6"/>
  <c r="Q100" i="6"/>
  <c r="R101" i="6"/>
  <c r="AW99" i="6"/>
  <c r="AX99" i="6" s="1"/>
  <c r="AY99" i="6" s="1"/>
  <c r="AZ99" i="6" s="1"/>
  <c r="BA99" i="6" s="1"/>
  <c r="BB99" i="6" s="1"/>
  <c r="BC99" i="6" s="1"/>
  <c r="BD99" i="6" s="1"/>
  <c r="BE99" i="6" s="1"/>
  <c r="BF99" i="6" s="1"/>
  <c r="BG99" i="6" s="1"/>
  <c r="BH99" i="6" s="1"/>
  <c r="BI99" i="6" s="1"/>
  <c r="BJ99" i="6" s="1"/>
  <c r="BK99" i="6" s="1"/>
  <c r="BL99" i="6" s="1"/>
  <c r="Q77" i="6"/>
  <c r="R78" i="6"/>
  <c r="Q54" i="6"/>
  <c r="R55" i="6"/>
  <c r="Q31" i="6"/>
  <c r="R32" i="6"/>
  <c r="AA5" i="6"/>
  <c r="AB5" i="6" s="1"/>
  <c r="Z201" i="5" l="1"/>
  <c r="Y200" i="5"/>
  <c r="X106" i="10"/>
  <c r="W105" i="10"/>
  <c r="W129" i="10"/>
  <c r="X130" i="10"/>
  <c r="X82" i="10"/>
  <c r="W81" i="10"/>
  <c r="W33" i="10"/>
  <c r="X34" i="10"/>
  <c r="Y58" i="10"/>
  <c r="X57" i="10"/>
  <c r="W7" i="10"/>
  <c r="X8" i="10"/>
  <c r="X178" i="10"/>
  <c r="W177" i="10"/>
  <c r="Y154" i="10"/>
  <c r="X153" i="10"/>
  <c r="X6" i="9"/>
  <c r="Y7" i="9"/>
  <c r="W77" i="9"/>
  <c r="X78" i="9"/>
  <c r="X124" i="9"/>
  <c r="W123" i="9"/>
  <c r="Y170" i="9"/>
  <c r="X169" i="9"/>
  <c r="Y100" i="9"/>
  <c r="Z101" i="9"/>
  <c r="W54" i="9"/>
  <c r="X55" i="9"/>
  <c r="Y32" i="9"/>
  <c r="X31" i="9"/>
  <c r="Y147" i="9"/>
  <c r="X146" i="9"/>
  <c r="W130" i="8"/>
  <c r="V129" i="8"/>
  <c r="V177" i="8"/>
  <c r="W178" i="8"/>
  <c r="X8" i="8"/>
  <c r="W7" i="8"/>
  <c r="W106" i="8"/>
  <c r="V105" i="8"/>
  <c r="X58" i="8"/>
  <c r="W57" i="8"/>
  <c r="X34" i="8"/>
  <c r="W33" i="8"/>
  <c r="X154" i="8"/>
  <c r="W153" i="8"/>
  <c r="W82" i="8"/>
  <c r="V81" i="8"/>
  <c r="S130" i="7"/>
  <c r="R129" i="7"/>
  <c r="S106" i="7"/>
  <c r="R105" i="7"/>
  <c r="T82" i="7"/>
  <c r="S81" i="7"/>
  <c r="S154" i="7"/>
  <c r="R153" i="7"/>
  <c r="S8" i="7"/>
  <c r="R7" i="7"/>
  <c r="R57" i="7"/>
  <c r="S58" i="7"/>
  <c r="S34" i="7"/>
  <c r="R33" i="7"/>
  <c r="S178" i="7"/>
  <c r="R177" i="7"/>
  <c r="AM145" i="5"/>
  <c r="AN145" i="5" s="1"/>
  <c r="AO145" i="5" s="1"/>
  <c r="AP145" i="5" s="1"/>
  <c r="AQ145" i="5" s="1"/>
  <c r="AR145" i="5" s="1"/>
  <c r="AS145" i="5" s="1"/>
  <c r="AT145" i="5" s="1"/>
  <c r="AU145" i="5" s="1"/>
  <c r="AV145" i="5" s="1"/>
  <c r="AW145" i="5" s="1"/>
  <c r="AX145" i="5" s="1"/>
  <c r="AY145" i="5" s="1"/>
  <c r="AZ145" i="5" s="1"/>
  <c r="BA145" i="5" s="1"/>
  <c r="BB145" i="5" s="1"/>
  <c r="BC145" i="5" s="1"/>
  <c r="BD145" i="5" s="1"/>
  <c r="BE145" i="5" s="1"/>
  <c r="BF145" i="5" s="1"/>
  <c r="BG145" i="5" s="1"/>
  <c r="BH145" i="5" s="1"/>
  <c r="BI145" i="5" s="1"/>
  <c r="BJ145" i="5" s="1"/>
  <c r="BK145" i="5" s="1"/>
  <c r="BL145" i="5" s="1"/>
  <c r="R31" i="5"/>
  <c r="S32" i="5"/>
  <c r="T7" i="5"/>
  <c r="S6" i="5"/>
  <c r="S123" i="5"/>
  <c r="T124" i="5"/>
  <c r="S101" i="5"/>
  <c r="R100" i="5"/>
  <c r="T170" i="5"/>
  <c r="S169" i="5"/>
  <c r="S55" i="5"/>
  <c r="R54" i="5"/>
  <c r="S77" i="5"/>
  <c r="T78" i="5"/>
  <c r="R146" i="5"/>
  <c r="S147" i="5"/>
  <c r="S170" i="6"/>
  <c r="R169" i="6"/>
  <c r="R146" i="6"/>
  <c r="S147" i="6"/>
  <c r="S124" i="6"/>
  <c r="R123" i="6"/>
  <c r="S101" i="6"/>
  <c r="R100" i="6"/>
  <c r="S78" i="6"/>
  <c r="R77" i="6"/>
  <c r="S55" i="6"/>
  <c r="R54" i="6"/>
  <c r="S32" i="6"/>
  <c r="R31" i="6"/>
  <c r="AC5" i="6"/>
  <c r="AA201" i="5" l="1"/>
  <c r="Z200" i="5"/>
  <c r="X7" i="10"/>
  <c r="Y8" i="10"/>
  <c r="Y34" i="10"/>
  <c r="X33" i="10"/>
  <c r="Y130" i="10"/>
  <c r="X129" i="10"/>
  <c r="Z154" i="10"/>
  <c r="Y153" i="10"/>
  <c r="X177" i="10"/>
  <c r="Y178" i="10"/>
  <c r="Z58" i="10"/>
  <c r="Y57" i="10"/>
  <c r="Y82" i="10"/>
  <c r="X81" i="10"/>
  <c r="Y106" i="10"/>
  <c r="X105" i="10"/>
  <c r="Y78" i="9"/>
  <c r="X77" i="9"/>
  <c r="Y124" i="9"/>
  <c r="X123" i="9"/>
  <c r="Z147" i="9"/>
  <c r="Y146" i="9"/>
  <c r="Y169" i="9"/>
  <c r="Z170" i="9"/>
  <c r="Y31" i="9"/>
  <c r="Z32" i="9"/>
  <c r="X54" i="9"/>
  <c r="Y55" i="9"/>
  <c r="Z100" i="9"/>
  <c r="AA101" i="9"/>
  <c r="Y6" i="9"/>
  <c r="Z7" i="9"/>
  <c r="X178" i="8"/>
  <c r="W177" i="8"/>
  <c r="X82" i="8"/>
  <c r="W81" i="8"/>
  <c r="Y34" i="8"/>
  <c r="X33" i="8"/>
  <c r="X106" i="8"/>
  <c r="W105" i="8"/>
  <c r="Y154" i="8"/>
  <c r="X153" i="8"/>
  <c r="Y58" i="8"/>
  <c r="X57" i="8"/>
  <c r="Y8" i="8"/>
  <c r="X7" i="8"/>
  <c r="X130" i="8"/>
  <c r="W129" i="8"/>
  <c r="S57" i="7"/>
  <c r="T58" i="7"/>
  <c r="S177" i="7"/>
  <c r="T178" i="7"/>
  <c r="T154" i="7"/>
  <c r="S153" i="7"/>
  <c r="T106" i="7"/>
  <c r="S105" i="7"/>
  <c r="S33" i="7"/>
  <c r="T34" i="7"/>
  <c r="S7" i="7"/>
  <c r="T8" i="7"/>
  <c r="U82" i="7"/>
  <c r="T81" i="7"/>
  <c r="T130" i="7"/>
  <c r="S129" i="7"/>
  <c r="T55" i="5"/>
  <c r="S54" i="5"/>
  <c r="T6" i="5"/>
  <c r="U7" i="5"/>
  <c r="T77" i="5"/>
  <c r="U78" i="5"/>
  <c r="T123" i="5"/>
  <c r="U124" i="5"/>
  <c r="S31" i="5"/>
  <c r="T32" i="5"/>
  <c r="S146" i="5"/>
  <c r="T147" i="5"/>
  <c r="S100" i="5"/>
  <c r="T101" i="5"/>
  <c r="U170" i="5"/>
  <c r="T169" i="5"/>
  <c r="T170" i="6"/>
  <c r="S169" i="6"/>
  <c r="T147" i="6"/>
  <c r="S146" i="6"/>
  <c r="T124" i="6"/>
  <c r="S123" i="6"/>
  <c r="T101" i="6"/>
  <c r="S100" i="6"/>
  <c r="T78" i="6"/>
  <c r="S77" i="6"/>
  <c r="T55" i="6"/>
  <c r="S54" i="6"/>
  <c r="T32" i="6"/>
  <c r="S31" i="6"/>
  <c r="AD5" i="6"/>
  <c r="AA200" i="5" l="1"/>
  <c r="AB201" i="5"/>
  <c r="Z57" i="10"/>
  <c r="AA58" i="10"/>
  <c r="Z153" i="10"/>
  <c r="AA154" i="10"/>
  <c r="Z34" i="10"/>
  <c r="Y33" i="10"/>
  <c r="Y177" i="10"/>
  <c r="Z178" i="10"/>
  <c r="Z8" i="10"/>
  <c r="Y7" i="10"/>
  <c r="Y105" i="10"/>
  <c r="Z106" i="10"/>
  <c r="Y81" i="10"/>
  <c r="Z82" i="10"/>
  <c r="Z130" i="10"/>
  <c r="Y129" i="10"/>
  <c r="Z169" i="9"/>
  <c r="AA170" i="9"/>
  <c r="AA7" i="9"/>
  <c r="Z6" i="9"/>
  <c r="Z124" i="9"/>
  <c r="Y123" i="9"/>
  <c r="Z55" i="9"/>
  <c r="Y54" i="9"/>
  <c r="AB101" i="9"/>
  <c r="AA100" i="9"/>
  <c r="Z31" i="9"/>
  <c r="AA32" i="9"/>
  <c r="Z146" i="9"/>
  <c r="AA147" i="9"/>
  <c r="Z78" i="9"/>
  <c r="Y77" i="9"/>
  <c r="Y130" i="8"/>
  <c r="X129" i="8"/>
  <c r="Y57" i="8"/>
  <c r="Z58" i="8"/>
  <c r="X105" i="8"/>
  <c r="Y106" i="8"/>
  <c r="X81" i="8"/>
  <c r="Y82" i="8"/>
  <c r="Y7" i="8"/>
  <c r="Z8" i="8"/>
  <c r="Y153" i="8"/>
  <c r="Z154" i="8"/>
  <c r="Y33" i="8"/>
  <c r="Z34" i="8"/>
  <c r="X177" i="8"/>
  <c r="Y178" i="8"/>
  <c r="T7" i="7"/>
  <c r="U8" i="7"/>
  <c r="T177" i="7"/>
  <c r="U178" i="7"/>
  <c r="U130" i="7"/>
  <c r="T129" i="7"/>
  <c r="T105" i="7"/>
  <c r="U106" i="7"/>
  <c r="U58" i="7"/>
  <c r="T57" i="7"/>
  <c r="T33" i="7"/>
  <c r="U34" i="7"/>
  <c r="U81" i="7"/>
  <c r="V82" i="7"/>
  <c r="T153" i="7"/>
  <c r="U154" i="7"/>
  <c r="V124" i="5"/>
  <c r="U123" i="5"/>
  <c r="U6" i="5"/>
  <c r="V7" i="5"/>
  <c r="U169" i="5"/>
  <c r="V170" i="5"/>
  <c r="T100" i="5"/>
  <c r="U101" i="5"/>
  <c r="U32" i="5"/>
  <c r="T31" i="5"/>
  <c r="U77" i="5"/>
  <c r="V78" i="5"/>
  <c r="U147" i="5"/>
  <c r="T146" i="5"/>
  <c r="U55" i="5"/>
  <c r="T54" i="5"/>
  <c r="T169" i="6"/>
  <c r="U170" i="6"/>
  <c r="T146" i="6"/>
  <c r="U147" i="6"/>
  <c r="T123" i="6"/>
  <c r="U124" i="6"/>
  <c r="U101" i="6"/>
  <c r="T100" i="6"/>
  <c r="T77" i="6"/>
  <c r="U78" i="6"/>
  <c r="T54" i="6"/>
  <c r="U55" i="6"/>
  <c r="T31" i="6"/>
  <c r="U32" i="6"/>
  <c r="AE5" i="6"/>
  <c r="AB200" i="5" l="1"/>
  <c r="AC201" i="5"/>
  <c r="Z105" i="10"/>
  <c r="AA106" i="10"/>
  <c r="AA178" i="10"/>
  <c r="Z177" i="10"/>
  <c r="AB154" i="10"/>
  <c r="AA153" i="10"/>
  <c r="Z129" i="10"/>
  <c r="AA130" i="10"/>
  <c r="Z81" i="10"/>
  <c r="AA82" i="10"/>
  <c r="AA57" i="10"/>
  <c r="AB58" i="10"/>
  <c r="AA8" i="10"/>
  <c r="Z7" i="10"/>
  <c r="AA34" i="10"/>
  <c r="Z33" i="10"/>
  <c r="Z77" i="9"/>
  <c r="AA78" i="9"/>
  <c r="AA55" i="9"/>
  <c r="Z54" i="9"/>
  <c r="AB7" i="9"/>
  <c r="AA6" i="9"/>
  <c r="AA146" i="9"/>
  <c r="AB147" i="9"/>
  <c r="AB170" i="9"/>
  <c r="AA169" i="9"/>
  <c r="AB32" i="9"/>
  <c r="AA31" i="9"/>
  <c r="AC101" i="9"/>
  <c r="AB100" i="9"/>
  <c r="AA124" i="9"/>
  <c r="Z123" i="9"/>
  <c r="Y177" i="8"/>
  <c r="Z178" i="8"/>
  <c r="Y81" i="8"/>
  <c r="Z82" i="8"/>
  <c r="Z33" i="8"/>
  <c r="AA34" i="8"/>
  <c r="Z7" i="8"/>
  <c r="AA8" i="8"/>
  <c r="Z106" i="8"/>
  <c r="Y105" i="8"/>
  <c r="Z153" i="8"/>
  <c r="AA154" i="8"/>
  <c r="Z57" i="8"/>
  <c r="AA58" i="8"/>
  <c r="Y129" i="8"/>
  <c r="Z130" i="8"/>
  <c r="U153" i="7"/>
  <c r="V154" i="7"/>
  <c r="V34" i="7"/>
  <c r="U33" i="7"/>
  <c r="U105" i="7"/>
  <c r="V106" i="7"/>
  <c r="V178" i="7"/>
  <c r="U177" i="7"/>
  <c r="V81" i="7"/>
  <c r="W82" i="7"/>
  <c r="V8" i="7"/>
  <c r="U7" i="7"/>
  <c r="V58" i="7"/>
  <c r="U57" i="7"/>
  <c r="U129" i="7"/>
  <c r="V130" i="7"/>
  <c r="V101" i="5"/>
  <c r="U100" i="5"/>
  <c r="W7" i="5"/>
  <c r="V6" i="5"/>
  <c r="U54" i="5"/>
  <c r="V55" i="5"/>
  <c r="V169" i="5"/>
  <c r="W170" i="5"/>
  <c r="W78" i="5"/>
  <c r="V77" i="5"/>
  <c r="V147" i="5"/>
  <c r="U146" i="5"/>
  <c r="V32" i="5"/>
  <c r="U31" i="5"/>
  <c r="W124" i="5"/>
  <c r="V123" i="5"/>
  <c r="U169" i="6"/>
  <c r="V170" i="6"/>
  <c r="U146" i="6"/>
  <c r="V147" i="6"/>
  <c r="U123" i="6"/>
  <c r="V124" i="6"/>
  <c r="U100" i="6"/>
  <c r="V101" i="6"/>
  <c r="U77" i="6"/>
  <c r="V78" i="6"/>
  <c r="U54" i="6"/>
  <c r="V55" i="6"/>
  <c r="U31" i="6"/>
  <c r="V32" i="6"/>
  <c r="AF5" i="6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BL5" i="6" s="1"/>
  <c r="AD201" i="5" l="1"/>
  <c r="AC200" i="5"/>
  <c r="AC58" i="10"/>
  <c r="AB57" i="10"/>
  <c r="AA129" i="10"/>
  <c r="AB130" i="10"/>
  <c r="AA33" i="10"/>
  <c r="AB34" i="10"/>
  <c r="AB178" i="10"/>
  <c r="AA177" i="10"/>
  <c r="AB82" i="10"/>
  <c r="AA81" i="10"/>
  <c r="AB106" i="10"/>
  <c r="AA105" i="10"/>
  <c r="AA7" i="10"/>
  <c r="AB8" i="10"/>
  <c r="AC154" i="10"/>
  <c r="AB153" i="10"/>
  <c r="AC147" i="9"/>
  <c r="AB146" i="9"/>
  <c r="AC170" i="9"/>
  <c r="AB169" i="9"/>
  <c r="AA123" i="9"/>
  <c r="AB124" i="9"/>
  <c r="AC32" i="9"/>
  <c r="AB31" i="9"/>
  <c r="AA54" i="9"/>
  <c r="AB55" i="9"/>
  <c r="AB6" i="9"/>
  <c r="AC7" i="9"/>
  <c r="AA77" i="9"/>
  <c r="AB78" i="9"/>
  <c r="AC100" i="9"/>
  <c r="AD101" i="9"/>
  <c r="AB154" i="8"/>
  <c r="AA153" i="8"/>
  <c r="AB8" i="8"/>
  <c r="AA7" i="8"/>
  <c r="AA82" i="8"/>
  <c r="Z81" i="8"/>
  <c r="AB58" i="8"/>
  <c r="AA57" i="8"/>
  <c r="AB34" i="8"/>
  <c r="AA33" i="8"/>
  <c r="AA178" i="8"/>
  <c r="Z177" i="8"/>
  <c r="AA130" i="8"/>
  <c r="Z129" i="8"/>
  <c r="AA106" i="8"/>
  <c r="Z105" i="8"/>
  <c r="W130" i="7"/>
  <c r="V129" i="7"/>
  <c r="W178" i="7"/>
  <c r="V177" i="7"/>
  <c r="W34" i="7"/>
  <c r="V33" i="7"/>
  <c r="X82" i="7"/>
  <c r="W81" i="7"/>
  <c r="W106" i="7"/>
  <c r="V105" i="7"/>
  <c r="W154" i="7"/>
  <c r="V153" i="7"/>
  <c r="W8" i="7"/>
  <c r="V7" i="7"/>
  <c r="V57" i="7"/>
  <c r="W58" i="7"/>
  <c r="X170" i="5"/>
  <c r="W169" i="5"/>
  <c r="W123" i="5"/>
  <c r="X124" i="5"/>
  <c r="V146" i="5"/>
  <c r="W147" i="5"/>
  <c r="X7" i="5"/>
  <c r="W6" i="5"/>
  <c r="V54" i="5"/>
  <c r="W55" i="5"/>
  <c r="V31" i="5"/>
  <c r="W32" i="5"/>
  <c r="X78" i="5"/>
  <c r="W77" i="5"/>
  <c r="W101" i="5"/>
  <c r="V100" i="5"/>
  <c r="W170" i="6"/>
  <c r="V169" i="6"/>
  <c r="W147" i="6"/>
  <c r="V146" i="6"/>
  <c r="W124" i="6"/>
  <c r="V123" i="6"/>
  <c r="V100" i="6"/>
  <c r="W101" i="6"/>
  <c r="W78" i="6"/>
  <c r="V77" i="6"/>
  <c r="W55" i="6"/>
  <c r="V54" i="6"/>
  <c r="W32" i="6"/>
  <c r="V31" i="6"/>
  <c r="AE201" i="5" l="1"/>
  <c r="AD200" i="5"/>
  <c r="AC153" i="10"/>
  <c r="F153" i="10" s="1"/>
  <c r="AD154" i="10"/>
  <c r="AC106" i="10"/>
  <c r="AB105" i="10"/>
  <c r="AB177" i="10"/>
  <c r="AC178" i="10"/>
  <c r="AB7" i="10"/>
  <c r="AC8" i="10"/>
  <c r="AB33" i="10"/>
  <c r="AC34" i="10"/>
  <c r="AC130" i="10"/>
  <c r="AB129" i="10"/>
  <c r="AC82" i="10"/>
  <c r="AB81" i="10"/>
  <c r="AD58" i="10"/>
  <c r="AC57" i="10"/>
  <c r="F57" i="10" s="1"/>
  <c r="AC6" i="9"/>
  <c r="F6" i="9" s="1"/>
  <c r="AD7" i="9"/>
  <c r="AC31" i="9"/>
  <c r="F31" i="9" s="1"/>
  <c r="AD32" i="9"/>
  <c r="AC169" i="9"/>
  <c r="AD170" i="9"/>
  <c r="AD100" i="9"/>
  <c r="AE101" i="9"/>
  <c r="AC78" i="9"/>
  <c r="AB77" i="9"/>
  <c r="AB54" i="9"/>
  <c r="AC55" i="9"/>
  <c r="AC124" i="9"/>
  <c r="AB123" i="9"/>
  <c r="AD147" i="9"/>
  <c r="AC146" i="9"/>
  <c r="F146" i="9" s="1"/>
  <c r="AA105" i="8"/>
  <c r="AB106" i="8"/>
  <c r="AC8" i="8"/>
  <c r="AB7" i="8"/>
  <c r="AB178" i="8"/>
  <c r="AA177" i="8"/>
  <c r="AC58" i="8"/>
  <c r="AB57" i="8"/>
  <c r="AB130" i="8"/>
  <c r="AA129" i="8"/>
  <c r="AC34" i="8"/>
  <c r="AB33" i="8"/>
  <c r="AB82" i="8"/>
  <c r="AA81" i="8"/>
  <c r="AC154" i="8"/>
  <c r="AB153" i="8"/>
  <c r="X154" i="7"/>
  <c r="W153" i="7"/>
  <c r="W177" i="7"/>
  <c r="X178" i="7"/>
  <c r="W57" i="7"/>
  <c r="X58" i="7"/>
  <c r="Y82" i="7"/>
  <c r="X81" i="7"/>
  <c r="W7" i="7"/>
  <c r="X8" i="7"/>
  <c r="X106" i="7"/>
  <c r="W105" i="7"/>
  <c r="W33" i="7"/>
  <c r="X34" i="7"/>
  <c r="X130" i="7"/>
  <c r="W129" i="7"/>
  <c r="X32" i="5"/>
  <c r="W31" i="5"/>
  <c r="X123" i="5"/>
  <c r="Y124" i="5"/>
  <c r="X6" i="5"/>
  <c r="Y7" i="5"/>
  <c r="X55" i="5"/>
  <c r="W54" i="5"/>
  <c r="W146" i="5"/>
  <c r="X147" i="5"/>
  <c r="W100" i="5"/>
  <c r="X101" i="5"/>
  <c r="X77" i="5"/>
  <c r="Y78" i="5"/>
  <c r="Y170" i="5"/>
  <c r="X169" i="5"/>
  <c r="X170" i="6"/>
  <c r="W169" i="6"/>
  <c r="X147" i="6"/>
  <c r="W146" i="6"/>
  <c r="X124" i="6"/>
  <c r="W123" i="6"/>
  <c r="X101" i="6"/>
  <c r="W100" i="6"/>
  <c r="X78" i="6"/>
  <c r="W77" i="6"/>
  <c r="X55" i="6"/>
  <c r="W54" i="6"/>
  <c r="X32" i="6"/>
  <c r="W31" i="6"/>
  <c r="AE200" i="5" l="1"/>
  <c r="AF201" i="5"/>
  <c r="AD8" i="10"/>
  <c r="AC7" i="10"/>
  <c r="F7" i="10" s="1"/>
  <c r="AD57" i="10"/>
  <c r="AE58" i="10"/>
  <c r="AD130" i="10"/>
  <c r="AC129" i="10"/>
  <c r="AC105" i="10"/>
  <c r="AD106" i="10"/>
  <c r="AD34" i="10"/>
  <c r="AC33" i="10"/>
  <c r="F33" i="10" s="1"/>
  <c r="AC177" i="10"/>
  <c r="AD178" i="10"/>
  <c r="AD153" i="10"/>
  <c r="AE154" i="10"/>
  <c r="AC81" i="10"/>
  <c r="F81" i="10" s="1"/>
  <c r="AD82" i="10"/>
  <c r="AF101" i="9"/>
  <c r="AE100" i="9"/>
  <c r="AD55" i="9"/>
  <c r="AC54" i="9"/>
  <c r="F54" i="9" s="1"/>
  <c r="AD31" i="9"/>
  <c r="AE32" i="9"/>
  <c r="AD146" i="9"/>
  <c r="AE147" i="9"/>
  <c r="AD169" i="9"/>
  <c r="AE170" i="9"/>
  <c r="AE7" i="9"/>
  <c r="AD6" i="9"/>
  <c r="AD124" i="9"/>
  <c r="AC123" i="9"/>
  <c r="AD78" i="9"/>
  <c r="AC77" i="9"/>
  <c r="F77" i="9" s="1"/>
  <c r="AD154" i="8"/>
  <c r="AC153" i="8"/>
  <c r="AD8" i="8"/>
  <c r="AC7" i="8"/>
  <c r="AB105" i="8"/>
  <c r="AC106" i="8"/>
  <c r="AD34" i="8"/>
  <c r="AC33" i="8"/>
  <c r="AC57" i="8"/>
  <c r="AD58" i="8"/>
  <c r="AB81" i="8"/>
  <c r="AC82" i="8"/>
  <c r="AB129" i="8"/>
  <c r="AC130" i="8"/>
  <c r="AC178" i="8"/>
  <c r="AB177" i="8"/>
  <c r="X177" i="7"/>
  <c r="Y178" i="7"/>
  <c r="X105" i="7"/>
  <c r="Y106" i="7"/>
  <c r="Y81" i="7"/>
  <c r="Z82" i="7"/>
  <c r="X33" i="7"/>
  <c r="Y34" i="7"/>
  <c r="X7" i="7"/>
  <c r="Y8" i="7"/>
  <c r="Y58" i="7"/>
  <c r="X57" i="7"/>
  <c r="Y130" i="7"/>
  <c r="X129" i="7"/>
  <c r="X153" i="7"/>
  <c r="Y154" i="7"/>
  <c r="X54" i="5"/>
  <c r="Y55" i="5"/>
  <c r="Z78" i="5"/>
  <c r="Y77" i="5"/>
  <c r="Y6" i="5"/>
  <c r="Z7" i="5"/>
  <c r="X100" i="5"/>
  <c r="Y101" i="5"/>
  <c r="Z124" i="5"/>
  <c r="Y123" i="5"/>
  <c r="Y169" i="5"/>
  <c r="Z170" i="5"/>
  <c r="Y147" i="5"/>
  <c r="X146" i="5"/>
  <c r="Y32" i="5"/>
  <c r="X31" i="5"/>
  <c r="X169" i="6"/>
  <c r="Y170" i="6"/>
  <c r="Y147" i="6"/>
  <c r="X146" i="6"/>
  <c r="X123" i="6"/>
  <c r="Y124" i="6"/>
  <c r="X100" i="6"/>
  <c r="Y101" i="6"/>
  <c r="X77" i="6"/>
  <c r="Y78" i="6"/>
  <c r="X54" i="6"/>
  <c r="Y55" i="6"/>
  <c r="X31" i="6"/>
  <c r="Y32" i="6"/>
  <c r="AF200" i="5" l="1"/>
  <c r="AG201" i="5"/>
  <c r="AD81" i="10"/>
  <c r="AE82" i="10"/>
  <c r="AE178" i="10"/>
  <c r="AD177" i="10"/>
  <c r="AD105" i="10"/>
  <c r="AE106" i="10"/>
  <c r="AE57" i="10"/>
  <c r="AF58" i="10"/>
  <c r="AF154" i="10"/>
  <c r="AE153" i="10"/>
  <c r="AE34" i="10"/>
  <c r="AD33" i="10"/>
  <c r="AD129" i="10"/>
  <c r="AE130" i="10"/>
  <c r="AE8" i="10"/>
  <c r="AD7" i="10"/>
  <c r="AG101" i="9"/>
  <c r="AF100" i="9"/>
  <c r="AE146" i="9"/>
  <c r="AF147" i="9"/>
  <c r="AD77" i="9"/>
  <c r="AE78" i="9"/>
  <c r="AF7" i="9"/>
  <c r="AE6" i="9"/>
  <c r="AE55" i="9"/>
  <c r="AD54" i="9"/>
  <c r="AF170" i="9"/>
  <c r="AE169" i="9"/>
  <c r="AF32" i="9"/>
  <c r="AE31" i="9"/>
  <c r="AE124" i="9"/>
  <c r="AD123" i="9"/>
  <c r="AC177" i="8"/>
  <c r="AD178" i="8"/>
  <c r="AE8" i="8"/>
  <c r="AD7" i="8"/>
  <c r="AC129" i="8"/>
  <c r="AD130" i="8"/>
  <c r="AD57" i="8"/>
  <c r="AE58" i="8"/>
  <c r="AD106" i="8"/>
  <c r="AC105" i="8"/>
  <c r="AC81" i="8"/>
  <c r="AD82" i="8"/>
  <c r="AD33" i="8"/>
  <c r="AE34" i="8"/>
  <c r="AD153" i="8"/>
  <c r="AE154" i="8"/>
  <c r="Y105" i="7"/>
  <c r="Z106" i="7"/>
  <c r="Z8" i="7"/>
  <c r="Y7" i="7"/>
  <c r="Z81" i="7"/>
  <c r="AA82" i="7"/>
  <c r="Z178" i="7"/>
  <c r="Y177" i="7"/>
  <c r="Y153" i="7"/>
  <c r="Z154" i="7"/>
  <c r="Z34" i="7"/>
  <c r="Y33" i="7"/>
  <c r="Z58" i="7"/>
  <c r="Y57" i="7"/>
  <c r="Y129" i="7"/>
  <c r="Z130" i="7"/>
  <c r="Z169" i="5"/>
  <c r="AA170" i="5"/>
  <c r="AA78" i="5"/>
  <c r="Z77" i="5"/>
  <c r="Z6" i="5"/>
  <c r="AA7" i="5"/>
  <c r="Y54" i="5"/>
  <c r="Z55" i="5"/>
  <c r="Z101" i="5"/>
  <c r="Y100" i="5"/>
  <c r="Y31" i="5"/>
  <c r="Z32" i="5"/>
  <c r="Z147" i="5"/>
  <c r="Y146" i="5"/>
  <c r="AA124" i="5"/>
  <c r="Z123" i="5"/>
  <c r="Y169" i="6"/>
  <c r="Z170" i="6"/>
  <c r="Y146" i="6"/>
  <c r="Z147" i="6"/>
  <c r="Y123" i="6"/>
  <c r="Z124" i="6"/>
  <c r="Y100" i="6"/>
  <c r="Z101" i="6"/>
  <c r="Y77" i="6"/>
  <c r="Z78" i="6"/>
  <c r="Y54" i="6"/>
  <c r="Z55" i="6"/>
  <c r="Y31" i="6"/>
  <c r="Z32" i="6"/>
  <c r="AH201" i="5" l="1"/>
  <c r="AG200" i="5"/>
  <c r="AG58" i="10"/>
  <c r="AF57" i="10"/>
  <c r="AE33" i="10"/>
  <c r="AF34" i="10"/>
  <c r="AF178" i="10"/>
  <c r="AE177" i="10"/>
  <c r="AE129" i="10"/>
  <c r="AF130" i="10"/>
  <c r="AF106" i="10"/>
  <c r="AE105" i="10"/>
  <c r="AF82" i="10"/>
  <c r="AE81" i="10"/>
  <c r="AE7" i="10"/>
  <c r="AF8" i="10"/>
  <c r="AG154" i="10"/>
  <c r="AF153" i="10"/>
  <c r="AG147" i="9"/>
  <c r="AF146" i="9"/>
  <c r="AG32" i="9"/>
  <c r="AF31" i="9"/>
  <c r="AG100" i="9"/>
  <c r="AH101" i="9"/>
  <c r="AE123" i="9"/>
  <c r="AF124" i="9"/>
  <c r="AG170" i="9"/>
  <c r="AF169" i="9"/>
  <c r="AF6" i="9"/>
  <c r="AG7" i="9"/>
  <c r="AE77" i="9"/>
  <c r="AF78" i="9"/>
  <c r="AE54" i="9"/>
  <c r="AF55" i="9"/>
  <c r="AF154" i="8"/>
  <c r="AE153" i="8"/>
  <c r="AF58" i="8"/>
  <c r="AE57" i="8"/>
  <c r="AF8" i="8"/>
  <c r="AE7" i="8"/>
  <c r="AF34" i="8"/>
  <c r="AE33" i="8"/>
  <c r="AD129" i="8"/>
  <c r="AE130" i="8"/>
  <c r="AD177" i="8"/>
  <c r="AE178" i="8"/>
  <c r="AE82" i="8"/>
  <c r="AD81" i="8"/>
  <c r="AE106" i="8"/>
  <c r="AD105" i="8"/>
  <c r="AA130" i="7"/>
  <c r="Z129" i="7"/>
  <c r="AA178" i="7"/>
  <c r="Z177" i="7"/>
  <c r="AA8" i="7"/>
  <c r="Z7" i="7"/>
  <c r="AA154" i="7"/>
  <c r="Z153" i="7"/>
  <c r="AB82" i="7"/>
  <c r="AA81" i="7"/>
  <c r="AA106" i="7"/>
  <c r="Z105" i="7"/>
  <c r="AA34" i="7"/>
  <c r="Z33" i="7"/>
  <c r="Z57" i="7"/>
  <c r="AA58" i="7"/>
  <c r="AA55" i="5"/>
  <c r="Z54" i="5"/>
  <c r="AA123" i="5"/>
  <c r="AB124" i="5"/>
  <c r="AA77" i="5"/>
  <c r="AB78" i="5"/>
  <c r="AB7" i="5"/>
  <c r="AA6" i="5"/>
  <c r="AB170" i="5"/>
  <c r="AA169" i="5"/>
  <c r="Z31" i="5"/>
  <c r="AA32" i="5"/>
  <c r="Z146" i="5"/>
  <c r="AA147" i="5"/>
  <c r="AA101" i="5"/>
  <c r="Z100" i="5"/>
  <c r="AA170" i="6"/>
  <c r="Z169" i="6"/>
  <c r="Z146" i="6"/>
  <c r="AA147" i="6"/>
  <c r="AA124" i="6"/>
  <c r="Z123" i="6"/>
  <c r="AA101" i="6"/>
  <c r="Z100" i="6"/>
  <c r="AA78" i="6"/>
  <c r="Z77" i="6"/>
  <c r="Z54" i="6"/>
  <c r="AA55" i="6"/>
  <c r="AA32" i="6"/>
  <c r="Z31" i="6"/>
  <c r="AI201" i="5" l="1"/>
  <c r="AH200" i="5"/>
  <c r="AG130" i="10"/>
  <c r="AF129" i="10"/>
  <c r="AF33" i="10"/>
  <c r="AG34" i="10"/>
  <c r="AG82" i="10"/>
  <c r="AF81" i="10"/>
  <c r="AF7" i="10"/>
  <c r="AG8" i="10"/>
  <c r="AH154" i="10"/>
  <c r="AG153" i="10"/>
  <c r="AG106" i="10"/>
  <c r="AF105" i="10"/>
  <c r="AG178" i="10"/>
  <c r="AF177" i="10"/>
  <c r="AH58" i="10"/>
  <c r="AG57" i="10"/>
  <c r="AF54" i="9"/>
  <c r="AG55" i="9"/>
  <c r="AG6" i="9"/>
  <c r="AH7" i="9"/>
  <c r="AG124" i="9"/>
  <c r="AF123" i="9"/>
  <c r="AG31" i="9"/>
  <c r="AH32" i="9"/>
  <c r="AG78" i="9"/>
  <c r="AF77" i="9"/>
  <c r="AH100" i="9"/>
  <c r="AG169" i="9"/>
  <c r="AH170" i="9"/>
  <c r="AH147" i="9"/>
  <c r="AG146" i="9"/>
  <c r="AG58" i="8"/>
  <c r="AF57" i="8"/>
  <c r="AF130" i="8"/>
  <c r="AE129" i="8"/>
  <c r="AF178" i="8"/>
  <c r="AE177" i="8"/>
  <c r="AE105" i="8"/>
  <c r="AF106" i="8"/>
  <c r="AG34" i="8"/>
  <c r="AF33" i="8"/>
  <c r="AF82" i="8"/>
  <c r="AE81" i="8"/>
  <c r="AF7" i="8"/>
  <c r="AG8" i="8"/>
  <c r="AG154" i="8"/>
  <c r="AF153" i="8"/>
  <c r="AA177" i="7"/>
  <c r="AB178" i="7"/>
  <c r="AA57" i="7"/>
  <c r="AB58" i="7"/>
  <c r="AB106" i="7"/>
  <c r="AA105" i="7"/>
  <c r="AB154" i="7"/>
  <c r="AA153" i="7"/>
  <c r="AA33" i="7"/>
  <c r="AB34" i="7"/>
  <c r="AC82" i="7"/>
  <c r="AB81" i="7"/>
  <c r="AA7" i="7"/>
  <c r="AB8" i="7"/>
  <c r="AB130" i="7"/>
  <c r="AA129" i="7"/>
  <c r="AA100" i="5"/>
  <c r="AB101" i="5"/>
  <c r="AC7" i="5"/>
  <c r="AB6" i="5"/>
  <c r="AA146" i="5"/>
  <c r="AB147" i="5"/>
  <c r="AB77" i="5"/>
  <c r="AC78" i="5"/>
  <c r="AC170" i="5"/>
  <c r="AB169" i="5"/>
  <c r="AA31" i="5"/>
  <c r="AB32" i="5"/>
  <c r="AB123" i="5"/>
  <c r="AC124" i="5"/>
  <c r="AB55" i="5"/>
  <c r="AA54" i="5"/>
  <c r="AB170" i="6"/>
  <c r="AA169" i="6"/>
  <c r="AB147" i="6"/>
  <c r="AA146" i="6"/>
  <c r="AB124" i="6"/>
  <c r="AA123" i="6"/>
  <c r="AB101" i="6"/>
  <c r="AA100" i="6"/>
  <c r="AB78" i="6"/>
  <c r="AA77" i="6"/>
  <c r="AB55" i="6"/>
  <c r="AA54" i="6"/>
  <c r="AB32" i="6"/>
  <c r="AA31" i="6"/>
  <c r="AJ201" i="5" l="1"/>
  <c r="AK201" i="5" s="1"/>
  <c r="AL201" i="5" s="1"/>
  <c r="AM201" i="5" s="1"/>
  <c r="AN201" i="5" s="1"/>
  <c r="AO201" i="5" s="1"/>
  <c r="AP201" i="5" s="1"/>
  <c r="AQ201" i="5" s="1"/>
  <c r="AR201" i="5" s="1"/>
  <c r="AS201" i="5" s="1"/>
  <c r="AT201" i="5" s="1"/>
  <c r="AU201" i="5" s="1"/>
  <c r="AV201" i="5" s="1"/>
  <c r="AW201" i="5" s="1"/>
  <c r="AX201" i="5" s="1"/>
  <c r="AY201" i="5" s="1"/>
  <c r="AZ201" i="5" s="1"/>
  <c r="BA201" i="5" s="1"/>
  <c r="BB201" i="5" s="1"/>
  <c r="BC201" i="5" s="1"/>
  <c r="BD201" i="5" s="1"/>
  <c r="BE201" i="5" s="1"/>
  <c r="BF201" i="5" s="1"/>
  <c r="BG201" i="5" s="1"/>
  <c r="BH201" i="5" s="1"/>
  <c r="BI201" i="5" s="1"/>
  <c r="BJ201" i="5" s="1"/>
  <c r="BK201" i="5" s="1"/>
  <c r="BL201" i="5" s="1"/>
  <c r="AI200" i="5"/>
  <c r="F200" i="5" s="1"/>
  <c r="AH8" i="10"/>
  <c r="AG7" i="10"/>
  <c r="AH34" i="10"/>
  <c r="AG33" i="10"/>
  <c r="AH57" i="10"/>
  <c r="AG105" i="10"/>
  <c r="AH106" i="10"/>
  <c r="AG177" i="10"/>
  <c r="AH178" i="10"/>
  <c r="AH153" i="10"/>
  <c r="AG81" i="10"/>
  <c r="AH82" i="10"/>
  <c r="AH130" i="10"/>
  <c r="AG129" i="10"/>
  <c r="AH6" i="9"/>
  <c r="AH31" i="9"/>
  <c r="AH146" i="9"/>
  <c r="AH169" i="9"/>
  <c r="AH55" i="9"/>
  <c r="AG54" i="9"/>
  <c r="AH78" i="9"/>
  <c r="AG77" i="9"/>
  <c r="AH124" i="9"/>
  <c r="AG123" i="9"/>
  <c r="AF105" i="8"/>
  <c r="AG106" i="8"/>
  <c r="AG153" i="8"/>
  <c r="AH154" i="8"/>
  <c r="AF81" i="8"/>
  <c r="AG82" i="8"/>
  <c r="AF129" i="8"/>
  <c r="AG130" i="8"/>
  <c r="AG7" i="8"/>
  <c r="AH8" i="8"/>
  <c r="AH34" i="8"/>
  <c r="AG33" i="8"/>
  <c r="AG178" i="8"/>
  <c r="AF177" i="8"/>
  <c r="AG57" i="8"/>
  <c r="AH58" i="8"/>
  <c r="AC58" i="7"/>
  <c r="AB57" i="7"/>
  <c r="AB129" i="7"/>
  <c r="AC130" i="7"/>
  <c r="AB7" i="7"/>
  <c r="AC8" i="7"/>
  <c r="AB33" i="7"/>
  <c r="AC34" i="7"/>
  <c r="AB177" i="7"/>
  <c r="AC178" i="7"/>
  <c r="AC81" i="7"/>
  <c r="AD82" i="7"/>
  <c r="AB153" i="7"/>
  <c r="AC154" i="7"/>
  <c r="AB105" i="7"/>
  <c r="AC106" i="7"/>
  <c r="AC32" i="5"/>
  <c r="AB31" i="5"/>
  <c r="AC77" i="5"/>
  <c r="AD78" i="5"/>
  <c r="AC55" i="5"/>
  <c r="AB54" i="5"/>
  <c r="AC6" i="5"/>
  <c r="AD7" i="5"/>
  <c r="AD124" i="5"/>
  <c r="AC123" i="5"/>
  <c r="AB100" i="5"/>
  <c r="AC101" i="5"/>
  <c r="AC147" i="5"/>
  <c r="AB146" i="5"/>
  <c r="AC169" i="5"/>
  <c r="AD170" i="5"/>
  <c r="AB169" i="6"/>
  <c r="AC170" i="6"/>
  <c r="AB146" i="6"/>
  <c r="AC147" i="6"/>
  <c r="AB123" i="6"/>
  <c r="AC124" i="6"/>
  <c r="AC101" i="6"/>
  <c r="AB100" i="6"/>
  <c r="AB77" i="6"/>
  <c r="AC78" i="6"/>
  <c r="AB54" i="6"/>
  <c r="AC55" i="6"/>
  <c r="AB31" i="6"/>
  <c r="AC32" i="6"/>
  <c r="AH105" i="10" l="1"/>
  <c r="AH129" i="10"/>
  <c r="AH33" i="10"/>
  <c r="AH81" i="10"/>
  <c r="AH177" i="10"/>
  <c r="Q13" i="10"/>
  <c r="AH7" i="10"/>
  <c r="AH77" i="9"/>
  <c r="AH123" i="9"/>
  <c r="AH54" i="9"/>
  <c r="AG177" i="8"/>
  <c r="AH178" i="8"/>
  <c r="AH57" i="8"/>
  <c r="F57" i="8" s="1"/>
  <c r="AI58" i="8"/>
  <c r="AJ58" i="8" s="1"/>
  <c r="AK58" i="8" s="1"/>
  <c r="AL58" i="8" s="1"/>
  <c r="AM58" i="8" s="1"/>
  <c r="AN58" i="8" s="1"/>
  <c r="AO58" i="8" s="1"/>
  <c r="AP58" i="8" s="1"/>
  <c r="AQ58" i="8" s="1"/>
  <c r="AR58" i="8" s="1"/>
  <c r="AS58" i="8" s="1"/>
  <c r="AT58" i="8" s="1"/>
  <c r="AU58" i="8" s="1"/>
  <c r="AV58" i="8" s="1"/>
  <c r="AW58" i="8" s="1"/>
  <c r="AX58" i="8" s="1"/>
  <c r="AY58" i="8" s="1"/>
  <c r="AZ58" i="8" s="1"/>
  <c r="BA58" i="8" s="1"/>
  <c r="BB58" i="8" s="1"/>
  <c r="BC58" i="8" s="1"/>
  <c r="BD58" i="8" s="1"/>
  <c r="BE58" i="8" s="1"/>
  <c r="BF58" i="8" s="1"/>
  <c r="BG58" i="8" s="1"/>
  <c r="BH58" i="8" s="1"/>
  <c r="BI58" i="8" s="1"/>
  <c r="BJ58" i="8" s="1"/>
  <c r="BK58" i="8" s="1"/>
  <c r="BL58" i="8" s="1"/>
  <c r="AG129" i="8"/>
  <c r="AH130" i="8"/>
  <c r="AH153" i="8"/>
  <c r="F153" i="8" s="1"/>
  <c r="AI154" i="8"/>
  <c r="AJ154" i="8" s="1"/>
  <c r="AK154" i="8" s="1"/>
  <c r="AL154" i="8" s="1"/>
  <c r="AM154" i="8" s="1"/>
  <c r="AN154" i="8" s="1"/>
  <c r="AO154" i="8" s="1"/>
  <c r="AP154" i="8" s="1"/>
  <c r="AQ154" i="8" s="1"/>
  <c r="AR154" i="8" s="1"/>
  <c r="AS154" i="8" s="1"/>
  <c r="AT154" i="8" s="1"/>
  <c r="AU154" i="8" s="1"/>
  <c r="AV154" i="8" s="1"/>
  <c r="AW154" i="8" s="1"/>
  <c r="AX154" i="8" s="1"/>
  <c r="AY154" i="8" s="1"/>
  <c r="AZ154" i="8" s="1"/>
  <c r="BA154" i="8" s="1"/>
  <c r="BB154" i="8" s="1"/>
  <c r="BC154" i="8" s="1"/>
  <c r="BD154" i="8" s="1"/>
  <c r="BE154" i="8" s="1"/>
  <c r="BF154" i="8" s="1"/>
  <c r="BG154" i="8" s="1"/>
  <c r="BH154" i="8" s="1"/>
  <c r="BI154" i="8" s="1"/>
  <c r="BJ154" i="8" s="1"/>
  <c r="BK154" i="8" s="1"/>
  <c r="BL154" i="8" s="1"/>
  <c r="AH33" i="8"/>
  <c r="F33" i="8" s="1"/>
  <c r="AI34" i="8"/>
  <c r="AJ34" i="8" s="1"/>
  <c r="AK34" i="8" s="1"/>
  <c r="AL34" i="8" s="1"/>
  <c r="AM34" i="8" s="1"/>
  <c r="AN34" i="8" s="1"/>
  <c r="AO34" i="8" s="1"/>
  <c r="AP34" i="8" s="1"/>
  <c r="AQ34" i="8" s="1"/>
  <c r="AR34" i="8" s="1"/>
  <c r="AS34" i="8" s="1"/>
  <c r="AT34" i="8" s="1"/>
  <c r="AU34" i="8" s="1"/>
  <c r="AV34" i="8" s="1"/>
  <c r="AW34" i="8" s="1"/>
  <c r="AX34" i="8" s="1"/>
  <c r="AY34" i="8" s="1"/>
  <c r="AZ34" i="8" s="1"/>
  <c r="BA34" i="8" s="1"/>
  <c r="BB34" i="8" s="1"/>
  <c r="BC34" i="8" s="1"/>
  <c r="BD34" i="8" s="1"/>
  <c r="BE34" i="8" s="1"/>
  <c r="BF34" i="8" s="1"/>
  <c r="BG34" i="8" s="1"/>
  <c r="BH34" i="8" s="1"/>
  <c r="BI34" i="8" s="1"/>
  <c r="BJ34" i="8" s="1"/>
  <c r="BK34" i="8" s="1"/>
  <c r="BL34" i="8" s="1"/>
  <c r="AI8" i="8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AV8" i="8" s="1"/>
  <c r="AW8" i="8" s="1"/>
  <c r="AX8" i="8" s="1"/>
  <c r="AY8" i="8" s="1"/>
  <c r="AZ8" i="8" s="1"/>
  <c r="BA8" i="8" s="1"/>
  <c r="BB8" i="8" s="1"/>
  <c r="BC8" i="8" s="1"/>
  <c r="BD8" i="8" s="1"/>
  <c r="BE8" i="8" s="1"/>
  <c r="BF8" i="8" s="1"/>
  <c r="BG8" i="8" s="1"/>
  <c r="BH8" i="8" s="1"/>
  <c r="BI8" i="8" s="1"/>
  <c r="BJ8" i="8" s="1"/>
  <c r="BK8" i="8" s="1"/>
  <c r="BL8" i="8" s="1"/>
  <c r="Q13" i="8" s="1"/>
  <c r="AH7" i="8"/>
  <c r="F7" i="8" s="1"/>
  <c r="AG81" i="8"/>
  <c r="AH82" i="8"/>
  <c r="AH106" i="8"/>
  <c r="AG105" i="8"/>
  <c r="AC105" i="7"/>
  <c r="AD106" i="7"/>
  <c r="AD34" i="7"/>
  <c r="AC33" i="7"/>
  <c r="AC153" i="7"/>
  <c r="AD154" i="7"/>
  <c r="AD178" i="7"/>
  <c r="AC177" i="7"/>
  <c r="AD8" i="7"/>
  <c r="AC7" i="7"/>
  <c r="AD81" i="7"/>
  <c r="AE82" i="7"/>
  <c r="AC129" i="7"/>
  <c r="AD130" i="7"/>
  <c r="AD58" i="7"/>
  <c r="AC57" i="7"/>
  <c r="AD169" i="5"/>
  <c r="AE170" i="5"/>
  <c r="AD101" i="5"/>
  <c r="AC100" i="5"/>
  <c r="AE7" i="5"/>
  <c r="AD6" i="5"/>
  <c r="AE78" i="5"/>
  <c r="AD77" i="5"/>
  <c r="AD147" i="5"/>
  <c r="AC146" i="5"/>
  <c r="AE124" i="5"/>
  <c r="AD123" i="5"/>
  <c r="AC54" i="5"/>
  <c r="AD55" i="5"/>
  <c r="AD32" i="5"/>
  <c r="AC31" i="5"/>
  <c r="AC169" i="6"/>
  <c r="AD170" i="6"/>
  <c r="AC146" i="6"/>
  <c r="AD147" i="6"/>
  <c r="AC123" i="6"/>
  <c r="AD124" i="6"/>
  <c r="AC100" i="6"/>
  <c r="AD101" i="6"/>
  <c r="AC77" i="6"/>
  <c r="AD78" i="6"/>
  <c r="AC54" i="6"/>
  <c r="AD55" i="6"/>
  <c r="AC31" i="6"/>
  <c r="AD32" i="6"/>
  <c r="Q14" i="10" l="1"/>
  <c r="AI106" i="8"/>
  <c r="AJ106" i="8" s="1"/>
  <c r="AK106" i="8" s="1"/>
  <c r="AL106" i="8" s="1"/>
  <c r="AM106" i="8" s="1"/>
  <c r="AN106" i="8" s="1"/>
  <c r="AO106" i="8" s="1"/>
  <c r="AP106" i="8" s="1"/>
  <c r="AQ106" i="8" s="1"/>
  <c r="AR106" i="8" s="1"/>
  <c r="AS106" i="8" s="1"/>
  <c r="AT106" i="8" s="1"/>
  <c r="AU106" i="8" s="1"/>
  <c r="AV106" i="8" s="1"/>
  <c r="AW106" i="8" s="1"/>
  <c r="AX106" i="8" s="1"/>
  <c r="AY106" i="8" s="1"/>
  <c r="AZ106" i="8" s="1"/>
  <c r="BA106" i="8" s="1"/>
  <c r="BB106" i="8" s="1"/>
  <c r="BC106" i="8" s="1"/>
  <c r="BD106" i="8" s="1"/>
  <c r="BE106" i="8" s="1"/>
  <c r="BF106" i="8" s="1"/>
  <c r="BG106" i="8" s="1"/>
  <c r="BH106" i="8" s="1"/>
  <c r="BI106" i="8" s="1"/>
  <c r="BJ106" i="8" s="1"/>
  <c r="BK106" i="8" s="1"/>
  <c r="BL106" i="8" s="1"/>
  <c r="AH105" i="8"/>
  <c r="F105" i="8" s="1"/>
  <c r="AI130" i="8"/>
  <c r="AJ130" i="8" s="1"/>
  <c r="AK130" i="8" s="1"/>
  <c r="AL130" i="8" s="1"/>
  <c r="AM130" i="8" s="1"/>
  <c r="AN130" i="8" s="1"/>
  <c r="AO130" i="8" s="1"/>
  <c r="AP130" i="8" s="1"/>
  <c r="AQ130" i="8" s="1"/>
  <c r="AR130" i="8" s="1"/>
  <c r="AS130" i="8" s="1"/>
  <c r="AT130" i="8" s="1"/>
  <c r="AU130" i="8" s="1"/>
  <c r="AV130" i="8" s="1"/>
  <c r="AW130" i="8" s="1"/>
  <c r="AX130" i="8" s="1"/>
  <c r="AY130" i="8" s="1"/>
  <c r="AZ130" i="8" s="1"/>
  <c r="BA130" i="8" s="1"/>
  <c r="BB130" i="8" s="1"/>
  <c r="BC130" i="8" s="1"/>
  <c r="BD130" i="8" s="1"/>
  <c r="BE130" i="8" s="1"/>
  <c r="BF130" i="8" s="1"/>
  <c r="BG130" i="8" s="1"/>
  <c r="BH130" i="8" s="1"/>
  <c r="BI130" i="8" s="1"/>
  <c r="BJ130" i="8" s="1"/>
  <c r="BK130" i="8" s="1"/>
  <c r="BL130" i="8" s="1"/>
  <c r="AH129" i="8"/>
  <c r="F129" i="8" s="1"/>
  <c r="AI178" i="8"/>
  <c r="AJ178" i="8" s="1"/>
  <c r="AK178" i="8" s="1"/>
  <c r="AL178" i="8" s="1"/>
  <c r="AM178" i="8" s="1"/>
  <c r="AN178" i="8" s="1"/>
  <c r="AO178" i="8" s="1"/>
  <c r="AP178" i="8" s="1"/>
  <c r="AQ178" i="8" s="1"/>
  <c r="AR178" i="8" s="1"/>
  <c r="AS178" i="8" s="1"/>
  <c r="AT178" i="8" s="1"/>
  <c r="AU178" i="8" s="1"/>
  <c r="AV178" i="8" s="1"/>
  <c r="AW178" i="8" s="1"/>
  <c r="AX178" i="8" s="1"/>
  <c r="AY178" i="8" s="1"/>
  <c r="AZ178" i="8" s="1"/>
  <c r="BA178" i="8" s="1"/>
  <c r="BB178" i="8" s="1"/>
  <c r="BC178" i="8" s="1"/>
  <c r="BD178" i="8" s="1"/>
  <c r="BE178" i="8" s="1"/>
  <c r="BF178" i="8" s="1"/>
  <c r="BG178" i="8" s="1"/>
  <c r="BH178" i="8" s="1"/>
  <c r="BI178" i="8" s="1"/>
  <c r="BJ178" i="8" s="1"/>
  <c r="BK178" i="8" s="1"/>
  <c r="BL178" i="8" s="1"/>
  <c r="AH177" i="8"/>
  <c r="F177" i="8" s="1"/>
  <c r="AI82" i="8"/>
  <c r="AJ82" i="8" s="1"/>
  <c r="AK82" i="8" s="1"/>
  <c r="AL82" i="8" s="1"/>
  <c r="AM82" i="8" s="1"/>
  <c r="AN82" i="8" s="1"/>
  <c r="AO82" i="8" s="1"/>
  <c r="AP82" i="8" s="1"/>
  <c r="AQ82" i="8" s="1"/>
  <c r="AR82" i="8" s="1"/>
  <c r="AS82" i="8" s="1"/>
  <c r="AT82" i="8" s="1"/>
  <c r="AU82" i="8" s="1"/>
  <c r="AV82" i="8" s="1"/>
  <c r="AW82" i="8" s="1"/>
  <c r="AX82" i="8" s="1"/>
  <c r="AY82" i="8" s="1"/>
  <c r="AZ82" i="8" s="1"/>
  <c r="BA82" i="8" s="1"/>
  <c r="BB82" i="8" s="1"/>
  <c r="BC82" i="8" s="1"/>
  <c r="BD82" i="8" s="1"/>
  <c r="BE82" i="8" s="1"/>
  <c r="BF82" i="8" s="1"/>
  <c r="BG82" i="8" s="1"/>
  <c r="BH82" i="8" s="1"/>
  <c r="BI82" i="8" s="1"/>
  <c r="BJ82" i="8" s="1"/>
  <c r="BK82" i="8" s="1"/>
  <c r="BL82" i="8" s="1"/>
  <c r="AH81" i="8"/>
  <c r="F81" i="8" s="1"/>
  <c r="AD57" i="7"/>
  <c r="AE58" i="7"/>
  <c r="AE178" i="7"/>
  <c r="AD177" i="7"/>
  <c r="AE34" i="7"/>
  <c r="AD33" i="7"/>
  <c r="AE130" i="7"/>
  <c r="AD129" i="7"/>
  <c r="AE154" i="7"/>
  <c r="AD153" i="7"/>
  <c r="AE106" i="7"/>
  <c r="AD105" i="7"/>
  <c r="AF82" i="7"/>
  <c r="AE81" i="7"/>
  <c r="AE8" i="7"/>
  <c r="AD7" i="7"/>
  <c r="AD31" i="5"/>
  <c r="AE32" i="5"/>
  <c r="AE123" i="5"/>
  <c r="AF124" i="5"/>
  <c r="AF78" i="5"/>
  <c r="AE77" i="5"/>
  <c r="AE101" i="5"/>
  <c r="AD100" i="5"/>
  <c r="AD54" i="5"/>
  <c r="AE55" i="5"/>
  <c r="AF170" i="5"/>
  <c r="AE169" i="5"/>
  <c r="AD146" i="5"/>
  <c r="AE147" i="5"/>
  <c r="AF7" i="5"/>
  <c r="AE6" i="5"/>
  <c r="AE170" i="6"/>
  <c r="AD169" i="6"/>
  <c r="AE147" i="6"/>
  <c r="AD146" i="6"/>
  <c r="AE124" i="6"/>
  <c r="AD123" i="6"/>
  <c r="AE101" i="6"/>
  <c r="AD100" i="6"/>
  <c r="AE78" i="6"/>
  <c r="AD77" i="6"/>
  <c r="AE55" i="6"/>
  <c r="AD54" i="6"/>
  <c r="AE32" i="6"/>
  <c r="AD31" i="6"/>
  <c r="Q14" i="8" l="1"/>
  <c r="AF106" i="7"/>
  <c r="AE105" i="7"/>
  <c r="AE177" i="7"/>
  <c r="AF178" i="7"/>
  <c r="AE57" i="7"/>
  <c r="AF58" i="7"/>
  <c r="AE7" i="7"/>
  <c r="AF8" i="7"/>
  <c r="AF130" i="7"/>
  <c r="AE129" i="7"/>
  <c r="AG82" i="7"/>
  <c r="AF81" i="7"/>
  <c r="AF154" i="7"/>
  <c r="AE153" i="7"/>
  <c r="AE33" i="7"/>
  <c r="AF34" i="7"/>
  <c r="AF123" i="5"/>
  <c r="AG124" i="5"/>
  <c r="AF6" i="5"/>
  <c r="AG7" i="5"/>
  <c r="AG170" i="5"/>
  <c r="AF169" i="5"/>
  <c r="AE100" i="5"/>
  <c r="AF101" i="5"/>
  <c r="AE146" i="5"/>
  <c r="AF147" i="5"/>
  <c r="AF55" i="5"/>
  <c r="AE54" i="5"/>
  <c r="AF32" i="5"/>
  <c r="AE31" i="5"/>
  <c r="AF77" i="5"/>
  <c r="AG78" i="5"/>
  <c r="AF170" i="6"/>
  <c r="AE169" i="6"/>
  <c r="AF147" i="6"/>
  <c r="AE146" i="6"/>
  <c r="AF124" i="6"/>
  <c r="AE123" i="6"/>
  <c r="AF101" i="6"/>
  <c r="AE100" i="6"/>
  <c r="AF78" i="6"/>
  <c r="AE77" i="6"/>
  <c r="AF55" i="6"/>
  <c r="AE54" i="6"/>
  <c r="AF32" i="6"/>
  <c r="AE31" i="6"/>
  <c r="AF177" i="7" l="1"/>
  <c r="AG178" i="7"/>
  <c r="AG81" i="7"/>
  <c r="AH82" i="7"/>
  <c r="AG58" i="7"/>
  <c r="AF57" i="7"/>
  <c r="AF33" i="7"/>
  <c r="AG34" i="7"/>
  <c r="AF7" i="7"/>
  <c r="AG8" i="7"/>
  <c r="AF153" i="7"/>
  <c r="AG154" i="7"/>
  <c r="AF129" i="7"/>
  <c r="AG130" i="7"/>
  <c r="AF105" i="7"/>
  <c r="AG106" i="7"/>
  <c r="AH78" i="5"/>
  <c r="AG77" i="5"/>
  <c r="AF100" i="5"/>
  <c r="AG101" i="5"/>
  <c r="AF54" i="5"/>
  <c r="AG55" i="5"/>
  <c r="AG147" i="5"/>
  <c r="AF146" i="5"/>
  <c r="AH124" i="5"/>
  <c r="AG123" i="5"/>
  <c r="AG6" i="5"/>
  <c r="AH7" i="5"/>
  <c r="AG32" i="5"/>
  <c r="AF31" i="5"/>
  <c r="AG169" i="5"/>
  <c r="AH170" i="5"/>
  <c r="AF169" i="6"/>
  <c r="AG170" i="6"/>
  <c r="AF146" i="6"/>
  <c r="AG147" i="6"/>
  <c r="AF123" i="6"/>
  <c r="AG124" i="6"/>
  <c r="AF100" i="6"/>
  <c r="AG101" i="6"/>
  <c r="AF77" i="6"/>
  <c r="AG78" i="6"/>
  <c r="AG55" i="6"/>
  <c r="AF54" i="6"/>
  <c r="AF31" i="6"/>
  <c r="AG32" i="6"/>
  <c r="AG105" i="7" l="1"/>
  <c r="AH106" i="7"/>
  <c r="AG153" i="7"/>
  <c r="AH154" i="7"/>
  <c r="AH34" i="7"/>
  <c r="AG33" i="7"/>
  <c r="AH81" i="7"/>
  <c r="F81" i="7" s="1"/>
  <c r="AI82" i="7"/>
  <c r="AJ82" i="7" s="1"/>
  <c r="AK82" i="7" s="1"/>
  <c r="AL82" i="7" s="1"/>
  <c r="AM82" i="7" s="1"/>
  <c r="AN82" i="7" s="1"/>
  <c r="AO82" i="7" s="1"/>
  <c r="AP82" i="7" s="1"/>
  <c r="AQ82" i="7" s="1"/>
  <c r="AR82" i="7" s="1"/>
  <c r="AS82" i="7" s="1"/>
  <c r="AT82" i="7" s="1"/>
  <c r="AU82" i="7" s="1"/>
  <c r="AV82" i="7" s="1"/>
  <c r="AW82" i="7" s="1"/>
  <c r="AX82" i="7" s="1"/>
  <c r="AY82" i="7" s="1"/>
  <c r="AZ82" i="7" s="1"/>
  <c r="BA82" i="7" s="1"/>
  <c r="BB82" i="7" s="1"/>
  <c r="BC82" i="7" s="1"/>
  <c r="BD82" i="7" s="1"/>
  <c r="BE82" i="7" s="1"/>
  <c r="BF82" i="7" s="1"/>
  <c r="BG82" i="7" s="1"/>
  <c r="BH82" i="7" s="1"/>
  <c r="BI82" i="7" s="1"/>
  <c r="BJ82" i="7" s="1"/>
  <c r="BK82" i="7" s="1"/>
  <c r="BL82" i="7" s="1"/>
  <c r="AG129" i="7"/>
  <c r="AH130" i="7"/>
  <c r="AH8" i="7"/>
  <c r="AG7" i="7"/>
  <c r="AH178" i="7"/>
  <c r="AG177" i="7"/>
  <c r="AH58" i="7"/>
  <c r="AG57" i="7"/>
  <c r="AI78" i="5"/>
  <c r="AJ78" i="5" s="1"/>
  <c r="AK78" i="5" s="1"/>
  <c r="AL78" i="5" s="1"/>
  <c r="AM78" i="5" s="1"/>
  <c r="AN78" i="5" s="1"/>
  <c r="AO78" i="5" s="1"/>
  <c r="AP78" i="5" s="1"/>
  <c r="AQ78" i="5" s="1"/>
  <c r="AR78" i="5" s="1"/>
  <c r="AS78" i="5" s="1"/>
  <c r="AT78" i="5" s="1"/>
  <c r="AU78" i="5" s="1"/>
  <c r="AV78" i="5" s="1"/>
  <c r="AW78" i="5" s="1"/>
  <c r="AX78" i="5" s="1"/>
  <c r="AY78" i="5" s="1"/>
  <c r="AZ78" i="5" s="1"/>
  <c r="BA78" i="5" s="1"/>
  <c r="BB78" i="5" s="1"/>
  <c r="BC78" i="5" s="1"/>
  <c r="BD78" i="5" s="1"/>
  <c r="BE78" i="5" s="1"/>
  <c r="BF78" i="5" s="1"/>
  <c r="BG78" i="5" s="1"/>
  <c r="BH78" i="5" s="1"/>
  <c r="BI78" i="5" s="1"/>
  <c r="BJ78" i="5" s="1"/>
  <c r="BK78" i="5" s="1"/>
  <c r="BL78" i="5" s="1"/>
  <c r="AH77" i="5"/>
  <c r="F77" i="5" s="1"/>
  <c r="AH169" i="5"/>
  <c r="F169" i="5" s="1"/>
  <c r="AI170" i="5"/>
  <c r="AJ170" i="5" s="1"/>
  <c r="AK170" i="5" s="1"/>
  <c r="AL170" i="5" s="1"/>
  <c r="AM170" i="5" s="1"/>
  <c r="AN170" i="5" s="1"/>
  <c r="AO170" i="5" s="1"/>
  <c r="AP170" i="5" s="1"/>
  <c r="AQ170" i="5" s="1"/>
  <c r="AR170" i="5" s="1"/>
  <c r="AS170" i="5" s="1"/>
  <c r="AT170" i="5" s="1"/>
  <c r="AU170" i="5" s="1"/>
  <c r="AV170" i="5" s="1"/>
  <c r="AW170" i="5" s="1"/>
  <c r="AX170" i="5" s="1"/>
  <c r="AY170" i="5" s="1"/>
  <c r="AZ170" i="5" s="1"/>
  <c r="BA170" i="5" s="1"/>
  <c r="BB170" i="5" s="1"/>
  <c r="BC170" i="5" s="1"/>
  <c r="BD170" i="5" s="1"/>
  <c r="BE170" i="5" s="1"/>
  <c r="BF170" i="5" s="1"/>
  <c r="BG170" i="5" s="1"/>
  <c r="BH170" i="5" s="1"/>
  <c r="BI170" i="5" s="1"/>
  <c r="BJ170" i="5" s="1"/>
  <c r="BK170" i="5" s="1"/>
  <c r="BL170" i="5" s="1"/>
  <c r="AH6" i="5"/>
  <c r="F6" i="5" s="1"/>
  <c r="AI7" i="5"/>
  <c r="AJ7" i="5" s="1"/>
  <c r="AK7" i="5" s="1"/>
  <c r="AL7" i="5" s="1"/>
  <c r="AM7" i="5" s="1"/>
  <c r="AN7" i="5" s="1"/>
  <c r="AO7" i="5" s="1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BI7" i="5" s="1"/>
  <c r="BJ7" i="5" s="1"/>
  <c r="BK7" i="5" s="1"/>
  <c r="BL7" i="5" s="1"/>
  <c r="AH101" i="5"/>
  <c r="AG100" i="5"/>
  <c r="AH147" i="5"/>
  <c r="AG146" i="5"/>
  <c r="AG54" i="5"/>
  <c r="AH55" i="5"/>
  <c r="AG31" i="5"/>
  <c r="AH32" i="5"/>
  <c r="AI124" i="5"/>
  <c r="AJ124" i="5" s="1"/>
  <c r="AK124" i="5" s="1"/>
  <c r="AL124" i="5" s="1"/>
  <c r="AM124" i="5" s="1"/>
  <c r="AN124" i="5" s="1"/>
  <c r="AO124" i="5" s="1"/>
  <c r="AP124" i="5" s="1"/>
  <c r="AQ124" i="5" s="1"/>
  <c r="AR124" i="5" s="1"/>
  <c r="AS124" i="5" s="1"/>
  <c r="AT124" i="5" s="1"/>
  <c r="AU124" i="5" s="1"/>
  <c r="AV124" i="5" s="1"/>
  <c r="AW124" i="5" s="1"/>
  <c r="AX124" i="5" s="1"/>
  <c r="AY124" i="5" s="1"/>
  <c r="AZ124" i="5" s="1"/>
  <c r="BA124" i="5" s="1"/>
  <c r="BB124" i="5" s="1"/>
  <c r="BC124" i="5" s="1"/>
  <c r="BD124" i="5" s="1"/>
  <c r="BE124" i="5" s="1"/>
  <c r="BF124" i="5" s="1"/>
  <c r="BG124" i="5" s="1"/>
  <c r="BH124" i="5" s="1"/>
  <c r="BI124" i="5" s="1"/>
  <c r="BJ124" i="5" s="1"/>
  <c r="BK124" i="5" s="1"/>
  <c r="BL124" i="5" s="1"/>
  <c r="AH123" i="5"/>
  <c r="F123" i="5" s="1"/>
  <c r="AG169" i="6"/>
  <c r="AH170" i="6"/>
  <c r="AG146" i="6"/>
  <c r="AH147" i="6"/>
  <c r="AG123" i="6"/>
  <c r="AH124" i="6"/>
  <c r="AG100" i="6"/>
  <c r="AH101" i="6"/>
  <c r="AG77" i="6"/>
  <c r="AH78" i="6"/>
  <c r="AG54" i="6"/>
  <c r="AH55" i="6"/>
  <c r="AG31" i="6"/>
  <c r="AH32" i="6"/>
  <c r="AI154" i="7" l="1"/>
  <c r="AJ154" i="7" s="1"/>
  <c r="AK154" i="7" s="1"/>
  <c r="AL154" i="7" s="1"/>
  <c r="AM154" i="7" s="1"/>
  <c r="AN154" i="7" s="1"/>
  <c r="AO154" i="7" s="1"/>
  <c r="AP154" i="7" s="1"/>
  <c r="AQ154" i="7" s="1"/>
  <c r="AR154" i="7" s="1"/>
  <c r="AS154" i="7" s="1"/>
  <c r="AT154" i="7" s="1"/>
  <c r="AU154" i="7" s="1"/>
  <c r="AV154" i="7" s="1"/>
  <c r="AW154" i="7" s="1"/>
  <c r="AX154" i="7" s="1"/>
  <c r="AY154" i="7" s="1"/>
  <c r="AZ154" i="7" s="1"/>
  <c r="BA154" i="7" s="1"/>
  <c r="BB154" i="7" s="1"/>
  <c r="BC154" i="7" s="1"/>
  <c r="BD154" i="7" s="1"/>
  <c r="BE154" i="7" s="1"/>
  <c r="BF154" i="7" s="1"/>
  <c r="BG154" i="7" s="1"/>
  <c r="BH154" i="7" s="1"/>
  <c r="BI154" i="7" s="1"/>
  <c r="BJ154" i="7" s="1"/>
  <c r="BK154" i="7" s="1"/>
  <c r="BL154" i="7" s="1"/>
  <c r="AH153" i="7"/>
  <c r="F153" i="7" s="1"/>
  <c r="AH57" i="7"/>
  <c r="F57" i="7" s="1"/>
  <c r="AI58" i="7"/>
  <c r="AJ58" i="7" s="1"/>
  <c r="AK58" i="7" s="1"/>
  <c r="AL58" i="7" s="1"/>
  <c r="AM58" i="7" s="1"/>
  <c r="AN58" i="7" s="1"/>
  <c r="AO58" i="7" s="1"/>
  <c r="AP58" i="7" s="1"/>
  <c r="AQ58" i="7" s="1"/>
  <c r="AR58" i="7" s="1"/>
  <c r="AS58" i="7" s="1"/>
  <c r="AT58" i="7" s="1"/>
  <c r="AU58" i="7" s="1"/>
  <c r="AV58" i="7" s="1"/>
  <c r="AW58" i="7" s="1"/>
  <c r="AX58" i="7" s="1"/>
  <c r="AY58" i="7" s="1"/>
  <c r="AZ58" i="7" s="1"/>
  <c r="BA58" i="7" s="1"/>
  <c r="BB58" i="7" s="1"/>
  <c r="BC58" i="7" s="1"/>
  <c r="BD58" i="7" s="1"/>
  <c r="BE58" i="7" s="1"/>
  <c r="BF58" i="7" s="1"/>
  <c r="BG58" i="7" s="1"/>
  <c r="BH58" i="7" s="1"/>
  <c r="BI58" i="7" s="1"/>
  <c r="BJ58" i="7" s="1"/>
  <c r="BK58" i="7" s="1"/>
  <c r="BL58" i="7" s="1"/>
  <c r="AI8" i="7"/>
  <c r="AJ8" i="7" s="1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AV8" i="7" s="1"/>
  <c r="AW8" i="7" s="1"/>
  <c r="AX8" i="7" s="1"/>
  <c r="AY8" i="7" s="1"/>
  <c r="AZ8" i="7" s="1"/>
  <c r="BA8" i="7" s="1"/>
  <c r="BB8" i="7" s="1"/>
  <c r="BC8" i="7" s="1"/>
  <c r="BD8" i="7" s="1"/>
  <c r="BE8" i="7" s="1"/>
  <c r="BF8" i="7" s="1"/>
  <c r="BG8" i="7" s="1"/>
  <c r="BH8" i="7" s="1"/>
  <c r="BI8" i="7" s="1"/>
  <c r="BJ8" i="7" s="1"/>
  <c r="BK8" i="7" s="1"/>
  <c r="BL8" i="7" s="1"/>
  <c r="Q13" i="7" s="1"/>
  <c r="AH7" i="7"/>
  <c r="F7" i="7" s="1"/>
  <c r="AI130" i="7"/>
  <c r="AJ130" i="7" s="1"/>
  <c r="AK130" i="7" s="1"/>
  <c r="AL130" i="7" s="1"/>
  <c r="AM130" i="7" s="1"/>
  <c r="AN130" i="7" s="1"/>
  <c r="AO130" i="7" s="1"/>
  <c r="AP130" i="7" s="1"/>
  <c r="AQ130" i="7" s="1"/>
  <c r="AR130" i="7" s="1"/>
  <c r="AS130" i="7" s="1"/>
  <c r="AT130" i="7" s="1"/>
  <c r="AU130" i="7" s="1"/>
  <c r="AV130" i="7" s="1"/>
  <c r="AW130" i="7" s="1"/>
  <c r="AX130" i="7" s="1"/>
  <c r="AY130" i="7" s="1"/>
  <c r="AZ130" i="7" s="1"/>
  <c r="BA130" i="7" s="1"/>
  <c r="BB130" i="7" s="1"/>
  <c r="BC130" i="7" s="1"/>
  <c r="BD130" i="7" s="1"/>
  <c r="BE130" i="7" s="1"/>
  <c r="BF130" i="7" s="1"/>
  <c r="BG130" i="7" s="1"/>
  <c r="BH130" i="7" s="1"/>
  <c r="BI130" i="7" s="1"/>
  <c r="BJ130" i="7" s="1"/>
  <c r="BK130" i="7" s="1"/>
  <c r="BL130" i="7" s="1"/>
  <c r="AH129" i="7"/>
  <c r="F129" i="7" s="1"/>
  <c r="AI106" i="7"/>
  <c r="AJ106" i="7" s="1"/>
  <c r="AK106" i="7" s="1"/>
  <c r="AL106" i="7" s="1"/>
  <c r="AM106" i="7" s="1"/>
  <c r="AN106" i="7" s="1"/>
  <c r="AO106" i="7" s="1"/>
  <c r="AP106" i="7" s="1"/>
  <c r="AQ106" i="7" s="1"/>
  <c r="AR106" i="7" s="1"/>
  <c r="AS106" i="7" s="1"/>
  <c r="AT106" i="7" s="1"/>
  <c r="AU106" i="7" s="1"/>
  <c r="AV106" i="7" s="1"/>
  <c r="AW106" i="7" s="1"/>
  <c r="AX106" i="7" s="1"/>
  <c r="AY106" i="7" s="1"/>
  <c r="AZ106" i="7" s="1"/>
  <c r="BA106" i="7" s="1"/>
  <c r="BB106" i="7" s="1"/>
  <c r="BC106" i="7" s="1"/>
  <c r="BD106" i="7" s="1"/>
  <c r="BE106" i="7" s="1"/>
  <c r="BF106" i="7" s="1"/>
  <c r="BG106" i="7" s="1"/>
  <c r="BH106" i="7" s="1"/>
  <c r="BI106" i="7" s="1"/>
  <c r="BJ106" i="7" s="1"/>
  <c r="BK106" i="7" s="1"/>
  <c r="BL106" i="7" s="1"/>
  <c r="AH105" i="7"/>
  <c r="F105" i="7" s="1"/>
  <c r="AI178" i="7"/>
  <c r="AJ178" i="7" s="1"/>
  <c r="AK178" i="7" s="1"/>
  <c r="AL178" i="7" s="1"/>
  <c r="AM178" i="7" s="1"/>
  <c r="AN178" i="7" s="1"/>
  <c r="AO178" i="7" s="1"/>
  <c r="AP178" i="7" s="1"/>
  <c r="AQ178" i="7" s="1"/>
  <c r="AR178" i="7" s="1"/>
  <c r="AS178" i="7" s="1"/>
  <c r="AT178" i="7" s="1"/>
  <c r="AU178" i="7" s="1"/>
  <c r="AV178" i="7" s="1"/>
  <c r="AW178" i="7" s="1"/>
  <c r="AX178" i="7" s="1"/>
  <c r="AY178" i="7" s="1"/>
  <c r="AZ178" i="7" s="1"/>
  <c r="BA178" i="7" s="1"/>
  <c r="BB178" i="7" s="1"/>
  <c r="BC178" i="7" s="1"/>
  <c r="BD178" i="7" s="1"/>
  <c r="BE178" i="7" s="1"/>
  <c r="BF178" i="7" s="1"/>
  <c r="BG178" i="7" s="1"/>
  <c r="BH178" i="7" s="1"/>
  <c r="BI178" i="7" s="1"/>
  <c r="BJ178" i="7" s="1"/>
  <c r="BK178" i="7" s="1"/>
  <c r="BL178" i="7" s="1"/>
  <c r="AH177" i="7"/>
  <c r="F177" i="7" s="1"/>
  <c r="AI34" i="7"/>
  <c r="AJ34" i="7" s="1"/>
  <c r="AK34" i="7" s="1"/>
  <c r="AL34" i="7" s="1"/>
  <c r="AM34" i="7" s="1"/>
  <c r="AN34" i="7" s="1"/>
  <c r="AO34" i="7" s="1"/>
  <c r="AP34" i="7" s="1"/>
  <c r="AQ34" i="7" s="1"/>
  <c r="AR34" i="7" s="1"/>
  <c r="AS34" i="7" s="1"/>
  <c r="AT34" i="7" s="1"/>
  <c r="AU34" i="7" s="1"/>
  <c r="AV34" i="7" s="1"/>
  <c r="AW34" i="7" s="1"/>
  <c r="AX34" i="7" s="1"/>
  <c r="AY34" i="7" s="1"/>
  <c r="AZ34" i="7" s="1"/>
  <c r="BA34" i="7" s="1"/>
  <c r="BB34" i="7" s="1"/>
  <c r="BC34" i="7" s="1"/>
  <c r="BD34" i="7" s="1"/>
  <c r="BE34" i="7" s="1"/>
  <c r="BF34" i="7" s="1"/>
  <c r="BG34" i="7" s="1"/>
  <c r="BH34" i="7" s="1"/>
  <c r="BI34" i="7" s="1"/>
  <c r="BJ34" i="7" s="1"/>
  <c r="BK34" i="7" s="1"/>
  <c r="BL34" i="7" s="1"/>
  <c r="AH33" i="7"/>
  <c r="F33" i="7" s="1"/>
  <c r="AH146" i="5"/>
  <c r="F146" i="5" s="1"/>
  <c r="AI147" i="5"/>
  <c r="AJ147" i="5" s="1"/>
  <c r="AK147" i="5" s="1"/>
  <c r="AL147" i="5" s="1"/>
  <c r="AM147" i="5" s="1"/>
  <c r="AN147" i="5" s="1"/>
  <c r="AO147" i="5" s="1"/>
  <c r="AP147" i="5" s="1"/>
  <c r="AQ147" i="5" s="1"/>
  <c r="AR147" i="5" s="1"/>
  <c r="AS147" i="5" s="1"/>
  <c r="AT147" i="5" s="1"/>
  <c r="AU147" i="5" s="1"/>
  <c r="AV147" i="5" s="1"/>
  <c r="AW147" i="5" s="1"/>
  <c r="AX147" i="5" s="1"/>
  <c r="AY147" i="5" s="1"/>
  <c r="AZ147" i="5" s="1"/>
  <c r="BA147" i="5" s="1"/>
  <c r="BB147" i="5" s="1"/>
  <c r="BC147" i="5" s="1"/>
  <c r="BD147" i="5" s="1"/>
  <c r="BE147" i="5" s="1"/>
  <c r="BF147" i="5" s="1"/>
  <c r="BG147" i="5" s="1"/>
  <c r="BH147" i="5" s="1"/>
  <c r="BI147" i="5" s="1"/>
  <c r="BJ147" i="5" s="1"/>
  <c r="BK147" i="5" s="1"/>
  <c r="BL147" i="5" s="1"/>
  <c r="AI55" i="5"/>
  <c r="AJ55" i="5" s="1"/>
  <c r="AK55" i="5" s="1"/>
  <c r="AL55" i="5" s="1"/>
  <c r="AM55" i="5" s="1"/>
  <c r="AN55" i="5" s="1"/>
  <c r="AO55" i="5" s="1"/>
  <c r="AP55" i="5" s="1"/>
  <c r="AQ55" i="5" s="1"/>
  <c r="AR55" i="5" s="1"/>
  <c r="AS55" i="5" s="1"/>
  <c r="AT55" i="5" s="1"/>
  <c r="AU55" i="5" s="1"/>
  <c r="AV55" i="5" s="1"/>
  <c r="AW55" i="5" s="1"/>
  <c r="AX55" i="5" s="1"/>
  <c r="AY55" i="5" s="1"/>
  <c r="AZ55" i="5" s="1"/>
  <c r="BA55" i="5" s="1"/>
  <c r="BB55" i="5" s="1"/>
  <c r="BC55" i="5" s="1"/>
  <c r="BD55" i="5" s="1"/>
  <c r="BE55" i="5" s="1"/>
  <c r="BF55" i="5" s="1"/>
  <c r="BG55" i="5" s="1"/>
  <c r="BH55" i="5" s="1"/>
  <c r="BI55" i="5" s="1"/>
  <c r="BJ55" i="5" s="1"/>
  <c r="BK55" i="5" s="1"/>
  <c r="BL55" i="5" s="1"/>
  <c r="AH54" i="5"/>
  <c r="F54" i="5" s="1"/>
  <c r="AI101" i="5"/>
  <c r="AJ101" i="5" s="1"/>
  <c r="AK101" i="5" s="1"/>
  <c r="AL101" i="5" s="1"/>
  <c r="AM101" i="5" s="1"/>
  <c r="AN101" i="5" s="1"/>
  <c r="AO101" i="5" s="1"/>
  <c r="AP101" i="5" s="1"/>
  <c r="AQ101" i="5" s="1"/>
  <c r="AR101" i="5" s="1"/>
  <c r="AS101" i="5" s="1"/>
  <c r="AT101" i="5" s="1"/>
  <c r="AU101" i="5" s="1"/>
  <c r="AV101" i="5" s="1"/>
  <c r="AW101" i="5" s="1"/>
  <c r="AX101" i="5" s="1"/>
  <c r="AY101" i="5" s="1"/>
  <c r="AZ101" i="5" s="1"/>
  <c r="BA101" i="5" s="1"/>
  <c r="BB101" i="5" s="1"/>
  <c r="BC101" i="5" s="1"/>
  <c r="BD101" i="5" s="1"/>
  <c r="BE101" i="5" s="1"/>
  <c r="BF101" i="5" s="1"/>
  <c r="BG101" i="5" s="1"/>
  <c r="BH101" i="5" s="1"/>
  <c r="BI101" i="5" s="1"/>
  <c r="BJ101" i="5" s="1"/>
  <c r="BK101" i="5" s="1"/>
  <c r="BL101" i="5" s="1"/>
  <c r="AH100" i="5"/>
  <c r="F100" i="5" s="1"/>
  <c r="AH31" i="5"/>
  <c r="F31" i="5" s="1"/>
  <c r="AI32" i="5"/>
  <c r="AJ32" i="5" s="1"/>
  <c r="AK32" i="5" s="1"/>
  <c r="AL32" i="5" s="1"/>
  <c r="AM32" i="5" s="1"/>
  <c r="AN32" i="5" s="1"/>
  <c r="AO32" i="5" s="1"/>
  <c r="AP32" i="5" s="1"/>
  <c r="AQ32" i="5" s="1"/>
  <c r="AR32" i="5" s="1"/>
  <c r="AS32" i="5" s="1"/>
  <c r="AT32" i="5" s="1"/>
  <c r="AU32" i="5" s="1"/>
  <c r="AV32" i="5" s="1"/>
  <c r="AW32" i="5" s="1"/>
  <c r="AX32" i="5" s="1"/>
  <c r="AY32" i="5" s="1"/>
  <c r="AZ32" i="5" s="1"/>
  <c r="BA32" i="5" s="1"/>
  <c r="BB32" i="5" s="1"/>
  <c r="BC32" i="5" s="1"/>
  <c r="BD32" i="5" s="1"/>
  <c r="BE32" i="5" s="1"/>
  <c r="BF32" i="5" s="1"/>
  <c r="BG32" i="5" s="1"/>
  <c r="BH32" i="5" s="1"/>
  <c r="BI32" i="5" s="1"/>
  <c r="BJ32" i="5" s="1"/>
  <c r="BK32" i="5" s="1"/>
  <c r="BL32" i="5" s="1"/>
  <c r="AI170" i="6"/>
  <c r="AJ170" i="6" s="1"/>
  <c r="AK170" i="6" s="1"/>
  <c r="AL170" i="6" s="1"/>
  <c r="AM170" i="6" s="1"/>
  <c r="AN170" i="6" s="1"/>
  <c r="AO170" i="6" s="1"/>
  <c r="AP170" i="6" s="1"/>
  <c r="AQ170" i="6" s="1"/>
  <c r="AR170" i="6" s="1"/>
  <c r="AS170" i="6" s="1"/>
  <c r="AT170" i="6" s="1"/>
  <c r="AU170" i="6" s="1"/>
  <c r="AV170" i="6" s="1"/>
  <c r="AW170" i="6" s="1"/>
  <c r="AX170" i="6" s="1"/>
  <c r="AY170" i="6" s="1"/>
  <c r="AZ170" i="6" s="1"/>
  <c r="BA170" i="6" s="1"/>
  <c r="BB170" i="6" s="1"/>
  <c r="BC170" i="6" s="1"/>
  <c r="BD170" i="6" s="1"/>
  <c r="BE170" i="6" s="1"/>
  <c r="BF170" i="6" s="1"/>
  <c r="BG170" i="6" s="1"/>
  <c r="BH170" i="6" s="1"/>
  <c r="BI170" i="6" s="1"/>
  <c r="BJ170" i="6" s="1"/>
  <c r="BK170" i="6" s="1"/>
  <c r="BL170" i="6" s="1"/>
  <c r="AH169" i="6"/>
  <c r="F169" i="6" s="1"/>
  <c r="AH146" i="6"/>
  <c r="F146" i="6" s="1"/>
  <c r="AI147" i="6"/>
  <c r="AJ147" i="6" s="1"/>
  <c r="AK147" i="6" s="1"/>
  <c r="AL147" i="6" s="1"/>
  <c r="AM147" i="6" s="1"/>
  <c r="AN147" i="6" s="1"/>
  <c r="AO147" i="6" s="1"/>
  <c r="AP147" i="6" s="1"/>
  <c r="AQ147" i="6" s="1"/>
  <c r="AR147" i="6" s="1"/>
  <c r="AS147" i="6" s="1"/>
  <c r="AT147" i="6" s="1"/>
  <c r="AU147" i="6" s="1"/>
  <c r="AV147" i="6" s="1"/>
  <c r="AW147" i="6" s="1"/>
  <c r="AX147" i="6" s="1"/>
  <c r="AY147" i="6" s="1"/>
  <c r="AZ147" i="6" s="1"/>
  <c r="BA147" i="6" s="1"/>
  <c r="BB147" i="6" s="1"/>
  <c r="BC147" i="6" s="1"/>
  <c r="BD147" i="6" s="1"/>
  <c r="BE147" i="6" s="1"/>
  <c r="BF147" i="6" s="1"/>
  <c r="BG147" i="6" s="1"/>
  <c r="BH147" i="6" s="1"/>
  <c r="BI147" i="6" s="1"/>
  <c r="BJ147" i="6" s="1"/>
  <c r="BK147" i="6" s="1"/>
  <c r="BL147" i="6" s="1"/>
  <c r="AI124" i="6"/>
  <c r="AJ124" i="6" s="1"/>
  <c r="AK124" i="6" s="1"/>
  <c r="AL124" i="6" s="1"/>
  <c r="AM124" i="6" s="1"/>
  <c r="AN124" i="6" s="1"/>
  <c r="AO124" i="6" s="1"/>
  <c r="AP124" i="6" s="1"/>
  <c r="AQ124" i="6" s="1"/>
  <c r="AR124" i="6" s="1"/>
  <c r="AS124" i="6" s="1"/>
  <c r="AT124" i="6" s="1"/>
  <c r="AU124" i="6" s="1"/>
  <c r="AV124" i="6" s="1"/>
  <c r="AW124" i="6" s="1"/>
  <c r="AX124" i="6" s="1"/>
  <c r="AY124" i="6" s="1"/>
  <c r="AZ124" i="6" s="1"/>
  <c r="BA124" i="6" s="1"/>
  <c r="BB124" i="6" s="1"/>
  <c r="BC124" i="6" s="1"/>
  <c r="BD124" i="6" s="1"/>
  <c r="BE124" i="6" s="1"/>
  <c r="BF124" i="6" s="1"/>
  <c r="BG124" i="6" s="1"/>
  <c r="BH124" i="6" s="1"/>
  <c r="BI124" i="6" s="1"/>
  <c r="BJ124" i="6" s="1"/>
  <c r="BK124" i="6" s="1"/>
  <c r="BL124" i="6" s="1"/>
  <c r="AH123" i="6"/>
  <c r="F123" i="6" s="1"/>
  <c r="AH100" i="6"/>
  <c r="F100" i="6" s="1"/>
  <c r="AI101" i="6"/>
  <c r="AJ101" i="6" s="1"/>
  <c r="AK101" i="6" s="1"/>
  <c r="AL101" i="6" s="1"/>
  <c r="AM101" i="6" s="1"/>
  <c r="AN101" i="6" s="1"/>
  <c r="AO101" i="6" s="1"/>
  <c r="AP101" i="6" s="1"/>
  <c r="AQ101" i="6" s="1"/>
  <c r="AR101" i="6" s="1"/>
  <c r="AS101" i="6" s="1"/>
  <c r="AT101" i="6" s="1"/>
  <c r="AU101" i="6" s="1"/>
  <c r="AV101" i="6" s="1"/>
  <c r="AW101" i="6" s="1"/>
  <c r="AX101" i="6" s="1"/>
  <c r="AY101" i="6" s="1"/>
  <c r="AZ101" i="6" s="1"/>
  <c r="BA101" i="6" s="1"/>
  <c r="BB101" i="6" s="1"/>
  <c r="BC101" i="6" s="1"/>
  <c r="BD101" i="6" s="1"/>
  <c r="BE101" i="6" s="1"/>
  <c r="BF101" i="6" s="1"/>
  <c r="BG101" i="6" s="1"/>
  <c r="BH101" i="6" s="1"/>
  <c r="BI101" i="6" s="1"/>
  <c r="BJ101" i="6" s="1"/>
  <c r="BK101" i="6" s="1"/>
  <c r="BL101" i="6" s="1"/>
  <c r="AI78" i="6"/>
  <c r="AJ78" i="6" s="1"/>
  <c r="AK78" i="6" s="1"/>
  <c r="AL78" i="6" s="1"/>
  <c r="AM78" i="6" s="1"/>
  <c r="AN78" i="6" s="1"/>
  <c r="AO78" i="6" s="1"/>
  <c r="AP78" i="6" s="1"/>
  <c r="AQ78" i="6" s="1"/>
  <c r="AR78" i="6" s="1"/>
  <c r="AS78" i="6" s="1"/>
  <c r="AT78" i="6" s="1"/>
  <c r="AU78" i="6" s="1"/>
  <c r="AV78" i="6" s="1"/>
  <c r="AW78" i="6" s="1"/>
  <c r="AX78" i="6" s="1"/>
  <c r="AY78" i="6" s="1"/>
  <c r="AZ78" i="6" s="1"/>
  <c r="BA78" i="6" s="1"/>
  <c r="BB78" i="6" s="1"/>
  <c r="BC78" i="6" s="1"/>
  <c r="BD78" i="6" s="1"/>
  <c r="BE78" i="6" s="1"/>
  <c r="BF78" i="6" s="1"/>
  <c r="BG78" i="6" s="1"/>
  <c r="BH78" i="6" s="1"/>
  <c r="BI78" i="6" s="1"/>
  <c r="BJ78" i="6" s="1"/>
  <c r="BK78" i="6" s="1"/>
  <c r="BL78" i="6" s="1"/>
  <c r="AH77" i="6"/>
  <c r="F77" i="6" s="1"/>
  <c r="AI55" i="6"/>
  <c r="AJ55" i="6" s="1"/>
  <c r="AK55" i="6" s="1"/>
  <c r="AL55" i="6" s="1"/>
  <c r="AM55" i="6" s="1"/>
  <c r="AN55" i="6" s="1"/>
  <c r="AO55" i="6" s="1"/>
  <c r="AP55" i="6" s="1"/>
  <c r="AQ55" i="6" s="1"/>
  <c r="AR55" i="6" s="1"/>
  <c r="AS55" i="6" s="1"/>
  <c r="AT55" i="6" s="1"/>
  <c r="AU55" i="6" s="1"/>
  <c r="AV55" i="6" s="1"/>
  <c r="AW55" i="6" s="1"/>
  <c r="AX55" i="6" s="1"/>
  <c r="AY55" i="6" s="1"/>
  <c r="AZ55" i="6" s="1"/>
  <c r="BA55" i="6" s="1"/>
  <c r="BB55" i="6" s="1"/>
  <c r="BC55" i="6" s="1"/>
  <c r="BD55" i="6" s="1"/>
  <c r="BE55" i="6" s="1"/>
  <c r="BF55" i="6" s="1"/>
  <c r="BG55" i="6" s="1"/>
  <c r="BH55" i="6" s="1"/>
  <c r="BI55" i="6" s="1"/>
  <c r="BJ55" i="6" s="1"/>
  <c r="BK55" i="6" s="1"/>
  <c r="BL55" i="6" s="1"/>
  <c r="AH54" i="6"/>
  <c r="F54" i="6" s="1"/>
  <c r="AI32" i="6"/>
  <c r="AJ32" i="6" s="1"/>
  <c r="AK32" i="6" s="1"/>
  <c r="AL32" i="6" s="1"/>
  <c r="AM32" i="6" s="1"/>
  <c r="AN32" i="6" s="1"/>
  <c r="AO32" i="6" s="1"/>
  <c r="AP32" i="6" s="1"/>
  <c r="AQ32" i="6" s="1"/>
  <c r="AR32" i="6" s="1"/>
  <c r="AS32" i="6" s="1"/>
  <c r="AT32" i="6" s="1"/>
  <c r="AU32" i="6" s="1"/>
  <c r="AV32" i="6" s="1"/>
  <c r="AW32" i="6" s="1"/>
  <c r="AX32" i="6" s="1"/>
  <c r="AY32" i="6" s="1"/>
  <c r="AZ32" i="6" s="1"/>
  <c r="BA32" i="6" s="1"/>
  <c r="BB32" i="6" s="1"/>
  <c r="BC32" i="6" s="1"/>
  <c r="BD32" i="6" s="1"/>
  <c r="BE32" i="6" s="1"/>
  <c r="BF32" i="6" s="1"/>
  <c r="BG32" i="6" s="1"/>
  <c r="BH32" i="6" s="1"/>
  <c r="BI32" i="6" s="1"/>
  <c r="BJ32" i="6" s="1"/>
  <c r="BK32" i="6" s="1"/>
  <c r="BL32" i="6" s="1"/>
  <c r="AH31" i="6"/>
  <c r="F31" i="6" s="1"/>
  <c r="Q14" i="7" l="1"/>
  <c r="F77" i="3" l="1"/>
  <c r="Q13" i="4"/>
  <c r="C173" i="4"/>
  <c r="J168" i="4"/>
  <c r="J170" i="4" s="1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J145" i="4"/>
  <c r="J147" i="4" s="1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AH142" i="4"/>
  <c r="AG142" i="4"/>
  <c r="AF142" i="4"/>
  <c r="AE142" i="4"/>
  <c r="J122" i="4"/>
  <c r="J124" i="4" s="1"/>
  <c r="J123" i="4" s="1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N99" i="4"/>
  <c r="J99" i="4"/>
  <c r="J101" i="4" s="1"/>
  <c r="J100" i="4" s="1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J76" i="4"/>
  <c r="J78" i="4" s="1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AH73" i="4"/>
  <c r="AG73" i="4"/>
  <c r="AF73" i="4"/>
  <c r="AE73" i="4"/>
  <c r="AD73" i="4"/>
  <c r="AC73" i="4"/>
  <c r="J53" i="4"/>
  <c r="J55" i="4" s="1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J30" i="4"/>
  <c r="J32" i="4" s="1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J5" i="4"/>
  <c r="J7" i="4" s="1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AA167" i="3"/>
  <c r="Z167" i="3"/>
  <c r="V167" i="3"/>
  <c r="P167" i="3"/>
  <c r="O167" i="3"/>
  <c r="J167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T167" i="3" s="1"/>
  <c r="S166" i="3"/>
  <c r="S167" i="3" s="1"/>
  <c r="R166" i="3"/>
  <c r="Q166" i="3"/>
  <c r="P166" i="3"/>
  <c r="O166" i="3"/>
  <c r="N166" i="3"/>
  <c r="M166" i="3"/>
  <c r="L166" i="3"/>
  <c r="K166" i="3"/>
  <c r="K167" i="3" s="1"/>
  <c r="J166" i="3"/>
  <c r="I166" i="3"/>
  <c r="J168" i="3" s="1"/>
  <c r="J170" i="3" s="1"/>
  <c r="J145" i="3"/>
  <c r="Z144" i="3"/>
  <c r="Y144" i="3"/>
  <c r="U144" i="3"/>
  <c r="Q144" i="3"/>
  <c r="O144" i="3"/>
  <c r="AH143" i="3"/>
  <c r="AH144" i="3" s="1"/>
  <c r="AE143" i="3"/>
  <c r="AD143" i="3"/>
  <c r="AE144" i="3" s="1"/>
  <c r="AC143" i="3"/>
  <c r="AB143" i="3"/>
  <c r="AA143" i="3"/>
  <c r="AA144" i="3" s="1"/>
  <c r="Z143" i="3"/>
  <c r="Y143" i="3"/>
  <c r="X143" i="3"/>
  <c r="W143" i="3"/>
  <c r="W144" i="3" s="1"/>
  <c r="V143" i="3"/>
  <c r="V144" i="3" s="1"/>
  <c r="U143" i="3"/>
  <c r="T143" i="3"/>
  <c r="S143" i="3"/>
  <c r="R143" i="3"/>
  <c r="R144" i="3" s="1"/>
  <c r="Q143" i="3"/>
  <c r="P143" i="3"/>
  <c r="O143" i="3"/>
  <c r="N143" i="3"/>
  <c r="N144" i="3" s="1"/>
  <c r="M143" i="3"/>
  <c r="L143" i="3"/>
  <c r="K143" i="3"/>
  <c r="K144" i="3" s="1"/>
  <c r="J143" i="3"/>
  <c r="J144" i="3" s="1"/>
  <c r="I143" i="3"/>
  <c r="AH142" i="3"/>
  <c r="AG142" i="3"/>
  <c r="AG143" i="3" s="1"/>
  <c r="AG144" i="3" s="1"/>
  <c r="AF142" i="3"/>
  <c r="AF143" i="3" s="1"/>
  <c r="AF144" i="3" s="1"/>
  <c r="AE142" i="3"/>
  <c r="AG121" i="3"/>
  <c r="AF121" i="3"/>
  <c r="AC121" i="3"/>
  <c r="AB121" i="3"/>
  <c r="Y121" i="3"/>
  <c r="X121" i="3"/>
  <c r="U121" i="3"/>
  <c r="T121" i="3"/>
  <c r="Q121" i="3"/>
  <c r="P121" i="3"/>
  <c r="M121" i="3"/>
  <c r="L121" i="3"/>
  <c r="AH120" i="3"/>
  <c r="AH121" i="3" s="1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J122" i="3" s="1"/>
  <c r="J124" i="3" s="1"/>
  <c r="N99" i="3"/>
  <c r="N101" i="3" s="1"/>
  <c r="AF98" i="3"/>
  <c r="AE98" i="3"/>
  <c r="AA98" i="3"/>
  <c r="X98" i="3"/>
  <c r="W98" i="3"/>
  <c r="S98" i="3"/>
  <c r="O98" i="3"/>
  <c r="AH97" i="3"/>
  <c r="AG97" i="3"/>
  <c r="AF97" i="3"/>
  <c r="AE97" i="3"/>
  <c r="AD97" i="3"/>
  <c r="AC97" i="3"/>
  <c r="AB97" i="3"/>
  <c r="AB98" i="3" s="1"/>
  <c r="AA97" i="3"/>
  <c r="Z97" i="3"/>
  <c r="Y97" i="3"/>
  <c r="X97" i="3"/>
  <c r="W97" i="3"/>
  <c r="V97" i="3"/>
  <c r="U97" i="3"/>
  <c r="T97" i="3"/>
  <c r="T98" i="3" s="1"/>
  <c r="S97" i="3"/>
  <c r="R97" i="3"/>
  <c r="Q97" i="3"/>
  <c r="P97" i="3"/>
  <c r="P98" i="3" s="1"/>
  <c r="O97" i="3"/>
  <c r="N97" i="3"/>
  <c r="M97" i="3"/>
  <c r="N98" i="3" s="1"/>
  <c r="J76" i="3"/>
  <c r="Z75" i="3"/>
  <c r="V75" i="3"/>
  <c r="R75" i="3"/>
  <c r="N75" i="3"/>
  <c r="J75" i="3"/>
  <c r="AF74" i="3"/>
  <c r="AE74" i="3"/>
  <c r="AB74" i="3"/>
  <c r="AA74" i="3"/>
  <c r="AA75" i="3" s="1"/>
  <c r="Z74" i="3"/>
  <c r="Y74" i="3"/>
  <c r="X74" i="3"/>
  <c r="W74" i="3"/>
  <c r="W75" i="3" s="1"/>
  <c r="V74" i="3"/>
  <c r="U74" i="3"/>
  <c r="T74" i="3"/>
  <c r="S74" i="3"/>
  <c r="S75" i="3" s="1"/>
  <c r="R74" i="3"/>
  <c r="Q74" i="3"/>
  <c r="P74" i="3"/>
  <c r="O74" i="3"/>
  <c r="O75" i="3" s="1"/>
  <c r="N74" i="3"/>
  <c r="M74" i="3"/>
  <c r="L74" i="3"/>
  <c r="K74" i="3"/>
  <c r="K75" i="3" s="1"/>
  <c r="J74" i="3"/>
  <c r="I74" i="3"/>
  <c r="AH73" i="3"/>
  <c r="AH74" i="3" s="1"/>
  <c r="AG73" i="3"/>
  <c r="AG74" i="3" s="1"/>
  <c r="AG75" i="3" s="1"/>
  <c r="AF73" i="3"/>
  <c r="AE73" i="3"/>
  <c r="AD73" i="3"/>
  <c r="AD74" i="3" s="1"/>
  <c r="AC73" i="3"/>
  <c r="AC74" i="3" s="1"/>
  <c r="AC75" i="3" s="1"/>
  <c r="AF52" i="3"/>
  <c r="AC52" i="3"/>
  <c r="AB52" i="3"/>
  <c r="X52" i="3"/>
  <c r="U52" i="3"/>
  <c r="T52" i="3"/>
  <c r="P52" i="3"/>
  <c r="M52" i="3"/>
  <c r="L52" i="3"/>
  <c r="AH51" i="3"/>
  <c r="AG51" i="3"/>
  <c r="AG52" i="3" s="1"/>
  <c r="AF51" i="3"/>
  <c r="AE51" i="3"/>
  <c r="AE52" i="3" s="1"/>
  <c r="AD51" i="3"/>
  <c r="AC51" i="3"/>
  <c r="AB51" i="3"/>
  <c r="AA51" i="3"/>
  <c r="AA52" i="3" s="1"/>
  <c r="Z51" i="3"/>
  <c r="Y51" i="3"/>
  <c r="Y52" i="3" s="1"/>
  <c r="X51" i="3"/>
  <c r="W51" i="3"/>
  <c r="W52" i="3" s="1"/>
  <c r="V51" i="3"/>
  <c r="U51" i="3"/>
  <c r="T51" i="3"/>
  <c r="S51" i="3"/>
  <c r="S52" i="3" s="1"/>
  <c r="R51" i="3"/>
  <c r="Q51" i="3"/>
  <c r="Q52" i="3" s="1"/>
  <c r="P51" i="3"/>
  <c r="O51" i="3"/>
  <c r="O52" i="3" s="1"/>
  <c r="N51" i="3"/>
  <c r="M51" i="3"/>
  <c r="L51" i="3"/>
  <c r="K51" i="3"/>
  <c r="K52" i="3" s="1"/>
  <c r="J51" i="3"/>
  <c r="I51" i="3"/>
  <c r="J53" i="3" s="1"/>
  <c r="AG29" i="3"/>
  <c r="AD29" i="3"/>
  <c r="AC29" i="3"/>
  <c r="Y29" i="3"/>
  <c r="V29" i="3"/>
  <c r="U29" i="3"/>
  <c r="Q29" i="3"/>
  <c r="N29" i="3"/>
  <c r="M29" i="3"/>
  <c r="AH28" i="3"/>
  <c r="AH29" i="3" s="1"/>
  <c r="AG28" i="3"/>
  <c r="AF28" i="3"/>
  <c r="AF29" i="3" s="1"/>
  <c r="AE28" i="3"/>
  <c r="AD28" i="3"/>
  <c r="AC28" i="3"/>
  <c r="AB28" i="3"/>
  <c r="AB29" i="3" s="1"/>
  <c r="AA28" i="3"/>
  <c r="Z28" i="3"/>
  <c r="Z29" i="3" s="1"/>
  <c r="Y28" i="3"/>
  <c r="X28" i="3"/>
  <c r="X29" i="3" s="1"/>
  <c r="W28" i="3"/>
  <c r="V28" i="3"/>
  <c r="U28" i="3"/>
  <c r="T28" i="3"/>
  <c r="T29" i="3" s="1"/>
  <c r="S28" i="3"/>
  <c r="R28" i="3"/>
  <c r="R29" i="3" s="1"/>
  <c r="Q28" i="3"/>
  <c r="P28" i="3"/>
  <c r="P29" i="3" s="1"/>
  <c r="O28" i="3"/>
  <c r="N28" i="3"/>
  <c r="M28" i="3"/>
  <c r="L28" i="3"/>
  <c r="L29" i="3" s="1"/>
  <c r="K28" i="3"/>
  <c r="J28" i="3"/>
  <c r="J29" i="3" s="1"/>
  <c r="I28" i="3"/>
  <c r="J30" i="3" s="1"/>
  <c r="J32" i="3" s="1"/>
  <c r="Q13" i="3"/>
  <c r="Q12" i="3"/>
  <c r="S12" i="3" s="1"/>
  <c r="AA4" i="3"/>
  <c r="W4" i="3"/>
  <c r="K4" i="3"/>
  <c r="AH3" i="3"/>
  <c r="AG3" i="3"/>
  <c r="AG4" i="3" s="1"/>
  <c r="AF3" i="3"/>
  <c r="AF4" i="3" s="1"/>
  <c r="AE3" i="3"/>
  <c r="AE4" i="3" s="1"/>
  <c r="AD3" i="3"/>
  <c r="AC3" i="3"/>
  <c r="AC4" i="3" s="1"/>
  <c r="AB3" i="3"/>
  <c r="AB4" i="3" s="1"/>
  <c r="AA3" i="3"/>
  <c r="Z3" i="3"/>
  <c r="Y3" i="3"/>
  <c r="Y4" i="3" s="1"/>
  <c r="X3" i="3"/>
  <c r="X4" i="3" s="1"/>
  <c r="W3" i="3"/>
  <c r="V3" i="3"/>
  <c r="U3" i="3"/>
  <c r="T3" i="3"/>
  <c r="T4" i="3" s="1"/>
  <c r="S3" i="3"/>
  <c r="R3" i="3"/>
  <c r="Q3" i="3"/>
  <c r="Q4" i="3" s="1"/>
  <c r="P3" i="3"/>
  <c r="P4" i="3" s="1"/>
  <c r="O3" i="3"/>
  <c r="O4" i="3" s="1"/>
  <c r="N3" i="3"/>
  <c r="M3" i="3"/>
  <c r="M4" i="3" s="1"/>
  <c r="L3" i="3"/>
  <c r="L4" i="3" s="1"/>
  <c r="K3" i="3"/>
  <c r="J3" i="3"/>
  <c r="J4" i="3" s="1"/>
  <c r="I3" i="3"/>
  <c r="C173" i="2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I51" i="1"/>
  <c r="J169" i="4" l="1"/>
  <c r="K168" i="4"/>
  <c r="K170" i="4" s="1"/>
  <c r="J6" i="4"/>
  <c r="K5" i="4"/>
  <c r="K7" i="4" s="1"/>
  <c r="J31" i="4"/>
  <c r="K53" i="4"/>
  <c r="K55" i="4" s="1"/>
  <c r="J54" i="4"/>
  <c r="K76" i="4"/>
  <c r="K78" i="4" s="1"/>
  <c r="J77" i="4"/>
  <c r="K99" i="4"/>
  <c r="K101" i="4" s="1"/>
  <c r="K30" i="4"/>
  <c r="K32" i="4" s="1"/>
  <c r="K122" i="4"/>
  <c r="K124" i="4" s="1"/>
  <c r="K145" i="4"/>
  <c r="K147" i="4" s="1"/>
  <c r="J146" i="4"/>
  <c r="K30" i="3"/>
  <c r="K32" i="3" s="1"/>
  <c r="J31" i="3"/>
  <c r="U4" i="3"/>
  <c r="L75" i="3"/>
  <c r="T75" i="3"/>
  <c r="X75" i="3"/>
  <c r="AB75" i="3"/>
  <c r="O121" i="3"/>
  <c r="N121" i="3"/>
  <c r="W121" i="3"/>
  <c r="V121" i="3"/>
  <c r="N4" i="3"/>
  <c r="V4" i="3"/>
  <c r="AD4" i="3"/>
  <c r="J5" i="3"/>
  <c r="J7" i="3" s="1"/>
  <c r="AE75" i="3"/>
  <c r="K122" i="3"/>
  <c r="K124" i="3" s="1"/>
  <c r="J123" i="3"/>
  <c r="J169" i="3"/>
  <c r="K168" i="3"/>
  <c r="K170" i="3" s="1"/>
  <c r="AH75" i="3"/>
  <c r="AD75" i="3"/>
  <c r="P75" i="3"/>
  <c r="N100" i="3"/>
  <c r="O99" i="3"/>
  <c r="O101" i="3" s="1"/>
  <c r="K121" i="3"/>
  <c r="J121" i="3"/>
  <c r="S121" i="3"/>
  <c r="R121" i="3"/>
  <c r="AA121" i="3"/>
  <c r="Z121" i="3"/>
  <c r="AE121" i="3"/>
  <c r="AD121" i="3"/>
  <c r="R4" i="3"/>
  <c r="Z4" i="3"/>
  <c r="AH4" i="3"/>
  <c r="S4" i="3"/>
  <c r="K29" i="3"/>
  <c r="O29" i="3"/>
  <c r="S29" i="3"/>
  <c r="W29" i="3"/>
  <c r="AA29" i="3"/>
  <c r="AE29" i="3"/>
  <c r="J52" i="3"/>
  <c r="N52" i="3"/>
  <c r="R52" i="3"/>
  <c r="V52" i="3"/>
  <c r="Z52" i="3"/>
  <c r="AD52" i="3"/>
  <c r="AH52" i="3"/>
  <c r="J55" i="3"/>
  <c r="R98" i="3"/>
  <c r="Q98" i="3"/>
  <c r="V98" i="3"/>
  <c r="U98" i="3"/>
  <c r="Z98" i="3"/>
  <c r="Y98" i="3"/>
  <c r="AD98" i="3"/>
  <c r="AC98" i="3"/>
  <c r="AH98" i="3"/>
  <c r="AG98" i="3"/>
  <c r="J78" i="3"/>
  <c r="M75" i="3"/>
  <c r="Q75" i="3"/>
  <c r="U75" i="3"/>
  <c r="Y75" i="3"/>
  <c r="AF75" i="3"/>
  <c r="J147" i="3"/>
  <c r="S144" i="3"/>
  <c r="AD144" i="3"/>
  <c r="W167" i="3"/>
  <c r="AE167" i="3"/>
  <c r="L167" i="3"/>
  <c r="X167" i="3"/>
  <c r="AB167" i="3"/>
  <c r="AF167" i="3"/>
  <c r="M167" i="3"/>
  <c r="Q167" i="3"/>
  <c r="U167" i="3"/>
  <c r="Y167" i="3"/>
  <c r="AC167" i="3"/>
  <c r="AG167" i="3"/>
  <c r="R167" i="3"/>
  <c r="AH167" i="3"/>
  <c r="L144" i="3"/>
  <c r="P144" i="3"/>
  <c r="T144" i="3"/>
  <c r="X144" i="3"/>
  <c r="AB144" i="3"/>
  <c r="M144" i="3"/>
  <c r="AC144" i="3"/>
  <c r="N167" i="3"/>
  <c r="AD167" i="3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I166" i="1"/>
  <c r="J99" i="2"/>
  <c r="J101" i="2" s="1"/>
  <c r="J100" i="2" s="1"/>
  <c r="M98" i="2"/>
  <c r="L98" i="2"/>
  <c r="K98" i="2"/>
  <c r="J98" i="2"/>
  <c r="J168" i="2"/>
  <c r="J170" i="2" s="1"/>
  <c r="J169" i="2" s="1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J145" i="2"/>
  <c r="J147" i="2" s="1"/>
  <c r="AC144" i="2"/>
  <c r="Z144" i="2"/>
  <c r="U144" i="2"/>
  <c r="R144" i="2"/>
  <c r="M144" i="2"/>
  <c r="J144" i="2"/>
  <c r="AE144" i="2"/>
  <c r="AD144" i="2"/>
  <c r="AA144" i="2"/>
  <c r="W144" i="2"/>
  <c r="V144" i="2"/>
  <c r="S144" i="2"/>
  <c r="O144" i="2"/>
  <c r="N144" i="2"/>
  <c r="K144" i="2"/>
  <c r="AH142" i="2"/>
  <c r="AH144" i="2" s="1"/>
  <c r="AG142" i="2"/>
  <c r="AG144" i="2" s="1"/>
  <c r="AF142" i="2"/>
  <c r="AF144" i="2" s="1"/>
  <c r="AE142" i="2"/>
  <c r="N121" i="2"/>
  <c r="AE121" i="2"/>
  <c r="AC121" i="2"/>
  <c r="AA121" i="2"/>
  <c r="W121" i="2"/>
  <c r="U121" i="2"/>
  <c r="S121" i="2"/>
  <c r="O121" i="2"/>
  <c r="M121" i="2"/>
  <c r="K121" i="2"/>
  <c r="N99" i="2"/>
  <c r="AG98" i="2"/>
  <c r="AC98" i="2"/>
  <c r="Y98" i="2"/>
  <c r="U98" i="2"/>
  <c r="Q98" i="2"/>
  <c r="AH98" i="2"/>
  <c r="AF98" i="2"/>
  <c r="AB98" i="2"/>
  <c r="X98" i="2"/>
  <c r="T98" i="2"/>
  <c r="P98" i="2"/>
  <c r="J76" i="2"/>
  <c r="AA75" i="2"/>
  <c r="W75" i="2"/>
  <c r="S75" i="2"/>
  <c r="O75" i="2"/>
  <c r="K75" i="2"/>
  <c r="AF75" i="2"/>
  <c r="AB75" i="2"/>
  <c r="X75" i="2"/>
  <c r="T75" i="2"/>
  <c r="P75" i="2"/>
  <c r="L75" i="2"/>
  <c r="AH73" i="2"/>
  <c r="AH75" i="2" s="1"/>
  <c r="AG73" i="2"/>
  <c r="AF73" i="2"/>
  <c r="AE73" i="2"/>
  <c r="AD73" i="2"/>
  <c r="AD75" i="2" s="1"/>
  <c r="AC73" i="2"/>
  <c r="AG52" i="2"/>
  <c r="AF52" i="2"/>
  <c r="AC52" i="2"/>
  <c r="AB52" i="2"/>
  <c r="Y52" i="2"/>
  <c r="X52" i="2"/>
  <c r="U52" i="2"/>
  <c r="T52" i="2"/>
  <c r="Q52" i="2"/>
  <c r="P52" i="2"/>
  <c r="M52" i="2"/>
  <c r="L52" i="2"/>
  <c r="J53" i="2"/>
  <c r="J30" i="2"/>
  <c r="J32" i="2" s="1"/>
  <c r="J31" i="2" s="1"/>
  <c r="AH29" i="2"/>
  <c r="AF29" i="2"/>
  <c r="AD29" i="2"/>
  <c r="AB29" i="2"/>
  <c r="Z29" i="2"/>
  <c r="X29" i="2"/>
  <c r="V29" i="2"/>
  <c r="T29" i="2"/>
  <c r="R29" i="2"/>
  <c r="P29" i="2"/>
  <c r="N29" i="2"/>
  <c r="L29" i="2"/>
  <c r="J29" i="2"/>
  <c r="Q13" i="2"/>
  <c r="Q12" i="2"/>
  <c r="AG4" i="2"/>
  <c r="AE4" i="2"/>
  <c r="AC4" i="2"/>
  <c r="AA4" i="2"/>
  <c r="Y4" i="2"/>
  <c r="W4" i="2"/>
  <c r="U4" i="2"/>
  <c r="S4" i="2"/>
  <c r="Q4" i="2"/>
  <c r="O4" i="2"/>
  <c r="M4" i="2"/>
  <c r="K4" i="2"/>
  <c r="J5" i="2"/>
  <c r="K169" i="4" l="1"/>
  <c r="L168" i="4"/>
  <c r="L170" i="4" s="1"/>
  <c r="M168" i="4" s="1"/>
  <c r="M170" i="4" s="1"/>
  <c r="L5" i="4"/>
  <c r="L7" i="4" s="1"/>
  <c r="K6" i="4"/>
  <c r="K31" i="4"/>
  <c r="L30" i="4"/>
  <c r="L32" i="4" s="1"/>
  <c r="L76" i="4"/>
  <c r="L78" i="4" s="1"/>
  <c r="K77" i="4"/>
  <c r="K146" i="4"/>
  <c r="L145" i="4"/>
  <c r="L147" i="4" s="1"/>
  <c r="K123" i="4"/>
  <c r="L122" i="4"/>
  <c r="L124" i="4" s="1"/>
  <c r="K100" i="4"/>
  <c r="L99" i="4"/>
  <c r="L101" i="4" s="1"/>
  <c r="K54" i="4"/>
  <c r="L53" i="4"/>
  <c r="L55" i="4" s="1"/>
  <c r="L168" i="3"/>
  <c r="L170" i="3" s="1"/>
  <c r="K169" i="3"/>
  <c r="K123" i="3"/>
  <c r="L122" i="3"/>
  <c r="L124" i="3" s="1"/>
  <c r="K53" i="3"/>
  <c r="K55" i="3" s="1"/>
  <c r="J54" i="3"/>
  <c r="K76" i="3"/>
  <c r="K78" i="3" s="1"/>
  <c r="J77" i="3"/>
  <c r="K31" i="3"/>
  <c r="L30" i="3"/>
  <c r="L32" i="3" s="1"/>
  <c r="P99" i="3"/>
  <c r="P101" i="3" s="1"/>
  <c r="O100" i="3"/>
  <c r="K5" i="3"/>
  <c r="K7" i="3" s="1"/>
  <c r="J6" i="3"/>
  <c r="K145" i="3"/>
  <c r="K147" i="3" s="1"/>
  <c r="J146" i="3"/>
  <c r="K168" i="2"/>
  <c r="K170" i="2" s="1"/>
  <c r="K169" i="2" s="1"/>
  <c r="K99" i="2"/>
  <c r="K101" i="2" s="1"/>
  <c r="K100" i="2" s="1"/>
  <c r="N52" i="2"/>
  <c r="V52" i="2"/>
  <c r="AD52" i="2"/>
  <c r="J52" i="2"/>
  <c r="R52" i="2"/>
  <c r="Z52" i="2"/>
  <c r="AH52" i="2"/>
  <c r="J4" i="2"/>
  <c r="R4" i="2"/>
  <c r="Z4" i="2"/>
  <c r="AH4" i="2"/>
  <c r="Q29" i="2"/>
  <c r="Y29" i="2"/>
  <c r="AG29" i="2"/>
  <c r="L4" i="2"/>
  <c r="T4" i="2"/>
  <c r="AB4" i="2"/>
  <c r="J7" i="2"/>
  <c r="K29" i="2"/>
  <c r="S29" i="2"/>
  <c r="AA29" i="2"/>
  <c r="N4" i="2"/>
  <c r="V4" i="2"/>
  <c r="AD4" i="2"/>
  <c r="M29" i="2"/>
  <c r="U29" i="2"/>
  <c r="AC29" i="2"/>
  <c r="P4" i="2"/>
  <c r="X4" i="2"/>
  <c r="AF4" i="2"/>
  <c r="K30" i="2"/>
  <c r="K32" i="2" s="1"/>
  <c r="O29" i="2"/>
  <c r="W29" i="2"/>
  <c r="AE29" i="2"/>
  <c r="J75" i="2"/>
  <c r="J78" i="2"/>
  <c r="N75" i="2"/>
  <c r="M75" i="2"/>
  <c r="R75" i="2"/>
  <c r="Q75" i="2"/>
  <c r="V75" i="2"/>
  <c r="U75" i="2"/>
  <c r="Z75" i="2"/>
  <c r="Y75" i="2"/>
  <c r="AC75" i="2"/>
  <c r="AE75" i="2"/>
  <c r="K52" i="2"/>
  <c r="O52" i="2"/>
  <c r="S52" i="2"/>
  <c r="W52" i="2"/>
  <c r="AA52" i="2"/>
  <c r="AE52" i="2"/>
  <c r="J55" i="2"/>
  <c r="AG75" i="2"/>
  <c r="V121" i="2"/>
  <c r="O98" i="2"/>
  <c r="N98" i="2"/>
  <c r="S98" i="2"/>
  <c r="R98" i="2"/>
  <c r="W98" i="2"/>
  <c r="V98" i="2"/>
  <c r="AA98" i="2"/>
  <c r="Z98" i="2"/>
  <c r="AE98" i="2"/>
  <c r="AD98" i="2"/>
  <c r="J122" i="2"/>
  <c r="J124" i="2" s="1"/>
  <c r="J121" i="2"/>
  <c r="Q121" i="2"/>
  <c r="R121" i="2"/>
  <c r="Y121" i="2"/>
  <c r="Z121" i="2"/>
  <c r="AG121" i="2"/>
  <c r="AH121" i="2"/>
  <c r="AD121" i="2"/>
  <c r="P121" i="2"/>
  <c r="X121" i="2"/>
  <c r="AF121" i="2"/>
  <c r="J146" i="2"/>
  <c r="K145" i="2"/>
  <c r="K147" i="2" s="1"/>
  <c r="L121" i="2"/>
  <c r="T121" i="2"/>
  <c r="AB121" i="2"/>
  <c r="L144" i="2"/>
  <c r="P144" i="2"/>
  <c r="T144" i="2"/>
  <c r="X144" i="2"/>
  <c r="AB144" i="2"/>
  <c r="Q144" i="2"/>
  <c r="Y144" i="2"/>
  <c r="L169" i="4" l="1"/>
  <c r="M5" i="4"/>
  <c r="M7" i="4" s="1"/>
  <c r="M6" i="4" s="1"/>
  <c r="L6" i="4"/>
  <c r="L77" i="4"/>
  <c r="M76" i="4"/>
  <c r="M78" i="4" s="1"/>
  <c r="L100" i="4"/>
  <c r="M99" i="4"/>
  <c r="M101" i="4" s="1"/>
  <c r="L31" i="4"/>
  <c r="M30" i="4"/>
  <c r="M32" i="4" s="1"/>
  <c r="N168" i="4"/>
  <c r="N170" i="4" s="1"/>
  <c r="M169" i="4"/>
  <c r="L54" i="4"/>
  <c r="M53" i="4"/>
  <c r="M55" i="4" s="1"/>
  <c r="L123" i="4"/>
  <c r="M122" i="4"/>
  <c r="M124" i="4" s="1"/>
  <c r="M145" i="4"/>
  <c r="M147" i="4" s="1"/>
  <c r="L146" i="4"/>
  <c r="L76" i="3"/>
  <c r="L78" i="3" s="1"/>
  <c r="K77" i="3"/>
  <c r="K54" i="3"/>
  <c r="L53" i="3"/>
  <c r="L55" i="3" s="1"/>
  <c r="Q99" i="3"/>
  <c r="Q101" i="3" s="1"/>
  <c r="P100" i="3"/>
  <c r="L31" i="3"/>
  <c r="M30" i="3"/>
  <c r="M32" i="3" s="1"/>
  <c r="K146" i="3"/>
  <c r="L145" i="3"/>
  <c r="L147" i="3" s="1"/>
  <c r="M168" i="3"/>
  <c r="M170" i="3" s="1"/>
  <c r="L169" i="3"/>
  <c r="L5" i="3"/>
  <c r="L7" i="3" s="1"/>
  <c r="K6" i="3"/>
  <c r="L123" i="3"/>
  <c r="M122" i="3"/>
  <c r="M124" i="3" s="1"/>
  <c r="L99" i="2"/>
  <c r="L101" i="2" s="1"/>
  <c r="L100" i="2" s="1"/>
  <c r="L168" i="2"/>
  <c r="L170" i="2" s="1"/>
  <c r="L169" i="2" s="1"/>
  <c r="J123" i="2"/>
  <c r="K122" i="2"/>
  <c r="K124" i="2" s="1"/>
  <c r="J54" i="2"/>
  <c r="K53" i="2"/>
  <c r="K55" i="2" s="1"/>
  <c r="J6" i="2"/>
  <c r="K5" i="2"/>
  <c r="K7" i="2" s="1"/>
  <c r="J77" i="2"/>
  <c r="K76" i="2"/>
  <c r="K78" i="2" s="1"/>
  <c r="K146" i="2"/>
  <c r="L145" i="2"/>
  <c r="L147" i="2" s="1"/>
  <c r="K31" i="2"/>
  <c r="L30" i="2"/>
  <c r="L32" i="2" s="1"/>
  <c r="N5" i="4" l="1"/>
  <c r="N7" i="4" s="1"/>
  <c r="O5" i="4" s="1"/>
  <c r="O7" i="4" s="1"/>
  <c r="N145" i="4"/>
  <c r="N147" i="4" s="1"/>
  <c r="M146" i="4"/>
  <c r="N53" i="4"/>
  <c r="N55" i="4" s="1"/>
  <c r="M54" i="4"/>
  <c r="N101" i="4"/>
  <c r="M100" i="4"/>
  <c r="M123" i="4"/>
  <c r="N122" i="4"/>
  <c r="N124" i="4" s="1"/>
  <c r="N169" i="4"/>
  <c r="O168" i="4"/>
  <c r="O170" i="4" s="1"/>
  <c r="M77" i="4"/>
  <c r="N76" i="4"/>
  <c r="N78" i="4" s="1"/>
  <c r="M31" i="4"/>
  <c r="N30" i="4"/>
  <c r="N32" i="4" s="1"/>
  <c r="N168" i="3"/>
  <c r="N170" i="3" s="1"/>
  <c r="M169" i="3"/>
  <c r="Q100" i="3"/>
  <c r="R99" i="3"/>
  <c r="R101" i="3" s="1"/>
  <c r="L146" i="3"/>
  <c r="M145" i="3"/>
  <c r="M147" i="3" s="1"/>
  <c r="M5" i="3"/>
  <c r="M7" i="3" s="1"/>
  <c r="L6" i="3"/>
  <c r="M123" i="3"/>
  <c r="N122" i="3"/>
  <c r="N124" i="3" s="1"/>
  <c r="N30" i="3"/>
  <c r="N32" i="3" s="1"/>
  <c r="M31" i="3"/>
  <c r="L54" i="3"/>
  <c r="M53" i="3"/>
  <c r="M55" i="3" s="1"/>
  <c r="L77" i="3"/>
  <c r="M76" i="3"/>
  <c r="M78" i="3" s="1"/>
  <c r="M99" i="2"/>
  <c r="M101" i="2" s="1"/>
  <c r="M100" i="2" s="1"/>
  <c r="K77" i="2"/>
  <c r="L76" i="2"/>
  <c r="L78" i="2" s="1"/>
  <c r="M168" i="2"/>
  <c r="M170" i="2" s="1"/>
  <c r="M169" i="2" s="1"/>
  <c r="L7" i="2"/>
  <c r="K6" i="2"/>
  <c r="K54" i="2"/>
  <c r="L53" i="2"/>
  <c r="L55" i="2" s="1"/>
  <c r="L122" i="2"/>
  <c r="L124" i="2" s="1"/>
  <c r="K123" i="2"/>
  <c r="M145" i="2"/>
  <c r="M147" i="2" s="1"/>
  <c r="L146" i="2"/>
  <c r="M30" i="2"/>
  <c r="M32" i="2" s="1"/>
  <c r="L31" i="2"/>
  <c r="N6" i="4" l="1"/>
  <c r="N31" i="4"/>
  <c r="O30" i="4"/>
  <c r="O32" i="4" s="1"/>
  <c r="P168" i="4"/>
  <c r="P170" i="4" s="1"/>
  <c r="O169" i="4"/>
  <c r="P5" i="4"/>
  <c r="P7" i="4" s="1"/>
  <c r="O6" i="4"/>
  <c r="O76" i="4"/>
  <c r="O78" i="4" s="1"/>
  <c r="N77" i="4"/>
  <c r="O122" i="4"/>
  <c r="O124" i="4" s="1"/>
  <c r="N123" i="4"/>
  <c r="O145" i="4"/>
  <c r="O147" i="4" s="1"/>
  <c r="N146" i="4"/>
  <c r="O53" i="4"/>
  <c r="O55" i="4" s="1"/>
  <c r="N54" i="4"/>
  <c r="O99" i="4"/>
  <c r="O101" i="4" s="1"/>
  <c r="N100" i="4"/>
  <c r="O30" i="3"/>
  <c r="O32" i="3" s="1"/>
  <c r="N31" i="3"/>
  <c r="N123" i="3"/>
  <c r="O122" i="3"/>
  <c r="O124" i="3" s="1"/>
  <c r="O168" i="3"/>
  <c r="O170" i="3" s="1"/>
  <c r="N169" i="3"/>
  <c r="N145" i="3"/>
  <c r="N147" i="3" s="1"/>
  <c r="M146" i="3"/>
  <c r="R100" i="3"/>
  <c r="S99" i="3"/>
  <c r="S101" i="3" s="1"/>
  <c r="N76" i="3"/>
  <c r="N78" i="3" s="1"/>
  <c r="M77" i="3"/>
  <c r="M54" i="3"/>
  <c r="N53" i="3"/>
  <c r="N55" i="3" s="1"/>
  <c r="M6" i="3"/>
  <c r="N5" i="3"/>
  <c r="N7" i="3" s="1"/>
  <c r="N101" i="2"/>
  <c r="N100" i="2" s="1"/>
  <c r="L77" i="2"/>
  <c r="M76" i="2"/>
  <c r="M78" i="2" s="1"/>
  <c r="L6" i="2"/>
  <c r="M7" i="2"/>
  <c r="M53" i="2"/>
  <c r="M55" i="2" s="1"/>
  <c r="L54" i="2"/>
  <c r="N145" i="2"/>
  <c r="N147" i="2" s="1"/>
  <c r="M146" i="2"/>
  <c r="N168" i="2"/>
  <c r="N170" i="2" s="1"/>
  <c r="N169" i="2" s="1"/>
  <c r="L123" i="2"/>
  <c r="M122" i="2"/>
  <c r="M124" i="2" s="1"/>
  <c r="M31" i="2"/>
  <c r="N30" i="2"/>
  <c r="N32" i="2" s="1"/>
  <c r="O146" i="4" l="1"/>
  <c r="P145" i="4"/>
  <c r="P147" i="4" s="1"/>
  <c r="P76" i="4"/>
  <c r="P78" i="4" s="1"/>
  <c r="O77" i="4"/>
  <c r="O123" i="4"/>
  <c r="P122" i="4"/>
  <c r="P124" i="4" s="1"/>
  <c r="Q5" i="4"/>
  <c r="Q7" i="4" s="1"/>
  <c r="P6" i="4"/>
  <c r="O31" i="4"/>
  <c r="P30" i="4"/>
  <c r="P32" i="4" s="1"/>
  <c r="P99" i="4"/>
  <c r="P101" i="4" s="1"/>
  <c r="O100" i="4"/>
  <c r="Q168" i="4"/>
  <c r="Q170" i="4" s="1"/>
  <c r="P169" i="4"/>
  <c r="O54" i="4"/>
  <c r="P53" i="4"/>
  <c r="P55" i="4" s="1"/>
  <c r="T99" i="3"/>
  <c r="T101" i="3" s="1"/>
  <c r="S100" i="3"/>
  <c r="O145" i="3"/>
  <c r="O147" i="3" s="1"/>
  <c r="N146" i="3"/>
  <c r="O123" i="3"/>
  <c r="P122" i="3"/>
  <c r="P124" i="3" s="1"/>
  <c r="O5" i="3"/>
  <c r="O7" i="3" s="1"/>
  <c r="N6" i="3"/>
  <c r="P168" i="3"/>
  <c r="P170" i="3" s="1"/>
  <c r="O169" i="3"/>
  <c r="O31" i="3"/>
  <c r="P30" i="3"/>
  <c r="P32" i="3" s="1"/>
  <c r="N54" i="3"/>
  <c r="O53" i="3"/>
  <c r="O55" i="3" s="1"/>
  <c r="O76" i="3"/>
  <c r="O78" i="3" s="1"/>
  <c r="N77" i="3"/>
  <c r="O99" i="2"/>
  <c r="O101" i="2" s="1"/>
  <c r="O100" i="2" s="1"/>
  <c r="M77" i="2"/>
  <c r="N76" i="2"/>
  <c r="N78" i="2" s="1"/>
  <c r="N5" i="2"/>
  <c r="N7" i="2" s="1"/>
  <c r="M6" i="2"/>
  <c r="N122" i="2"/>
  <c r="N124" i="2" s="1"/>
  <c r="M123" i="2"/>
  <c r="N146" i="2"/>
  <c r="O145" i="2"/>
  <c r="O147" i="2" s="1"/>
  <c r="N53" i="2"/>
  <c r="N55" i="2" s="1"/>
  <c r="M54" i="2"/>
  <c r="O168" i="2"/>
  <c r="O170" i="2" s="1"/>
  <c r="O169" i="2" s="1"/>
  <c r="O30" i="2"/>
  <c r="O32" i="2" s="1"/>
  <c r="N31" i="2"/>
  <c r="P31" i="4" l="1"/>
  <c r="Q30" i="4"/>
  <c r="Q32" i="4" s="1"/>
  <c r="P77" i="4"/>
  <c r="Q76" i="4"/>
  <c r="Q78" i="4" s="1"/>
  <c r="R5" i="4"/>
  <c r="R7" i="4" s="1"/>
  <c r="Q6" i="4"/>
  <c r="Q53" i="4"/>
  <c r="Q55" i="4" s="1"/>
  <c r="P54" i="4"/>
  <c r="R168" i="4"/>
  <c r="R170" i="4" s="1"/>
  <c r="Q169" i="4"/>
  <c r="P100" i="4"/>
  <c r="Q99" i="4"/>
  <c r="Q101" i="4" s="1"/>
  <c r="Q122" i="4"/>
  <c r="Q124" i="4" s="1"/>
  <c r="P123" i="4"/>
  <c r="P146" i="4"/>
  <c r="Q145" i="4"/>
  <c r="Q147" i="4" s="1"/>
  <c r="P5" i="3"/>
  <c r="P7" i="3" s="1"/>
  <c r="O6" i="3"/>
  <c r="O146" i="3"/>
  <c r="P145" i="3"/>
  <c r="P147" i="3" s="1"/>
  <c r="P76" i="3"/>
  <c r="P78" i="3" s="1"/>
  <c r="O77" i="3"/>
  <c r="P123" i="3"/>
  <c r="Q122" i="3"/>
  <c r="Q124" i="3" s="1"/>
  <c r="U99" i="3"/>
  <c r="U101" i="3" s="1"/>
  <c r="T100" i="3"/>
  <c r="Q30" i="3"/>
  <c r="Q32" i="3" s="1"/>
  <c r="P31" i="3"/>
  <c r="Q168" i="3"/>
  <c r="Q170" i="3" s="1"/>
  <c r="P169" i="3"/>
  <c r="O54" i="3"/>
  <c r="P53" i="3"/>
  <c r="P55" i="3" s="1"/>
  <c r="P99" i="2"/>
  <c r="P101" i="2" s="1"/>
  <c r="P100" i="2" s="1"/>
  <c r="N77" i="2"/>
  <c r="O76" i="2"/>
  <c r="O78" i="2" s="1"/>
  <c r="P168" i="2"/>
  <c r="P170" i="2" s="1"/>
  <c r="P169" i="2" s="1"/>
  <c r="N123" i="2"/>
  <c r="O122" i="2"/>
  <c r="O124" i="2" s="1"/>
  <c r="N6" i="2"/>
  <c r="O5" i="2"/>
  <c r="O7" i="2" s="1"/>
  <c r="O146" i="2"/>
  <c r="P145" i="2"/>
  <c r="P147" i="2" s="1"/>
  <c r="N54" i="2"/>
  <c r="O53" i="2"/>
  <c r="O55" i="2" s="1"/>
  <c r="O31" i="2"/>
  <c r="P30" i="2"/>
  <c r="P32" i="2" s="1"/>
  <c r="R53" i="4" l="1"/>
  <c r="R55" i="4" s="1"/>
  <c r="Q54" i="4"/>
  <c r="Q123" i="4"/>
  <c r="R122" i="4"/>
  <c r="R124" i="4" s="1"/>
  <c r="R145" i="4"/>
  <c r="R147" i="4" s="1"/>
  <c r="Q146" i="4"/>
  <c r="Q100" i="4"/>
  <c r="R99" i="4"/>
  <c r="R101" i="4" s="1"/>
  <c r="R6" i="4"/>
  <c r="S5" i="4"/>
  <c r="S7" i="4" s="1"/>
  <c r="Q31" i="4"/>
  <c r="R30" i="4"/>
  <c r="R32" i="4" s="1"/>
  <c r="R169" i="4"/>
  <c r="S168" i="4"/>
  <c r="S170" i="4" s="1"/>
  <c r="Q77" i="4"/>
  <c r="R76" i="4"/>
  <c r="R78" i="4" s="1"/>
  <c r="P77" i="3"/>
  <c r="Q76" i="3"/>
  <c r="Q78" i="3" s="1"/>
  <c r="R168" i="3"/>
  <c r="R170" i="3" s="1"/>
  <c r="Q169" i="3"/>
  <c r="Q5" i="3"/>
  <c r="Q7" i="3" s="1"/>
  <c r="P6" i="3"/>
  <c r="P146" i="3"/>
  <c r="Q145" i="3"/>
  <c r="Q147" i="3" s="1"/>
  <c r="Q123" i="3"/>
  <c r="R122" i="3"/>
  <c r="R124" i="3" s="1"/>
  <c r="P54" i="3"/>
  <c r="Q53" i="3"/>
  <c r="Q55" i="3" s="1"/>
  <c r="U100" i="3"/>
  <c r="V99" i="3"/>
  <c r="V101" i="3" s="1"/>
  <c r="R30" i="3"/>
  <c r="R32" i="3" s="1"/>
  <c r="Q31" i="3"/>
  <c r="Q99" i="2"/>
  <c r="Q101" i="2" s="1"/>
  <c r="Q100" i="2" s="1"/>
  <c r="Q145" i="2"/>
  <c r="Q147" i="2" s="1"/>
  <c r="P146" i="2"/>
  <c r="Q168" i="2"/>
  <c r="Q170" i="2" s="1"/>
  <c r="Q169" i="2" s="1"/>
  <c r="Q30" i="2"/>
  <c r="Q32" i="2" s="1"/>
  <c r="P31" i="2"/>
  <c r="P122" i="2"/>
  <c r="P124" i="2" s="1"/>
  <c r="O123" i="2"/>
  <c r="P53" i="2"/>
  <c r="P55" i="2" s="1"/>
  <c r="O54" i="2"/>
  <c r="P5" i="2"/>
  <c r="P7" i="2" s="1"/>
  <c r="O6" i="2"/>
  <c r="P76" i="2"/>
  <c r="P78" i="2" s="1"/>
  <c r="O77" i="2"/>
  <c r="S169" i="4" l="1"/>
  <c r="T168" i="4"/>
  <c r="T170" i="4" s="1"/>
  <c r="R100" i="4"/>
  <c r="S99" i="4"/>
  <c r="S101" i="4" s="1"/>
  <c r="S122" i="4"/>
  <c r="S124" i="4" s="1"/>
  <c r="R123" i="4"/>
  <c r="S76" i="4"/>
  <c r="S78" i="4" s="1"/>
  <c r="R77" i="4"/>
  <c r="S145" i="4"/>
  <c r="S147" i="4" s="1"/>
  <c r="R146" i="4"/>
  <c r="S53" i="4"/>
  <c r="S55" i="4" s="1"/>
  <c r="R54" i="4"/>
  <c r="R31" i="4"/>
  <c r="S30" i="4"/>
  <c r="S32" i="4" s="1"/>
  <c r="S6" i="4"/>
  <c r="T5" i="4"/>
  <c r="T7" i="4" s="1"/>
  <c r="Q146" i="3"/>
  <c r="R145" i="3"/>
  <c r="R147" i="3" s="1"/>
  <c r="S168" i="3"/>
  <c r="S170" i="3" s="1"/>
  <c r="R169" i="3"/>
  <c r="R76" i="3"/>
  <c r="R78" i="3" s="1"/>
  <c r="Q77" i="3"/>
  <c r="Q6" i="3"/>
  <c r="R5" i="3"/>
  <c r="R7" i="3" s="1"/>
  <c r="Q54" i="3"/>
  <c r="R53" i="3"/>
  <c r="R55" i="3" s="1"/>
  <c r="V100" i="3"/>
  <c r="W99" i="3"/>
  <c r="W101" i="3" s="1"/>
  <c r="S30" i="3"/>
  <c r="S32" i="3" s="1"/>
  <c r="R31" i="3"/>
  <c r="R123" i="3"/>
  <c r="S122" i="3"/>
  <c r="S124" i="3" s="1"/>
  <c r="R99" i="2"/>
  <c r="R101" i="2" s="1"/>
  <c r="R100" i="2" s="1"/>
  <c r="Q53" i="2"/>
  <c r="Q55" i="2" s="1"/>
  <c r="P54" i="2"/>
  <c r="R168" i="2"/>
  <c r="R170" i="2" s="1"/>
  <c r="R169" i="2" s="1"/>
  <c r="P6" i="2"/>
  <c r="Q5" i="2"/>
  <c r="Q7" i="2" s="1"/>
  <c r="R145" i="2"/>
  <c r="R147" i="2" s="1"/>
  <c r="Q146" i="2"/>
  <c r="P77" i="2"/>
  <c r="Q76" i="2"/>
  <c r="Q78" i="2" s="1"/>
  <c r="Q31" i="2"/>
  <c r="R30" i="2"/>
  <c r="R32" i="2" s="1"/>
  <c r="P123" i="2"/>
  <c r="Q122" i="2"/>
  <c r="Q124" i="2" s="1"/>
  <c r="T76" i="4" l="1"/>
  <c r="T78" i="4" s="1"/>
  <c r="S77" i="4"/>
  <c r="U5" i="4"/>
  <c r="U7" i="4" s="1"/>
  <c r="T6" i="4"/>
  <c r="S123" i="4"/>
  <c r="T122" i="4"/>
  <c r="T124" i="4" s="1"/>
  <c r="U168" i="4"/>
  <c r="U170" i="4" s="1"/>
  <c r="T169" i="4"/>
  <c r="S54" i="4"/>
  <c r="T53" i="4"/>
  <c r="T55" i="4" s="1"/>
  <c r="S100" i="4"/>
  <c r="T99" i="4"/>
  <c r="T101" i="4" s="1"/>
  <c r="S31" i="4"/>
  <c r="T30" i="4"/>
  <c r="T32" i="4" s="1"/>
  <c r="S146" i="4"/>
  <c r="T145" i="4"/>
  <c r="T147" i="4" s="1"/>
  <c r="S76" i="3"/>
  <c r="S78" i="3" s="1"/>
  <c r="R77" i="3"/>
  <c r="S145" i="3"/>
  <c r="S147" i="3" s="1"/>
  <c r="R146" i="3"/>
  <c r="T122" i="3"/>
  <c r="T124" i="3" s="1"/>
  <c r="S123" i="3"/>
  <c r="S5" i="3"/>
  <c r="S7" i="3" s="1"/>
  <c r="R6" i="3"/>
  <c r="S31" i="3"/>
  <c r="T30" i="3"/>
  <c r="T32" i="3" s="1"/>
  <c r="X99" i="3"/>
  <c r="X101" i="3" s="1"/>
  <c r="W100" i="3"/>
  <c r="T168" i="3"/>
  <c r="T170" i="3" s="1"/>
  <c r="S169" i="3"/>
  <c r="R54" i="3"/>
  <c r="S53" i="3"/>
  <c r="S55" i="3" s="1"/>
  <c r="S99" i="2"/>
  <c r="S101" i="2" s="1"/>
  <c r="S100" i="2" s="1"/>
  <c r="R122" i="2"/>
  <c r="R124" i="2" s="1"/>
  <c r="Q123" i="2"/>
  <c r="Q77" i="2"/>
  <c r="R76" i="2"/>
  <c r="R78" i="2" s="1"/>
  <c r="S168" i="2"/>
  <c r="S170" i="2" s="1"/>
  <c r="S169" i="2" s="1"/>
  <c r="S30" i="2"/>
  <c r="S32" i="2" s="1"/>
  <c r="R31" i="2"/>
  <c r="R53" i="2"/>
  <c r="R55" i="2" s="1"/>
  <c r="Q54" i="2"/>
  <c r="R146" i="2"/>
  <c r="S145" i="2"/>
  <c r="S147" i="2" s="1"/>
  <c r="R5" i="2"/>
  <c r="R7" i="2" s="1"/>
  <c r="Q6" i="2"/>
  <c r="U145" i="4" l="1"/>
  <c r="U147" i="4" s="1"/>
  <c r="T146" i="4"/>
  <c r="V168" i="4"/>
  <c r="V170" i="4" s="1"/>
  <c r="U169" i="4"/>
  <c r="T100" i="4"/>
  <c r="U99" i="4"/>
  <c r="U101" i="4" s="1"/>
  <c r="T123" i="4"/>
  <c r="U122" i="4"/>
  <c r="U124" i="4" s="1"/>
  <c r="V5" i="4"/>
  <c r="V7" i="4" s="1"/>
  <c r="U6" i="4"/>
  <c r="T31" i="4"/>
  <c r="U30" i="4"/>
  <c r="U32" i="4" s="1"/>
  <c r="T54" i="4"/>
  <c r="U53" i="4"/>
  <c r="U55" i="4" s="1"/>
  <c r="T77" i="4"/>
  <c r="U76" i="4"/>
  <c r="U78" i="4" s="1"/>
  <c r="T5" i="3"/>
  <c r="T7" i="3" s="1"/>
  <c r="S6" i="3"/>
  <c r="S146" i="3"/>
  <c r="T145" i="3"/>
  <c r="T147" i="3" s="1"/>
  <c r="U168" i="3"/>
  <c r="U170" i="3" s="1"/>
  <c r="T169" i="3"/>
  <c r="U30" i="3"/>
  <c r="U32" i="3" s="1"/>
  <c r="T31" i="3"/>
  <c r="S54" i="3"/>
  <c r="T53" i="3"/>
  <c r="T55" i="3" s="1"/>
  <c r="T123" i="3"/>
  <c r="U122" i="3"/>
  <c r="U124" i="3" s="1"/>
  <c r="T76" i="3"/>
  <c r="T78" i="3" s="1"/>
  <c r="S77" i="3"/>
  <c r="Y99" i="3"/>
  <c r="Y101" i="3" s="1"/>
  <c r="X100" i="3"/>
  <c r="T99" i="2"/>
  <c r="T101" i="2" s="1"/>
  <c r="T100" i="2" s="1"/>
  <c r="R54" i="2"/>
  <c r="S53" i="2"/>
  <c r="S55" i="2" s="1"/>
  <c r="S146" i="2"/>
  <c r="T145" i="2"/>
  <c r="T147" i="2" s="1"/>
  <c r="T168" i="2"/>
  <c r="T170" i="2" s="1"/>
  <c r="T169" i="2" s="1"/>
  <c r="R77" i="2"/>
  <c r="S76" i="2"/>
  <c r="S78" i="2" s="1"/>
  <c r="R6" i="2"/>
  <c r="S5" i="2"/>
  <c r="S7" i="2" s="1"/>
  <c r="S31" i="2"/>
  <c r="T30" i="2"/>
  <c r="T32" i="2" s="1"/>
  <c r="R123" i="2"/>
  <c r="S122" i="2"/>
  <c r="S124" i="2" s="1"/>
  <c r="Q13" i="1"/>
  <c r="Q12" i="1"/>
  <c r="S12" i="1" s="1"/>
  <c r="U123" i="4" l="1"/>
  <c r="V122" i="4"/>
  <c r="V124" i="4" s="1"/>
  <c r="V169" i="4"/>
  <c r="W168" i="4"/>
  <c r="W170" i="4" s="1"/>
  <c r="V99" i="4"/>
  <c r="V101" i="4" s="1"/>
  <c r="U100" i="4"/>
  <c r="V145" i="4"/>
  <c r="V147" i="4" s="1"/>
  <c r="U146" i="4"/>
  <c r="U77" i="4"/>
  <c r="V76" i="4"/>
  <c r="V78" i="4" s="1"/>
  <c r="U31" i="4"/>
  <c r="V30" i="4"/>
  <c r="V32" i="4" s="1"/>
  <c r="V53" i="4"/>
  <c r="V55" i="4" s="1"/>
  <c r="U54" i="4"/>
  <c r="V6" i="4"/>
  <c r="W5" i="4"/>
  <c r="W7" i="4" s="1"/>
  <c r="T77" i="3"/>
  <c r="U76" i="3"/>
  <c r="U78" i="3" s="1"/>
  <c r="U123" i="3"/>
  <c r="V122" i="3"/>
  <c r="V124" i="3" s="1"/>
  <c r="U53" i="3"/>
  <c r="U55" i="3" s="1"/>
  <c r="T54" i="3"/>
  <c r="U5" i="3"/>
  <c r="U7" i="3" s="1"/>
  <c r="T6" i="3"/>
  <c r="Y100" i="3"/>
  <c r="Z99" i="3"/>
  <c r="Z101" i="3" s="1"/>
  <c r="T146" i="3"/>
  <c r="U145" i="3"/>
  <c r="U147" i="3" s="1"/>
  <c r="V30" i="3"/>
  <c r="V32" i="3" s="1"/>
  <c r="U31" i="3"/>
  <c r="V168" i="3"/>
  <c r="V170" i="3" s="1"/>
  <c r="U169" i="3"/>
  <c r="U99" i="2"/>
  <c r="U101" i="2" s="1"/>
  <c r="U100" i="2" s="1"/>
  <c r="S54" i="2"/>
  <c r="T53" i="2"/>
  <c r="T55" i="2" s="1"/>
  <c r="T122" i="2"/>
  <c r="T124" i="2" s="1"/>
  <c r="S123" i="2"/>
  <c r="S77" i="2"/>
  <c r="T76" i="2"/>
  <c r="T78" i="2" s="1"/>
  <c r="U145" i="2"/>
  <c r="U147" i="2" s="1"/>
  <c r="T146" i="2"/>
  <c r="U30" i="2"/>
  <c r="U32" i="2" s="1"/>
  <c r="T31" i="2"/>
  <c r="U168" i="2"/>
  <c r="U170" i="2" s="1"/>
  <c r="U169" i="2" s="1"/>
  <c r="T5" i="2"/>
  <c r="T7" i="2" s="1"/>
  <c r="S6" i="2"/>
  <c r="J120" i="1"/>
  <c r="K120" i="1"/>
  <c r="L120" i="1"/>
  <c r="M120" i="1"/>
  <c r="M121" i="1" s="1"/>
  <c r="N120" i="1"/>
  <c r="O120" i="1"/>
  <c r="P120" i="1"/>
  <c r="Q120" i="1"/>
  <c r="Q121" i="1" s="1"/>
  <c r="R120" i="1"/>
  <c r="S120" i="1"/>
  <c r="T120" i="1"/>
  <c r="U120" i="1"/>
  <c r="U121" i="1" s="1"/>
  <c r="V120" i="1"/>
  <c r="W120" i="1"/>
  <c r="X120" i="1"/>
  <c r="Y120" i="1"/>
  <c r="Y121" i="1" s="1"/>
  <c r="Z120" i="1"/>
  <c r="AA120" i="1"/>
  <c r="AB120" i="1"/>
  <c r="AC120" i="1"/>
  <c r="AC121" i="1" s="1"/>
  <c r="AD120" i="1"/>
  <c r="AE120" i="1"/>
  <c r="AF120" i="1"/>
  <c r="AG120" i="1"/>
  <c r="AH120" i="1"/>
  <c r="I120" i="1"/>
  <c r="J122" i="1" s="1"/>
  <c r="J124" i="1" s="1"/>
  <c r="AC167" i="1"/>
  <c r="Y167" i="1"/>
  <c r="U167" i="1"/>
  <c r="Q167" i="1"/>
  <c r="M167" i="1"/>
  <c r="AF167" i="1"/>
  <c r="AH142" i="1"/>
  <c r="AG142" i="1"/>
  <c r="AG143" i="1" s="1"/>
  <c r="AF142" i="1"/>
  <c r="AF143" i="1" s="1"/>
  <c r="AE142" i="1"/>
  <c r="AE143" i="1" s="1"/>
  <c r="AH143" i="1"/>
  <c r="AD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J145" i="1" s="1"/>
  <c r="AC143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M97" i="1"/>
  <c r="N99" i="1" s="1"/>
  <c r="N101" i="1" s="1"/>
  <c r="AH73" i="1"/>
  <c r="AH74" i="1" s="1"/>
  <c r="AG73" i="1"/>
  <c r="AG74" i="1" s="1"/>
  <c r="AF73" i="1"/>
  <c r="AF74" i="1" s="1"/>
  <c r="AE73" i="1"/>
  <c r="AE74" i="1" s="1"/>
  <c r="AD73" i="1"/>
  <c r="AD74" i="1" s="1"/>
  <c r="AC73" i="1"/>
  <c r="AC74" i="1" s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J30" i="1" s="1"/>
  <c r="W53" i="4" l="1"/>
  <c r="W55" i="4" s="1"/>
  <c r="V54" i="4"/>
  <c r="W76" i="4"/>
  <c r="W78" i="4" s="1"/>
  <c r="V77" i="4"/>
  <c r="W145" i="4"/>
  <c r="W147" i="4" s="1"/>
  <c r="V146" i="4"/>
  <c r="X168" i="4"/>
  <c r="X170" i="4" s="1"/>
  <c r="W169" i="4"/>
  <c r="W6" i="4"/>
  <c r="X5" i="4"/>
  <c r="X7" i="4" s="1"/>
  <c r="V31" i="4"/>
  <c r="W30" i="4"/>
  <c r="W32" i="4" s="1"/>
  <c r="W99" i="4"/>
  <c r="W101" i="4" s="1"/>
  <c r="V100" i="4"/>
  <c r="W122" i="4"/>
  <c r="W124" i="4" s="1"/>
  <c r="V123" i="4"/>
  <c r="V123" i="3"/>
  <c r="W122" i="3"/>
  <c r="W124" i="3" s="1"/>
  <c r="V169" i="3"/>
  <c r="W168" i="3"/>
  <c r="W170" i="3" s="1"/>
  <c r="V76" i="3"/>
  <c r="V78" i="3" s="1"/>
  <c r="U77" i="3"/>
  <c r="U54" i="3"/>
  <c r="V53" i="3"/>
  <c r="V55" i="3" s="1"/>
  <c r="W30" i="3"/>
  <c r="W32" i="3" s="1"/>
  <c r="V31" i="3"/>
  <c r="U6" i="3"/>
  <c r="V5" i="3"/>
  <c r="V7" i="3" s="1"/>
  <c r="Z100" i="3"/>
  <c r="AA99" i="3"/>
  <c r="AA101" i="3" s="1"/>
  <c r="U146" i="3"/>
  <c r="V145" i="3"/>
  <c r="V147" i="3" s="1"/>
  <c r="V99" i="2"/>
  <c r="V101" i="2" s="1"/>
  <c r="V100" i="2" s="1"/>
  <c r="T6" i="2"/>
  <c r="U5" i="2"/>
  <c r="U7" i="2" s="1"/>
  <c r="T77" i="2"/>
  <c r="U76" i="2"/>
  <c r="U78" i="2" s="1"/>
  <c r="U31" i="2"/>
  <c r="V30" i="2"/>
  <c r="V32" i="2" s="1"/>
  <c r="V145" i="2"/>
  <c r="V147" i="2" s="1"/>
  <c r="U146" i="2"/>
  <c r="V168" i="2"/>
  <c r="V170" i="2" s="1"/>
  <c r="V169" i="2" s="1"/>
  <c r="T123" i="2"/>
  <c r="U122" i="2"/>
  <c r="U124" i="2" s="1"/>
  <c r="U53" i="2"/>
  <c r="U55" i="2" s="1"/>
  <c r="T54" i="2"/>
  <c r="AD144" i="1"/>
  <c r="AH121" i="1"/>
  <c r="AD121" i="1"/>
  <c r="Z121" i="1"/>
  <c r="V121" i="1"/>
  <c r="R121" i="1"/>
  <c r="N121" i="1"/>
  <c r="AF121" i="1"/>
  <c r="AB121" i="1"/>
  <c r="X121" i="1"/>
  <c r="T121" i="1"/>
  <c r="P121" i="1"/>
  <c r="L121" i="1"/>
  <c r="N100" i="1"/>
  <c r="M144" i="1"/>
  <c r="Q144" i="1"/>
  <c r="U144" i="1"/>
  <c r="Y144" i="1"/>
  <c r="J123" i="1"/>
  <c r="AE121" i="1"/>
  <c r="AA121" i="1"/>
  <c r="W121" i="1"/>
  <c r="S121" i="1"/>
  <c r="O121" i="1"/>
  <c r="K121" i="1"/>
  <c r="AG121" i="1"/>
  <c r="AC144" i="1"/>
  <c r="J121" i="1"/>
  <c r="K167" i="1"/>
  <c r="J167" i="1"/>
  <c r="R167" i="1"/>
  <c r="Z167" i="1"/>
  <c r="O167" i="1"/>
  <c r="S167" i="1"/>
  <c r="W167" i="1"/>
  <c r="AA167" i="1"/>
  <c r="AE167" i="1"/>
  <c r="N167" i="1"/>
  <c r="V167" i="1"/>
  <c r="AD167" i="1"/>
  <c r="L167" i="1"/>
  <c r="P167" i="1"/>
  <c r="T167" i="1"/>
  <c r="X167" i="1"/>
  <c r="AB167" i="1"/>
  <c r="AG167" i="1"/>
  <c r="AH167" i="1"/>
  <c r="J168" i="1"/>
  <c r="J170" i="1" s="1"/>
  <c r="J147" i="1"/>
  <c r="J146" i="1" s="1"/>
  <c r="J144" i="1"/>
  <c r="AF144" i="1"/>
  <c r="AG144" i="1"/>
  <c r="N144" i="1"/>
  <c r="V144" i="1"/>
  <c r="R144" i="1"/>
  <c r="Z144" i="1"/>
  <c r="P144" i="1"/>
  <c r="T144" i="1"/>
  <c r="X144" i="1"/>
  <c r="AB144" i="1"/>
  <c r="L144" i="1"/>
  <c r="AE144" i="1"/>
  <c r="K144" i="1"/>
  <c r="O144" i="1"/>
  <c r="S144" i="1"/>
  <c r="W144" i="1"/>
  <c r="AA144" i="1"/>
  <c r="AH144" i="1"/>
  <c r="K122" i="1"/>
  <c r="K124" i="1" s="1"/>
  <c r="K123" i="1" s="1"/>
  <c r="AD75" i="1"/>
  <c r="T98" i="1"/>
  <c r="X98" i="1"/>
  <c r="AB98" i="1"/>
  <c r="M29" i="1"/>
  <c r="AC29" i="1"/>
  <c r="Q98" i="1"/>
  <c r="U98" i="1"/>
  <c r="Y98" i="1"/>
  <c r="AC98" i="1"/>
  <c r="AG98" i="1"/>
  <c r="AE52" i="1"/>
  <c r="N98" i="1"/>
  <c r="R98" i="1"/>
  <c r="V98" i="1"/>
  <c r="Z98" i="1"/>
  <c r="AD98" i="1"/>
  <c r="AH98" i="1"/>
  <c r="P98" i="1"/>
  <c r="AF52" i="1"/>
  <c r="T52" i="1"/>
  <c r="AB52" i="1"/>
  <c r="S98" i="1"/>
  <c r="U29" i="1"/>
  <c r="Y29" i="1"/>
  <c r="M75" i="1"/>
  <c r="Q75" i="1"/>
  <c r="U75" i="1"/>
  <c r="Y75" i="1"/>
  <c r="AC75" i="1"/>
  <c r="AG75" i="1"/>
  <c r="L52" i="1"/>
  <c r="P52" i="1"/>
  <c r="X52" i="1"/>
  <c r="O98" i="1"/>
  <c r="W98" i="1"/>
  <c r="AA98" i="1"/>
  <c r="AE98" i="1"/>
  <c r="AF98" i="1"/>
  <c r="N75" i="1"/>
  <c r="V75" i="1"/>
  <c r="O99" i="1"/>
  <c r="O101" i="1" s="1"/>
  <c r="O100" i="1" s="1"/>
  <c r="J75" i="1"/>
  <c r="R75" i="1"/>
  <c r="Z75" i="1"/>
  <c r="AH75" i="1"/>
  <c r="J76" i="1"/>
  <c r="J78" i="1" s="1"/>
  <c r="K75" i="1"/>
  <c r="O75" i="1"/>
  <c r="S75" i="1"/>
  <c r="W75" i="1"/>
  <c r="AA75" i="1"/>
  <c r="AE75" i="1"/>
  <c r="L75" i="1"/>
  <c r="P75" i="1"/>
  <c r="T75" i="1"/>
  <c r="X75" i="1"/>
  <c r="AB75" i="1"/>
  <c r="AF75" i="1"/>
  <c r="Q52" i="1"/>
  <c r="AC52" i="1"/>
  <c r="M52" i="1"/>
  <c r="U52" i="1"/>
  <c r="Y52" i="1"/>
  <c r="AG52" i="1"/>
  <c r="N52" i="1"/>
  <c r="R52" i="1"/>
  <c r="Z52" i="1"/>
  <c r="O52" i="1"/>
  <c r="S52" i="1"/>
  <c r="W52" i="1"/>
  <c r="AA52" i="1"/>
  <c r="J53" i="1"/>
  <c r="J55" i="1" s="1"/>
  <c r="J54" i="1" s="1"/>
  <c r="J52" i="1"/>
  <c r="V52" i="1"/>
  <c r="AD52" i="1"/>
  <c r="K52" i="1"/>
  <c r="AH52" i="1"/>
  <c r="L29" i="1"/>
  <c r="P29" i="1"/>
  <c r="T29" i="1"/>
  <c r="X29" i="1"/>
  <c r="AB29" i="1"/>
  <c r="AF29" i="1"/>
  <c r="Q29" i="1"/>
  <c r="AG29" i="1"/>
  <c r="J29" i="1"/>
  <c r="N29" i="1"/>
  <c r="R29" i="1"/>
  <c r="V29" i="1"/>
  <c r="Z29" i="1"/>
  <c r="AD29" i="1"/>
  <c r="AH29" i="1"/>
  <c r="S29" i="1"/>
  <c r="J32" i="1"/>
  <c r="J31" i="1" s="1"/>
  <c r="K29" i="1"/>
  <c r="O29" i="1"/>
  <c r="W29" i="1"/>
  <c r="AA29" i="1"/>
  <c r="AE29" i="1"/>
  <c r="W100" i="4" l="1"/>
  <c r="X99" i="4"/>
  <c r="X101" i="4" s="1"/>
  <c r="Y5" i="4"/>
  <c r="Y7" i="4" s="1"/>
  <c r="X6" i="4"/>
  <c r="W146" i="4"/>
  <c r="X145" i="4"/>
  <c r="X147" i="4" s="1"/>
  <c r="W123" i="4"/>
  <c r="X122" i="4"/>
  <c r="X124" i="4" s="1"/>
  <c r="Y168" i="4"/>
  <c r="Y170" i="4" s="1"/>
  <c r="X169" i="4"/>
  <c r="W31" i="4"/>
  <c r="X30" i="4"/>
  <c r="X32" i="4" s="1"/>
  <c r="X76" i="4"/>
  <c r="X78" i="4" s="1"/>
  <c r="W77" i="4"/>
  <c r="W54" i="4"/>
  <c r="X53" i="4"/>
  <c r="X55" i="4" s="1"/>
  <c r="W76" i="3"/>
  <c r="W78" i="3" s="1"/>
  <c r="V77" i="3"/>
  <c r="W145" i="3"/>
  <c r="W147" i="3" s="1"/>
  <c r="V146" i="3"/>
  <c r="V6" i="3"/>
  <c r="W5" i="3"/>
  <c r="W7" i="3" s="1"/>
  <c r="W123" i="3"/>
  <c r="X122" i="3"/>
  <c r="X124" i="3" s="1"/>
  <c r="W53" i="3"/>
  <c r="W55" i="3" s="1"/>
  <c r="V54" i="3"/>
  <c r="X168" i="3"/>
  <c r="X170" i="3" s="1"/>
  <c r="W169" i="3"/>
  <c r="W31" i="3"/>
  <c r="X30" i="3"/>
  <c r="X32" i="3" s="1"/>
  <c r="AB99" i="3"/>
  <c r="AB101" i="3" s="1"/>
  <c r="AA100" i="3"/>
  <c r="J169" i="1"/>
  <c r="W99" i="2"/>
  <c r="W101" i="2" s="1"/>
  <c r="W100" i="2" s="1"/>
  <c r="V122" i="2"/>
  <c r="V124" i="2" s="1"/>
  <c r="U123" i="2"/>
  <c r="V146" i="2"/>
  <c r="W145" i="2"/>
  <c r="W147" i="2" s="1"/>
  <c r="V76" i="2"/>
  <c r="V78" i="2" s="1"/>
  <c r="U77" i="2"/>
  <c r="V5" i="2"/>
  <c r="V7" i="2" s="1"/>
  <c r="U6" i="2"/>
  <c r="W30" i="2"/>
  <c r="W32" i="2" s="1"/>
  <c r="V31" i="2"/>
  <c r="V53" i="2"/>
  <c r="V55" i="2" s="1"/>
  <c r="U54" i="2"/>
  <c r="W168" i="2"/>
  <c r="W170" i="2" s="1"/>
  <c r="W169" i="2" s="1"/>
  <c r="K168" i="1"/>
  <c r="K170" i="1" s="1"/>
  <c r="K145" i="1"/>
  <c r="K147" i="1" s="1"/>
  <c r="L122" i="1"/>
  <c r="L124" i="1" s="1"/>
  <c r="L123" i="1" s="1"/>
  <c r="P99" i="1"/>
  <c r="P101" i="1" s="1"/>
  <c r="P100" i="1" s="1"/>
  <c r="K76" i="1"/>
  <c r="K78" i="1" s="1"/>
  <c r="K77" i="1" s="1"/>
  <c r="J77" i="1"/>
  <c r="K53" i="1"/>
  <c r="K30" i="1"/>
  <c r="Z168" i="4" l="1"/>
  <c r="Z170" i="4" s="1"/>
  <c r="Y169" i="4"/>
  <c r="X31" i="4"/>
  <c r="Y30" i="4"/>
  <c r="Y32" i="4" s="1"/>
  <c r="X77" i="4"/>
  <c r="Y76" i="4"/>
  <c r="Y78" i="4" s="1"/>
  <c r="Z5" i="4"/>
  <c r="Z7" i="4" s="1"/>
  <c r="Y6" i="4"/>
  <c r="X100" i="4"/>
  <c r="Y99" i="4"/>
  <c r="Y101" i="4" s="1"/>
  <c r="X54" i="4"/>
  <c r="Y53" i="4"/>
  <c r="Y55" i="4" s="1"/>
  <c r="X123" i="4"/>
  <c r="Y122" i="4"/>
  <c r="Y124" i="4" s="1"/>
  <c r="X146" i="4"/>
  <c r="Y145" i="4"/>
  <c r="Y147" i="4" s="1"/>
  <c r="AC99" i="3"/>
  <c r="AC101" i="3" s="1"/>
  <c r="AB100" i="3"/>
  <c r="F100" i="3" s="1"/>
  <c r="W146" i="3"/>
  <c r="X145" i="3"/>
  <c r="X147" i="3" s="1"/>
  <c r="X53" i="3"/>
  <c r="X55" i="3" s="1"/>
  <c r="W54" i="3"/>
  <c r="X123" i="3"/>
  <c r="Y122" i="3"/>
  <c r="Y124" i="3" s="1"/>
  <c r="X76" i="3"/>
  <c r="X78" i="3" s="1"/>
  <c r="W77" i="3"/>
  <c r="Y30" i="3"/>
  <c r="Y32" i="3" s="1"/>
  <c r="X31" i="3"/>
  <c r="X5" i="3"/>
  <c r="X7" i="3" s="1"/>
  <c r="W6" i="3"/>
  <c r="Y168" i="3"/>
  <c r="Y170" i="3" s="1"/>
  <c r="X169" i="3"/>
  <c r="K169" i="1"/>
  <c r="X99" i="2"/>
  <c r="X101" i="2" s="1"/>
  <c r="X100" i="2" s="1"/>
  <c r="X168" i="2"/>
  <c r="X170" i="2" s="1"/>
  <c r="X169" i="2" s="1"/>
  <c r="V123" i="2"/>
  <c r="W122" i="2"/>
  <c r="W124" i="2" s="1"/>
  <c r="W31" i="2"/>
  <c r="X30" i="2"/>
  <c r="X32" i="2" s="1"/>
  <c r="V77" i="2"/>
  <c r="W76" i="2"/>
  <c r="W78" i="2" s="1"/>
  <c r="W146" i="2"/>
  <c r="X145" i="2"/>
  <c r="X147" i="2" s="1"/>
  <c r="V6" i="2"/>
  <c r="W5" i="2"/>
  <c r="W7" i="2" s="1"/>
  <c r="V54" i="2"/>
  <c r="W53" i="2"/>
  <c r="W55" i="2" s="1"/>
  <c r="L145" i="1"/>
  <c r="L147" i="1" s="1"/>
  <c r="L146" i="1" s="1"/>
  <c r="K146" i="1"/>
  <c r="L168" i="1"/>
  <c r="M122" i="1"/>
  <c r="M124" i="1" s="1"/>
  <c r="M123" i="1" s="1"/>
  <c r="Q99" i="1"/>
  <c r="Q101" i="1" s="1"/>
  <c r="Q100" i="1" s="1"/>
  <c r="L76" i="1"/>
  <c r="L78" i="1" s="1"/>
  <c r="L77" i="1" s="1"/>
  <c r="K55" i="1"/>
  <c r="K54" i="1" s="1"/>
  <c r="K32" i="1"/>
  <c r="K31" i="1" s="1"/>
  <c r="Y123" i="4" l="1"/>
  <c r="Z122" i="4"/>
  <c r="Z124" i="4" s="1"/>
  <c r="Z99" i="4"/>
  <c r="Z101" i="4" s="1"/>
  <c r="Y100" i="4"/>
  <c r="Z145" i="4"/>
  <c r="Z147" i="4" s="1"/>
  <c r="Y146" i="4"/>
  <c r="Z53" i="4"/>
  <c r="Z55" i="4" s="1"/>
  <c r="Y54" i="4"/>
  <c r="Y31" i="4"/>
  <c r="Z30" i="4"/>
  <c r="Z32" i="4" s="1"/>
  <c r="Z6" i="4"/>
  <c r="AA5" i="4"/>
  <c r="AA7" i="4" s="1"/>
  <c r="Z76" i="4"/>
  <c r="Z78" i="4" s="1"/>
  <c r="Y77" i="4"/>
  <c r="Z169" i="4"/>
  <c r="AA168" i="4"/>
  <c r="AA170" i="4" s="1"/>
  <c r="Y5" i="3"/>
  <c r="Y7" i="3" s="1"/>
  <c r="X6" i="3"/>
  <c r="Z30" i="3"/>
  <c r="Z32" i="3" s="1"/>
  <c r="Y31" i="3"/>
  <c r="Y53" i="3"/>
  <c r="Y55" i="3" s="1"/>
  <c r="X54" i="3"/>
  <c r="Y145" i="3"/>
  <c r="Y147" i="3" s="1"/>
  <c r="X146" i="3"/>
  <c r="Y123" i="3"/>
  <c r="Z122" i="3"/>
  <c r="Z124" i="3" s="1"/>
  <c r="AC100" i="3"/>
  <c r="AD99" i="3"/>
  <c r="AD101" i="3" s="1"/>
  <c r="Z168" i="3"/>
  <c r="Z170" i="3" s="1"/>
  <c r="Y169" i="3"/>
  <c r="X77" i="3"/>
  <c r="Y76" i="3"/>
  <c r="Y78" i="3" s="1"/>
  <c r="L170" i="1"/>
  <c r="L169" i="1" s="1"/>
  <c r="Y99" i="2"/>
  <c r="Y101" i="2" s="1"/>
  <c r="Y100" i="2" s="1"/>
  <c r="X122" i="2"/>
  <c r="X124" i="2" s="1"/>
  <c r="W123" i="2"/>
  <c r="Y30" i="2"/>
  <c r="Y32" i="2" s="1"/>
  <c r="X31" i="2"/>
  <c r="X53" i="2"/>
  <c r="X55" i="2" s="1"/>
  <c r="W54" i="2"/>
  <c r="Y145" i="2"/>
  <c r="Y147" i="2" s="1"/>
  <c r="X146" i="2"/>
  <c r="Y168" i="2"/>
  <c r="Y170" i="2" s="1"/>
  <c r="Y169" i="2" s="1"/>
  <c r="X5" i="2"/>
  <c r="X7" i="2" s="1"/>
  <c r="W6" i="2"/>
  <c r="X76" i="2"/>
  <c r="X78" i="2" s="1"/>
  <c r="W77" i="2"/>
  <c r="M145" i="1"/>
  <c r="M147" i="1" s="1"/>
  <c r="N122" i="1"/>
  <c r="N124" i="1" s="1"/>
  <c r="N123" i="1" s="1"/>
  <c r="R99" i="1"/>
  <c r="R101" i="1" s="1"/>
  <c r="R100" i="1" s="1"/>
  <c r="M76" i="1"/>
  <c r="M78" i="1" s="1"/>
  <c r="M77" i="1" s="1"/>
  <c r="L53" i="1"/>
  <c r="L30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J5" i="1" s="1"/>
  <c r="Z31" i="4" l="1"/>
  <c r="AA30" i="4"/>
  <c r="AA32" i="4" s="1"/>
  <c r="AA53" i="4"/>
  <c r="AA55" i="4" s="1"/>
  <c r="Z54" i="4"/>
  <c r="AA99" i="4"/>
  <c r="AA101" i="4" s="1"/>
  <c r="Z100" i="4"/>
  <c r="AA76" i="4"/>
  <c r="AA78" i="4" s="1"/>
  <c r="Z77" i="4"/>
  <c r="AA122" i="4"/>
  <c r="AA124" i="4" s="1"/>
  <c r="Z123" i="4"/>
  <c r="AA145" i="4"/>
  <c r="AA147" i="4" s="1"/>
  <c r="Z146" i="4"/>
  <c r="AA6" i="4"/>
  <c r="AB5" i="4"/>
  <c r="AB7" i="4" s="1"/>
  <c r="AA169" i="4"/>
  <c r="AB168" i="4"/>
  <c r="AB170" i="4" s="1"/>
  <c r="AA30" i="3"/>
  <c r="AA32" i="3" s="1"/>
  <c r="Z31" i="3"/>
  <c r="Y77" i="3"/>
  <c r="Z76" i="3"/>
  <c r="Z78" i="3" s="1"/>
  <c r="AD100" i="3"/>
  <c r="AE99" i="3"/>
  <c r="AE101" i="3" s="1"/>
  <c r="Y54" i="3"/>
  <c r="Z53" i="3"/>
  <c r="Z55" i="3" s="1"/>
  <c r="AA168" i="3"/>
  <c r="AA170" i="3" s="1"/>
  <c r="Z169" i="3"/>
  <c r="Z123" i="3"/>
  <c r="AA122" i="3"/>
  <c r="AA124" i="3" s="1"/>
  <c r="Y146" i="3"/>
  <c r="Z145" i="3"/>
  <c r="Z147" i="3" s="1"/>
  <c r="Y6" i="3"/>
  <c r="Z5" i="3"/>
  <c r="Z7" i="3" s="1"/>
  <c r="M168" i="1"/>
  <c r="M170" i="1" s="1"/>
  <c r="Z99" i="2"/>
  <c r="Z101" i="2" s="1"/>
  <c r="Z100" i="2" s="1"/>
  <c r="X6" i="2"/>
  <c r="Y5" i="2"/>
  <c r="Y7" i="2" s="1"/>
  <c r="Z145" i="2"/>
  <c r="Z147" i="2" s="1"/>
  <c r="Y146" i="2"/>
  <c r="X77" i="2"/>
  <c r="Y76" i="2"/>
  <c r="Y78" i="2" s="1"/>
  <c r="Z168" i="2"/>
  <c r="Z170" i="2" s="1"/>
  <c r="Z169" i="2" s="1"/>
  <c r="Y31" i="2"/>
  <c r="Z30" i="2"/>
  <c r="Z32" i="2" s="1"/>
  <c r="Y122" i="2"/>
  <c r="Y124" i="2" s="1"/>
  <c r="X123" i="2"/>
  <c r="Y53" i="2"/>
  <c r="Y55" i="2" s="1"/>
  <c r="X54" i="2"/>
  <c r="N145" i="1"/>
  <c r="N147" i="1" s="1"/>
  <c r="N146" i="1" s="1"/>
  <c r="M146" i="1"/>
  <c r="O122" i="1"/>
  <c r="O124" i="1" s="1"/>
  <c r="O123" i="1" s="1"/>
  <c r="L4" i="1"/>
  <c r="T4" i="1"/>
  <c r="X4" i="1"/>
  <c r="AB4" i="1"/>
  <c r="AF4" i="1"/>
  <c r="P4" i="1"/>
  <c r="S99" i="1"/>
  <c r="S101" i="1" s="1"/>
  <c r="S100" i="1" s="1"/>
  <c r="N76" i="1"/>
  <c r="N78" i="1" s="1"/>
  <c r="O76" i="1" s="1"/>
  <c r="O78" i="1" s="1"/>
  <c r="L55" i="1"/>
  <c r="L54" i="1" s="1"/>
  <c r="L32" i="1"/>
  <c r="Q4" i="1"/>
  <c r="Y4" i="1"/>
  <c r="AG4" i="1"/>
  <c r="J4" i="1"/>
  <c r="R4" i="1"/>
  <c r="Z4" i="1"/>
  <c r="AD4" i="1"/>
  <c r="AH4" i="1"/>
  <c r="M4" i="1"/>
  <c r="U4" i="1"/>
  <c r="AC4" i="1"/>
  <c r="N4" i="1"/>
  <c r="V4" i="1"/>
  <c r="K4" i="1"/>
  <c r="O4" i="1"/>
  <c r="S4" i="1"/>
  <c r="W4" i="1"/>
  <c r="AA4" i="1"/>
  <c r="AE4" i="1"/>
  <c r="AA31" i="4" l="1"/>
  <c r="AB30" i="4"/>
  <c r="AB32" i="4" s="1"/>
  <c r="AA146" i="4"/>
  <c r="AB145" i="4"/>
  <c r="AB147" i="4" s="1"/>
  <c r="AB76" i="4"/>
  <c r="AB78" i="4" s="1"/>
  <c r="AA77" i="4"/>
  <c r="AA54" i="4"/>
  <c r="AB53" i="4"/>
  <c r="AB55" i="4" s="1"/>
  <c r="AC168" i="4"/>
  <c r="AC170" i="4" s="1"/>
  <c r="AB169" i="4"/>
  <c r="AA123" i="4"/>
  <c r="AB122" i="4"/>
  <c r="AB124" i="4" s="1"/>
  <c r="AA100" i="4"/>
  <c r="AB99" i="4"/>
  <c r="AB101" i="4" s="1"/>
  <c r="AC5" i="4"/>
  <c r="AC7" i="4" s="1"/>
  <c r="AB6" i="4"/>
  <c r="AB168" i="3"/>
  <c r="AB170" i="3" s="1"/>
  <c r="AA169" i="3"/>
  <c r="AA53" i="3"/>
  <c r="AA55" i="3" s="1"/>
  <c r="Z54" i="3"/>
  <c r="AA5" i="3"/>
  <c r="AA7" i="3" s="1"/>
  <c r="Z6" i="3"/>
  <c r="AA123" i="3"/>
  <c r="AB122" i="3"/>
  <c r="AB124" i="3" s="1"/>
  <c r="AA76" i="3"/>
  <c r="AA78" i="3" s="1"/>
  <c r="Z77" i="3"/>
  <c r="AA145" i="3"/>
  <c r="AA147" i="3" s="1"/>
  <c r="Z146" i="3"/>
  <c r="AF99" i="3"/>
  <c r="AF101" i="3" s="1"/>
  <c r="AE100" i="3"/>
  <c r="AA31" i="3"/>
  <c r="AB30" i="3"/>
  <c r="AB32" i="3" s="1"/>
  <c r="N168" i="1"/>
  <c r="M169" i="1"/>
  <c r="AA99" i="2"/>
  <c r="AA101" i="2" s="1"/>
  <c r="AA100" i="2" s="1"/>
  <c r="Z146" i="2"/>
  <c r="AA145" i="2"/>
  <c r="AA147" i="2" s="1"/>
  <c r="AA30" i="2"/>
  <c r="AA32" i="2" s="1"/>
  <c r="Z31" i="2"/>
  <c r="Z5" i="2"/>
  <c r="Z7" i="2" s="1"/>
  <c r="Y6" i="2"/>
  <c r="Z122" i="2"/>
  <c r="Z124" i="2" s="1"/>
  <c r="Y123" i="2"/>
  <c r="AA168" i="2"/>
  <c r="AA170" i="2" s="1"/>
  <c r="AA169" i="2" s="1"/>
  <c r="Z76" i="2"/>
  <c r="Z78" i="2" s="1"/>
  <c r="Y77" i="2"/>
  <c r="Z53" i="2"/>
  <c r="Z55" i="2" s="1"/>
  <c r="Y54" i="2"/>
  <c r="O145" i="1"/>
  <c r="O147" i="1" s="1"/>
  <c r="O146" i="1" s="1"/>
  <c r="P122" i="1"/>
  <c r="P124" i="1" s="1"/>
  <c r="P123" i="1" s="1"/>
  <c r="T99" i="1"/>
  <c r="T101" i="1" s="1"/>
  <c r="T100" i="1" s="1"/>
  <c r="N77" i="1"/>
  <c r="O77" i="1"/>
  <c r="P76" i="1"/>
  <c r="P78" i="1" s="1"/>
  <c r="M30" i="1"/>
  <c r="M32" i="1" s="1"/>
  <c r="L31" i="1"/>
  <c r="M53" i="1"/>
  <c r="J7" i="1"/>
  <c r="AB100" i="4" l="1"/>
  <c r="AC99" i="4"/>
  <c r="AC101" i="4" s="1"/>
  <c r="AD168" i="4"/>
  <c r="AD170" i="4" s="1"/>
  <c r="AC169" i="4"/>
  <c r="F169" i="4" s="1"/>
  <c r="AC145" i="4"/>
  <c r="AC147" i="4" s="1"/>
  <c r="AB146" i="4"/>
  <c r="AB31" i="4"/>
  <c r="AC30" i="4"/>
  <c r="AC32" i="4" s="1"/>
  <c r="AD5" i="4"/>
  <c r="AD7" i="4" s="1"/>
  <c r="AC6" i="4"/>
  <c r="F6" i="4" s="1"/>
  <c r="AB77" i="4"/>
  <c r="AC76" i="4"/>
  <c r="AC78" i="4" s="1"/>
  <c r="AB123" i="4"/>
  <c r="AC122" i="4"/>
  <c r="AC124" i="4" s="1"/>
  <c r="AB54" i="4"/>
  <c r="AC53" i="4"/>
  <c r="AC55" i="4" s="1"/>
  <c r="AB5" i="3"/>
  <c r="AB7" i="3" s="1"/>
  <c r="AA6" i="3"/>
  <c r="AA146" i="3"/>
  <c r="AB145" i="3"/>
  <c r="AB147" i="3" s="1"/>
  <c r="AG99" i="3"/>
  <c r="AG101" i="3" s="1"/>
  <c r="AF100" i="3"/>
  <c r="AB76" i="3"/>
  <c r="AB78" i="3" s="1"/>
  <c r="AA77" i="3"/>
  <c r="AC30" i="3"/>
  <c r="AC32" i="3" s="1"/>
  <c r="AB31" i="3"/>
  <c r="F31" i="3" s="1"/>
  <c r="AB123" i="3"/>
  <c r="F123" i="3" s="1"/>
  <c r="AC122" i="3"/>
  <c r="AC124" i="3" s="1"/>
  <c r="AC168" i="3"/>
  <c r="AC170" i="3" s="1"/>
  <c r="AB169" i="3"/>
  <c r="F169" i="3" s="1"/>
  <c r="AB53" i="3"/>
  <c r="AB55" i="3" s="1"/>
  <c r="AA54" i="3"/>
  <c r="N170" i="1"/>
  <c r="AB99" i="2"/>
  <c r="AB101" i="2" s="1"/>
  <c r="AB100" i="2" s="1"/>
  <c r="Z123" i="2"/>
  <c r="AA122" i="2"/>
  <c r="AA124" i="2" s="1"/>
  <c r="AA31" i="2"/>
  <c r="AB30" i="2"/>
  <c r="AB32" i="2" s="1"/>
  <c r="AA146" i="2"/>
  <c r="AB145" i="2"/>
  <c r="AB147" i="2" s="1"/>
  <c r="Z77" i="2"/>
  <c r="AA76" i="2"/>
  <c r="AA78" i="2" s="1"/>
  <c r="Z6" i="2"/>
  <c r="AA5" i="2"/>
  <c r="AA7" i="2" s="1"/>
  <c r="Z54" i="2"/>
  <c r="AA53" i="2"/>
  <c r="AA55" i="2" s="1"/>
  <c r="AB168" i="2"/>
  <c r="AB170" i="2" s="1"/>
  <c r="AB169" i="2" s="1"/>
  <c r="P145" i="1"/>
  <c r="P147" i="1" s="1"/>
  <c r="P146" i="1" s="1"/>
  <c r="Q122" i="1"/>
  <c r="Q124" i="1" s="1"/>
  <c r="Q123" i="1" s="1"/>
  <c r="U99" i="1"/>
  <c r="U101" i="1" s="1"/>
  <c r="U100" i="1" s="1"/>
  <c r="Q76" i="1"/>
  <c r="Q78" i="1" s="1"/>
  <c r="P77" i="1"/>
  <c r="K5" i="1"/>
  <c r="J6" i="1"/>
  <c r="N30" i="1"/>
  <c r="N32" i="1" s="1"/>
  <c r="M31" i="1"/>
  <c r="M55" i="1"/>
  <c r="M54" i="1" s="1"/>
  <c r="AC31" i="4" l="1"/>
  <c r="F31" i="4" s="1"/>
  <c r="AD30" i="4"/>
  <c r="AD32" i="4" s="1"/>
  <c r="AD53" i="4"/>
  <c r="AD55" i="4" s="1"/>
  <c r="AC54" i="4"/>
  <c r="F54" i="4" s="1"/>
  <c r="AD169" i="4"/>
  <c r="AE168" i="4"/>
  <c r="AE170" i="4" s="1"/>
  <c r="AC100" i="4"/>
  <c r="F100" i="4" s="1"/>
  <c r="AD99" i="4"/>
  <c r="AD101" i="4" s="1"/>
  <c r="AD145" i="4"/>
  <c r="AD147" i="4" s="1"/>
  <c r="AC146" i="4"/>
  <c r="F146" i="4" s="1"/>
  <c r="AD6" i="4"/>
  <c r="AE5" i="4"/>
  <c r="AE7" i="4" s="1"/>
  <c r="AC77" i="4"/>
  <c r="F77" i="4" s="1"/>
  <c r="AD76" i="4"/>
  <c r="AD78" i="4" s="1"/>
  <c r="AD122" i="4"/>
  <c r="AD124" i="4" s="1"/>
  <c r="AC123" i="4"/>
  <c r="F123" i="4" s="1"/>
  <c r="AB146" i="3"/>
  <c r="F146" i="3" s="1"/>
  <c r="AC145" i="3"/>
  <c r="AC147" i="3" s="1"/>
  <c r="AD168" i="3"/>
  <c r="AD170" i="3" s="1"/>
  <c r="AC169" i="3"/>
  <c r="AD30" i="3"/>
  <c r="AD32" i="3" s="1"/>
  <c r="AC31" i="3"/>
  <c r="AC53" i="3"/>
  <c r="AC55" i="3" s="1"/>
  <c r="AB54" i="3"/>
  <c r="F54" i="3" s="1"/>
  <c r="AC123" i="3"/>
  <c r="AD122" i="3"/>
  <c r="AD124" i="3" s="1"/>
  <c r="AG100" i="3"/>
  <c r="AH99" i="3"/>
  <c r="AH101" i="3" s="1"/>
  <c r="AC5" i="3"/>
  <c r="AC7" i="3" s="1"/>
  <c r="AB6" i="3"/>
  <c r="F6" i="3" s="1"/>
  <c r="AB77" i="3"/>
  <c r="AC76" i="3"/>
  <c r="AC78" i="3" s="1"/>
  <c r="O168" i="1"/>
  <c r="N169" i="1"/>
  <c r="AC99" i="2"/>
  <c r="AC101" i="2" s="1"/>
  <c r="AC100" i="2" s="1"/>
  <c r="AB5" i="2"/>
  <c r="AB7" i="2" s="1"/>
  <c r="AA6" i="2"/>
  <c r="AC168" i="2"/>
  <c r="AC170" i="2" s="1"/>
  <c r="AC169" i="2" s="1"/>
  <c r="AB76" i="2"/>
  <c r="AB78" i="2" s="1"/>
  <c r="AA77" i="2"/>
  <c r="AB122" i="2"/>
  <c r="AB124" i="2" s="1"/>
  <c r="AA123" i="2"/>
  <c r="AA54" i="2"/>
  <c r="AB53" i="2"/>
  <c r="AB55" i="2" s="1"/>
  <c r="AC145" i="2"/>
  <c r="AC147" i="2" s="1"/>
  <c r="AB146" i="2"/>
  <c r="AC30" i="2"/>
  <c r="AC32" i="2" s="1"/>
  <c r="AB31" i="2"/>
  <c r="Q145" i="1"/>
  <c r="Q147" i="1" s="1"/>
  <c r="Q146" i="1" s="1"/>
  <c r="R122" i="1"/>
  <c r="R124" i="1" s="1"/>
  <c r="R123" i="1" s="1"/>
  <c r="V99" i="1"/>
  <c r="V101" i="1" s="1"/>
  <c r="V100" i="1" s="1"/>
  <c r="R76" i="1"/>
  <c r="R78" i="1" s="1"/>
  <c r="Q77" i="1"/>
  <c r="O30" i="1"/>
  <c r="O32" i="1" s="1"/>
  <c r="N31" i="1"/>
  <c r="N53" i="1"/>
  <c r="K7" i="1"/>
  <c r="K6" i="1" s="1"/>
  <c r="AD123" i="4" l="1"/>
  <c r="AE122" i="4"/>
  <c r="AE124" i="4" s="1"/>
  <c r="AE145" i="4"/>
  <c r="AE147" i="4" s="1"/>
  <c r="AD146" i="4"/>
  <c r="AE99" i="4"/>
  <c r="AE101" i="4" s="1"/>
  <c r="AD100" i="4"/>
  <c r="AD31" i="4"/>
  <c r="AE30" i="4"/>
  <c r="AE32" i="4" s="1"/>
  <c r="AF168" i="4"/>
  <c r="AF170" i="4" s="1"/>
  <c r="AE169" i="4"/>
  <c r="AE53" i="4"/>
  <c r="AE55" i="4" s="1"/>
  <c r="AD54" i="4"/>
  <c r="AE76" i="4"/>
  <c r="AE78" i="4" s="1"/>
  <c r="AD77" i="4"/>
  <c r="AF5" i="4"/>
  <c r="AF7" i="4" s="1"/>
  <c r="AE6" i="4"/>
  <c r="AD76" i="3"/>
  <c r="AD78" i="3" s="1"/>
  <c r="AC77" i="3"/>
  <c r="AD145" i="3"/>
  <c r="AD147" i="3" s="1"/>
  <c r="AC146" i="3"/>
  <c r="AC6" i="3"/>
  <c r="AD5" i="3"/>
  <c r="AD7" i="3" s="1"/>
  <c r="AD123" i="3"/>
  <c r="AE122" i="3"/>
  <c r="AE124" i="3" s="1"/>
  <c r="AC54" i="3"/>
  <c r="AD53" i="3"/>
  <c r="AD55" i="3" s="1"/>
  <c r="AE168" i="3"/>
  <c r="AE170" i="3" s="1"/>
  <c r="AD169" i="3"/>
  <c r="AH100" i="3"/>
  <c r="AE30" i="3"/>
  <c r="AE32" i="3" s="1"/>
  <c r="AD31" i="3"/>
  <c r="O170" i="1"/>
  <c r="AD99" i="2"/>
  <c r="AD101" i="2" s="1"/>
  <c r="AD100" i="2" s="1"/>
  <c r="AC31" i="2"/>
  <c r="AD30" i="2"/>
  <c r="AD32" i="2" s="1"/>
  <c r="AC53" i="2"/>
  <c r="AC55" i="2" s="1"/>
  <c r="AB54" i="2"/>
  <c r="AD168" i="2"/>
  <c r="AD170" i="2" s="1"/>
  <c r="AD169" i="2" s="1"/>
  <c r="AB77" i="2"/>
  <c r="AC76" i="2"/>
  <c r="AC78" i="2" s="1"/>
  <c r="AB6" i="2"/>
  <c r="AC5" i="2"/>
  <c r="AC7" i="2" s="1"/>
  <c r="AD145" i="2"/>
  <c r="AD147" i="2" s="1"/>
  <c r="AC146" i="2"/>
  <c r="AC122" i="2"/>
  <c r="AC124" i="2" s="1"/>
  <c r="AB123" i="2"/>
  <c r="R145" i="1"/>
  <c r="R147" i="1" s="1"/>
  <c r="R146" i="1" s="1"/>
  <c r="S122" i="1"/>
  <c r="S124" i="1" s="1"/>
  <c r="S123" i="1" s="1"/>
  <c r="W99" i="1"/>
  <c r="W101" i="1" s="1"/>
  <c r="W100" i="1" s="1"/>
  <c r="S76" i="1"/>
  <c r="S78" i="1" s="1"/>
  <c r="R77" i="1"/>
  <c r="P30" i="1"/>
  <c r="P32" i="1" s="1"/>
  <c r="P31" i="1" s="1"/>
  <c r="O31" i="1"/>
  <c r="N55" i="1"/>
  <c r="AF122" i="4" l="1"/>
  <c r="AF124" i="4" s="1"/>
  <c r="AE123" i="4"/>
  <c r="AE31" i="4"/>
  <c r="AF30" i="4"/>
  <c r="AF32" i="4" s="1"/>
  <c r="AG5" i="4"/>
  <c r="AG7" i="4" s="1"/>
  <c r="AF6" i="4"/>
  <c r="AE54" i="4"/>
  <c r="AF53" i="4"/>
  <c r="AF55" i="4" s="1"/>
  <c r="AE146" i="4"/>
  <c r="AF145" i="4"/>
  <c r="AF147" i="4" s="1"/>
  <c r="AF76" i="4"/>
  <c r="AF78" i="4" s="1"/>
  <c r="AE77" i="4"/>
  <c r="AG168" i="4"/>
  <c r="AG170" i="4" s="1"/>
  <c r="AF169" i="4"/>
  <c r="AF99" i="4"/>
  <c r="AF101" i="4" s="1"/>
  <c r="AE100" i="4"/>
  <c r="AE53" i="3"/>
  <c r="AE55" i="3" s="1"/>
  <c r="AD54" i="3"/>
  <c r="AE123" i="3"/>
  <c r="AF122" i="3"/>
  <c r="AF124" i="3" s="1"/>
  <c r="AE76" i="3"/>
  <c r="AE78" i="3" s="1"/>
  <c r="AD77" i="3"/>
  <c r="AF168" i="3"/>
  <c r="AF170" i="3" s="1"/>
  <c r="AE169" i="3"/>
  <c r="AE5" i="3"/>
  <c r="AE7" i="3" s="1"/>
  <c r="AD6" i="3"/>
  <c r="AE31" i="3"/>
  <c r="AF30" i="3"/>
  <c r="AF32" i="3" s="1"/>
  <c r="AE145" i="3"/>
  <c r="AE147" i="3" s="1"/>
  <c r="AD146" i="3"/>
  <c r="S145" i="1"/>
  <c r="S147" i="1" s="1"/>
  <c r="S146" i="1" s="1"/>
  <c r="P168" i="1"/>
  <c r="O169" i="1"/>
  <c r="AE99" i="2"/>
  <c r="AE101" i="2" s="1"/>
  <c r="AE100" i="2" s="1"/>
  <c r="AD5" i="2"/>
  <c r="AD7" i="2" s="1"/>
  <c r="AC6" i="2"/>
  <c r="AE30" i="2"/>
  <c r="AE32" i="2" s="1"/>
  <c r="AD31" i="2"/>
  <c r="AD76" i="2"/>
  <c r="AD78" i="2" s="1"/>
  <c r="AC77" i="2"/>
  <c r="AD53" i="2"/>
  <c r="AD55" i="2" s="1"/>
  <c r="AC54" i="2"/>
  <c r="AD122" i="2"/>
  <c r="AD124" i="2" s="1"/>
  <c r="AC123" i="2"/>
  <c r="AD146" i="2"/>
  <c r="AE145" i="2"/>
  <c r="AE147" i="2" s="1"/>
  <c r="AE168" i="2"/>
  <c r="AE170" i="2" s="1"/>
  <c r="AE169" i="2" s="1"/>
  <c r="T145" i="1"/>
  <c r="T147" i="1" s="1"/>
  <c r="T146" i="1" s="1"/>
  <c r="T122" i="1"/>
  <c r="T124" i="1" s="1"/>
  <c r="X99" i="1"/>
  <c r="X101" i="1" s="1"/>
  <c r="X100" i="1" s="1"/>
  <c r="S77" i="1"/>
  <c r="T76" i="1"/>
  <c r="T78" i="1" s="1"/>
  <c r="O53" i="1"/>
  <c r="O55" i="1" s="1"/>
  <c r="O54" i="1" s="1"/>
  <c r="N54" i="1"/>
  <c r="Q30" i="1"/>
  <c r="L7" i="1"/>
  <c r="AH168" i="4" l="1"/>
  <c r="AH170" i="4" s="1"/>
  <c r="AG169" i="4"/>
  <c r="AF77" i="4"/>
  <c r="AG76" i="4"/>
  <c r="AG78" i="4" s="1"/>
  <c r="AH5" i="4"/>
  <c r="AH7" i="4" s="1"/>
  <c r="Q12" i="4" s="1"/>
  <c r="AG6" i="4"/>
  <c r="AF123" i="4"/>
  <c r="AG122" i="4"/>
  <c r="AG124" i="4" s="1"/>
  <c r="AF100" i="4"/>
  <c r="AG99" i="4"/>
  <c r="AG101" i="4" s="1"/>
  <c r="AF146" i="4"/>
  <c r="AG145" i="4"/>
  <c r="AG147" i="4" s="1"/>
  <c r="AG53" i="4"/>
  <c r="AG55" i="4" s="1"/>
  <c r="AF54" i="4"/>
  <c r="AF31" i="4"/>
  <c r="AG30" i="4"/>
  <c r="AG32" i="4" s="1"/>
  <c r="AG168" i="3"/>
  <c r="AG170" i="3" s="1"/>
  <c r="AF169" i="3"/>
  <c r="AF5" i="3"/>
  <c r="AF7" i="3" s="1"/>
  <c r="AE6" i="3"/>
  <c r="AF76" i="3"/>
  <c r="AF78" i="3" s="1"/>
  <c r="AE77" i="3"/>
  <c r="AF53" i="3"/>
  <c r="AF55" i="3" s="1"/>
  <c r="AE54" i="3"/>
  <c r="AE146" i="3"/>
  <c r="AF145" i="3"/>
  <c r="AF147" i="3" s="1"/>
  <c r="AG30" i="3"/>
  <c r="AG32" i="3" s="1"/>
  <c r="AF31" i="3"/>
  <c r="AF123" i="3"/>
  <c r="AG122" i="3"/>
  <c r="AG124" i="3" s="1"/>
  <c r="P170" i="1"/>
  <c r="AF99" i="2"/>
  <c r="AF101" i="2" s="1"/>
  <c r="AF100" i="2" s="1"/>
  <c r="AF168" i="2"/>
  <c r="AF170" i="2" s="1"/>
  <c r="AF169" i="2" s="1"/>
  <c r="AD54" i="2"/>
  <c r="AE53" i="2"/>
  <c r="AE55" i="2" s="1"/>
  <c r="AE146" i="2"/>
  <c r="AF145" i="2"/>
  <c r="AF147" i="2" s="1"/>
  <c r="AD123" i="2"/>
  <c r="AE122" i="2"/>
  <c r="AE124" i="2" s="1"/>
  <c r="AE31" i="2"/>
  <c r="AF30" i="2"/>
  <c r="AF32" i="2" s="1"/>
  <c r="AD6" i="2"/>
  <c r="AE5" i="2"/>
  <c r="AE7" i="2" s="1"/>
  <c r="AD77" i="2"/>
  <c r="AE76" i="2"/>
  <c r="AE78" i="2" s="1"/>
  <c r="U122" i="1"/>
  <c r="U124" i="1" s="1"/>
  <c r="U123" i="1" s="1"/>
  <c r="T123" i="1"/>
  <c r="U145" i="1"/>
  <c r="U147" i="1" s="1"/>
  <c r="U146" i="1" s="1"/>
  <c r="Y99" i="1"/>
  <c r="Y101" i="1" s="1"/>
  <c r="Y100" i="1" s="1"/>
  <c r="U76" i="1"/>
  <c r="U78" i="1" s="1"/>
  <c r="T77" i="1"/>
  <c r="M5" i="1"/>
  <c r="M7" i="1" s="1"/>
  <c r="L6" i="1"/>
  <c r="P53" i="1"/>
  <c r="Q32" i="1"/>
  <c r="AG31" i="4" l="1"/>
  <c r="AH30" i="4"/>
  <c r="AH32" i="4" s="1"/>
  <c r="AH6" i="4"/>
  <c r="AH53" i="4"/>
  <c r="AH55" i="4" s="1"/>
  <c r="AG54" i="4"/>
  <c r="AG100" i="4"/>
  <c r="AH99" i="4"/>
  <c r="AH101" i="4" s="1"/>
  <c r="AH145" i="4"/>
  <c r="AH147" i="4" s="1"/>
  <c r="AG146" i="4"/>
  <c r="AG123" i="4"/>
  <c r="AH122" i="4"/>
  <c r="AH124" i="4" s="1"/>
  <c r="AH169" i="4"/>
  <c r="AG77" i="4"/>
  <c r="AH76" i="4"/>
  <c r="AH78" i="4" s="1"/>
  <c r="AG5" i="3"/>
  <c r="AG7" i="3" s="1"/>
  <c r="AF6" i="3"/>
  <c r="AH168" i="3"/>
  <c r="AH170" i="3" s="1"/>
  <c r="AG169" i="3"/>
  <c r="AF146" i="3"/>
  <c r="AG145" i="3"/>
  <c r="AG147" i="3" s="1"/>
  <c r="AG53" i="3"/>
  <c r="AG55" i="3" s="1"/>
  <c r="AF54" i="3"/>
  <c r="AG123" i="3"/>
  <c r="AH122" i="3"/>
  <c r="AH124" i="3" s="1"/>
  <c r="AH30" i="3"/>
  <c r="AH32" i="3" s="1"/>
  <c r="AG31" i="3"/>
  <c r="AF77" i="3"/>
  <c r="AG76" i="3"/>
  <c r="AG78" i="3" s="1"/>
  <c r="Q168" i="1"/>
  <c r="P169" i="1"/>
  <c r="AG99" i="2"/>
  <c r="AG101" i="2" s="1"/>
  <c r="AG100" i="2" s="1"/>
  <c r="AF5" i="2"/>
  <c r="AF7" i="2" s="1"/>
  <c r="AE6" i="2"/>
  <c r="AF122" i="2"/>
  <c r="AF124" i="2" s="1"/>
  <c r="AE123" i="2"/>
  <c r="AG168" i="2"/>
  <c r="AG170" i="2" s="1"/>
  <c r="AG169" i="2" s="1"/>
  <c r="AF76" i="2"/>
  <c r="AF78" i="2" s="1"/>
  <c r="AE77" i="2"/>
  <c r="AF53" i="2"/>
  <c r="AF55" i="2" s="1"/>
  <c r="AE54" i="2"/>
  <c r="AG145" i="2"/>
  <c r="AG147" i="2" s="1"/>
  <c r="AF146" i="2"/>
  <c r="AG30" i="2"/>
  <c r="AG32" i="2" s="1"/>
  <c r="AF31" i="2"/>
  <c r="V122" i="1"/>
  <c r="V124" i="1" s="1"/>
  <c r="V123" i="1" s="1"/>
  <c r="V145" i="1"/>
  <c r="V147" i="1" s="1"/>
  <c r="V146" i="1" s="1"/>
  <c r="Z99" i="1"/>
  <c r="Z101" i="1" s="1"/>
  <c r="Z100" i="1" s="1"/>
  <c r="V76" i="1"/>
  <c r="V78" i="1" s="1"/>
  <c r="U77" i="1"/>
  <c r="N5" i="1"/>
  <c r="M6" i="1"/>
  <c r="R30" i="1"/>
  <c r="R32" i="1" s="1"/>
  <c r="R31" i="1" s="1"/>
  <c r="Q31" i="1"/>
  <c r="P55" i="1"/>
  <c r="P54" i="1" s="1"/>
  <c r="AH31" i="4" l="1"/>
  <c r="AH146" i="4"/>
  <c r="AH54" i="4"/>
  <c r="AH77" i="4"/>
  <c r="AH123" i="4"/>
  <c r="AH100" i="4"/>
  <c r="AH76" i="3"/>
  <c r="AH78" i="3" s="1"/>
  <c r="AG77" i="3"/>
  <c r="AG54" i="3"/>
  <c r="AH53" i="3"/>
  <c r="AH55" i="3" s="1"/>
  <c r="AH169" i="3"/>
  <c r="AH123" i="3"/>
  <c r="AG146" i="3"/>
  <c r="AH145" i="3"/>
  <c r="AH147" i="3" s="1"/>
  <c r="AH31" i="3"/>
  <c r="AG6" i="3"/>
  <c r="AH5" i="3"/>
  <c r="AH7" i="3" s="1"/>
  <c r="Q170" i="1"/>
  <c r="AH99" i="2"/>
  <c r="AH101" i="2" s="1"/>
  <c r="AH100" i="2" s="1"/>
  <c r="AH145" i="2"/>
  <c r="AH147" i="2" s="1"/>
  <c r="AG146" i="2"/>
  <c r="AF77" i="2"/>
  <c r="AG76" i="2"/>
  <c r="AG78" i="2" s="1"/>
  <c r="AG122" i="2"/>
  <c r="AG124" i="2" s="1"/>
  <c r="AF123" i="2"/>
  <c r="AH168" i="2"/>
  <c r="AH170" i="2" s="1"/>
  <c r="AH169" i="2" s="1"/>
  <c r="AG31" i="2"/>
  <c r="AH30" i="2"/>
  <c r="AH32" i="2" s="1"/>
  <c r="AG53" i="2"/>
  <c r="AG55" i="2" s="1"/>
  <c r="AF54" i="2"/>
  <c r="AF6" i="2"/>
  <c r="AG5" i="2"/>
  <c r="AG7" i="2" s="1"/>
  <c r="W122" i="1"/>
  <c r="W124" i="1" s="1"/>
  <c r="W123" i="1" s="1"/>
  <c r="W145" i="1"/>
  <c r="W147" i="1" s="1"/>
  <c r="W146" i="1" s="1"/>
  <c r="AA99" i="1"/>
  <c r="AA101" i="1" s="1"/>
  <c r="AA100" i="1" s="1"/>
  <c r="W76" i="1"/>
  <c r="W78" i="1" s="1"/>
  <c r="V77" i="1"/>
  <c r="Q53" i="1"/>
  <c r="S30" i="1"/>
  <c r="N7" i="1"/>
  <c r="N6" i="1" s="1"/>
  <c r="AH54" i="3" l="1"/>
  <c r="AH146" i="3"/>
  <c r="AH6" i="3"/>
  <c r="AH77" i="3"/>
  <c r="R168" i="1"/>
  <c r="Q169" i="1"/>
  <c r="F100" i="2"/>
  <c r="AI99" i="2"/>
  <c r="AI101" i="2" s="1"/>
  <c r="AJ99" i="2" s="1"/>
  <c r="AJ101" i="2" s="1"/>
  <c r="AK99" i="2" s="1"/>
  <c r="AK101" i="2" s="1"/>
  <c r="AL99" i="2" s="1"/>
  <c r="AL101" i="2" s="1"/>
  <c r="AM99" i="2" s="1"/>
  <c r="AM101" i="2" s="1"/>
  <c r="AH5" i="2"/>
  <c r="AH7" i="2" s="1"/>
  <c r="AG6" i="2"/>
  <c r="AH122" i="2"/>
  <c r="AH124" i="2" s="1"/>
  <c r="AG123" i="2"/>
  <c r="AH53" i="2"/>
  <c r="AH55" i="2" s="1"/>
  <c r="AG54" i="2"/>
  <c r="F169" i="2"/>
  <c r="AI168" i="2"/>
  <c r="AI170" i="2" s="1"/>
  <c r="AH76" i="2"/>
  <c r="AH78" i="2" s="1"/>
  <c r="AG77" i="2"/>
  <c r="AI30" i="2"/>
  <c r="AI32" i="2" s="1"/>
  <c r="AH31" i="2"/>
  <c r="F31" i="2" s="1"/>
  <c r="AH146" i="2"/>
  <c r="F146" i="2" s="1"/>
  <c r="AI145" i="2"/>
  <c r="AI147" i="2" s="1"/>
  <c r="X122" i="1"/>
  <c r="X124" i="1" s="1"/>
  <c r="X123" i="1" s="1"/>
  <c r="X145" i="1"/>
  <c r="X147" i="1" s="1"/>
  <c r="X146" i="1" s="1"/>
  <c r="AB99" i="1"/>
  <c r="AB101" i="1" s="1"/>
  <c r="AB100" i="1" s="1"/>
  <c r="W77" i="1"/>
  <c r="X76" i="1"/>
  <c r="X78" i="1" s="1"/>
  <c r="Q55" i="1"/>
  <c r="Q54" i="1" s="1"/>
  <c r="S32" i="1"/>
  <c r="O5" i="1"/>
  <c r="R170" i="1" l="1"/>
  <c r="AH54" i="2"/>
  <c r="F54" i="2" s="1"/>
  <c r="AI53" i="2"/>
  <c r="AI55" i="2" s="1"/>
  <c r="AJ168" i="2"/>
  <c r="AJ170" i="2" s="1"/>
  <c r="AH123" i="2"/>
  <c r="F123" i="2" s="1"/>
  <c r="AI122" i="2"/>
  <c r="AI124" i="2" s="1"/>
  <c r="AJ145" i="2"/>
  <c r="AJ147" i="2" s="1"/>
  <c r="AN99" i="2"/>
  <c r="AN101" i="2" s="1"/>
  <c r="AI31" i="2"/>
  <c r="AJ30" i="2"/>
  <c r="AJ32" i="2" s="1"/>
  <c r="AH6" i="2"/>
  <c r="F6" i="2" s="1"/>
  <c r="AI5" i="2"/>
  <c r="AI7" i="2" s="1"/>
  <c r="AH77" i="2"/>
  <c r="F77" i="2" s="1"/>
  <c r="AI76" i="2"/>
  <c r="AI78" i="2" s="1"/>
  <c r="Y122" i="1"/>
  <c r="Y124" i="1" s="1"/>
  <c r="Y123" i="1" s="1"/>
  <c r="Y145" i="1"/>
  <c r="Y147" i="1" s="1"/>
  <c r="Y146" i="1" s="1"/>
  <c r="AC99" i="1"/>
  <c r="AC101" i="1" s="1"/>
  <c r="AC100" i="1" s="1"/>
  <c r="Y76" i="1"/>
  <c r="Y78" i="1" s="1"/>
  <c r="X77" i="1"/>
  <c r="R53" i="1"/>
  <c r="R55" i="1" s="1"/>
  <c r="R54" i="1" s="1"/>
  <c r="T30" i="1"/>
  <c r="T32" i="1" s="1"/>
  <c r="T31" i="1" s="1"/>
  <c r="S31" i="1"/>
  <c r="O7" i="1"/>
  <c r="S168" i="1" l="1"/>
  <c r="R169" i="1"/>
  <c r="AO99" i="2"/>
  <c r="AO101" i="2" s="1"/>
  <c r="AK145" i="2"/>
  <c r="AK147" i="2" s="1"/>
  <c r="AJ122" i="2"/>
  <c r="AJ124" i="2" s="1"/>
  <c r="AJ53" i="2"/>
  <c r="AJ55" i="2" s="1"/>
  <c r="AJ5" i="2"/>
  <c r="AJ7" i="2" s="1"/>
  <c r="AJ76" i="2"/>
  <c r="AJ78" i="2" s="1"/>
  <c r="AK168" i="2"/>
  <c r="AK170" i="2" s="1"/>
  <c r="AK30" i="2"/>
  <c r="AK32" i="2" s="1"/>
  <c r="AJ31" i="2"/>
  <c r="Z122" i="1"/>
  <c r="Z124" i="1" s="1"/>
  <c r="Z123" i="1" s="1"/>
  <c r="Z145" i="1"/>
  <c r="Z147" i="1" s="1"/>
  <c r="Z146" i="1" s="1"/>
  <c r="AD99" i="1"/>
  <c r="AD101" i="1" s="1"/>
  <c r="AD100" i="1" s="1"/>
  <c r="Z76" i="1"/>
  <c r="Z78" i="1" s="1"/>
  <c r="Y77" i="1"/>
  <c r="S53" i="1"/>
  <c r="S55" i="1" s="1"/>
  <c r="S54" i="1" s="1"/>
  <c r="P5" i="1"/>
  <c r="P7" i="1" s="1"/>
  <c r="O6" i="1"/>
  <c r="U30" i="1"/>
  <c r="S170" i="1" l="1"/>
  <c r="AK76" i="2"/>
  <c r="AK78" i="2" s="1"/>
  <c r="AK5" i="2"/>
  <c r="AK7" i="2" s="1"/>
  <c r="AL145" i="2"/>
  <c r="AL147" i="2" s="1"/>
  <c r="AK31" i="2"/>
  <c r="AL30" i="2"/>
  <c r="AL32" i="2" s="1"/>
  <c r="AK53" i="2"/>
  <c r="AK55" i="2" s="1"/>
  <c r="AL168" i="2"/>
  <c r="AL170" i="2" s="1"/>
  <c r="AK122" i="2"/>
  <c r="AK124" i="2" s="1"/>
  <c r="AP99" i="2"/>
  <c r="AP101" i="2" s="1"/>
  <c r="AA122" i="1"/>
  <c r="AA124" i="1" s="1"/>
  <c r="AA123" i="1" s="1"/>
  <c r="AA145" i="1"/>
  <c r="AA147" i="1" s="1"/>
  <c r="AA146" i="1" s="1"/>
  <c r="AE99" i="1"/>
  <c r="AE101" i="1" s="1"/>
  <c r="AE100" i="1" s="1"/>
  <c r="AA76" i="1"/>
  <c r="AA78" i="1" s="1"/>
  <c r="Z77" i="1"/>
  <c r="Q5" i="1"/>
  <c r="P6" i="1"/>
  <c r="T53" i="1"/>
  <c r="U32" i="1"/>
  <c r="U31" i="1" s="1"/>
  <c r="T168" i="1" l="1"/>
  <c r="S169" i="1"/>
  <c r="AM168" i="2"/>
  <c r="AM170" i="2" s="1"/>
  <c r="AL53" i="2"/>
  <c r="AL55" i="2" s="1"/>
  <c r="AM145" i="2"/>
  <c r="AM147" i="2" s="1"/>
  <c r="AL5" i="2"/>
  <c r="AL7" i="2" s="1"/>
  <c r="AL122" i="2"/>
  <c r="AL124" i="2" s="1"/>
  <c r="AL76" i="2"/>
  <c r="AL78" i="2" s="1"/>
  <c r="AQ99" i="2"/>
  <c r="AQ101" i="2" s="1"/>
  <c r="AM30" i="2"/>
  <c r="AM32" i="2" s="1"/>
  <c r="AL31" i="2"/>
  <c r="AB122" i="1"/>
  <c r="AB124" i="1" s="1"/>
  <c r="AB123" i="1" s="1"/>
  <c r="AB145" i="1"/>
  <c r="AB147" i="1" s="1"/>
  <c r="AB146" i="1" s="1"/>
  <c r="AF99" i="1"/>
  <c r="AF101" i="1" s="1"/>
  <c r="AF100" i="1" s="1"/>
  <c r="AA77" i="1"/>
  <c r="AB76" i="1"/>
  <c r="AB78" i="1" s="1"/>
  <c r="T55" i="1"/>
  <c r="T54" i="1" s="1"/>
  <c r="V30" i="1"/>
  <c r="Q7" i="1"/>
  <c r="T170" i="1" l="1"/>
  <c r="AM31" i="2"/>
  <c r="AN30" i="2"/>
  <c r="AN32" i="2" s="1"/>
  <c r="AN145" i="2"/>
  <c r="AN147" i="2" s="1"/>
  <c r="AR99" i="2"/>
  <c r="AR101" i="2" s="1"/>
  <c r="AN168" i="2"/>
  <c r="AN170" i="2" s="1"/>
  <c r="AM5" i="2"/>
  <c r="AM7" i="2" s="1"/>
  <c r="AM53" i="2"/>
  <c r="AM55" i="2" s="1"/>
  <c r="AM76" i="2"/>
  <c r="AM78" i="2" s="1"/>
  <c r="AM122" i="2"/>
  <c r="AM124" i="2" s="1"/>
  <c r="AC122" i="1"/>
  <c r="AC124" i="1" s="1"/>
  <c r="AC123" i="1" s="1"/>
  <c r="AC145" i="1"/>
  <c r="AC147" i="1" s="1"/>
  <c r="AC146" i="1" s="1"/>
  <c r="AG99" i="1"/>
  <c r="AG101" i="1" s="1"/>
  <c r="AG100" i="1" s="1"/>
  <c r="AC76" i="1"/>
  <c r="AC78" i="1" s="1"/>
  <c r="AB77" i="1"/>
  <c r="R5" i="1"/>
  <c r="Q6" i="1"/>
  <c r="U53" i="1"/>
  <c r="V32" i="1"/>
  <c r="U168" i="1" l="1"/>
  <c r="T169" i="1"/>
  <c r="AN122" i="2"/>
  <c r="AN124" i="2" s="1"/>
  <c r="AN5" i="2"/>
  <c r="AN7" i="2" s="1"/>
  <c r="AN76" i="2"/>
  <c r="AN78" i="2" s="1"/>
  <c r="AO30" i="2"/>
  <c r="AO32" i="2" s="1"/>
  <c r="AN31" i="2"/>
  <c r="AS99" i="2"/>
  <c r="AS101" i="2" s="1"/>
  <c r="AO168" i="2"/>
  <c r="AO170" i="2" s="1"/>
  <c r="AN53" i="2"/>
  <c r="AN55" i="2" s="1"/>
  <c r="AO145" i="2"/>
  <c r="AO147" i="2" s="1"/>
  <c r="AD122" i="1"/>
  <c r="AD124" i="1" s="1"/>
  <c r="AD123" i="1" s="1"/>
  <c r="AD145" i="1"/>
  <c r="AD147" i="1" s="1"/>
  <c r="AD146" i="1" s="1"/>
  <c r="AH99" i="1"/>
  <c r="AH101" i="1" s="1"/>
  <c r="AH100" i="1" s="1"/>
  <c r="AD76" i="1"/>
  <c r="AD78" i="1" s="1"/>
  <c r="AC77" i="1"/>
  <c r="W30" i="1"/>
  <c r="W32" i="1" s="1"/>
  <c r="V31" i="1"/>
  <c r="U55" i="1"/>
  <c r="U54" i="1" s="1"/>
  <c r="R7" i="1"/>
  <c r="R6" i="1" s="1"/>
  <c r="U170" i="1" l="1"/>
  <c r="AP168" i="2"/>
  <c r="AP170" i="2" s="1"/>
  <c r="AO76" i="2"/>
  <c r="AO78" i="2" s="1"/>
  <c r="AT99" i="2"/>
  <c r="AT101" i="2" s="1"/>
  <c r="AO53" i="2"/>
  <c r="AO55" i="2" s="1"/>
  <c r="AO31" i="2"/>
  <c r="AP30" i="2"/>
  <c r="AP32" i="2" s="1"/>
  <c r="AO122" i="2"/>
  <c r="AO124" i="2" s="1"/>
  <c r="AO5" i="2"/>
  <c r="AO7" i="2" s="1"/>
  <c r="AP145" i="2"/>
  <c r="AP147" i="2" s="1"/>
  <c r="AE122" i="1"/>
  <c r="AE124" i="1" s="1"/>
  <c r="AE123" i="1" s="1"/>
  <c r="AE145" i="1"/>
  <c r="AE147" i="1" s="1"/>
  <c r="AE146" i="1" s="1"/>
  <c r="AE76" i="1"/>
  <c r="AE78" i="1" s="1"/>
  <c r="AD77" i="1"/>
  <c r="V53" i="1"/>
  <c r="V55" i="1" s="1"/>
  <c r="X30" i="1"/>
  <c r="X32" i="1" s="1"/>
  <c r="W31" i="1"/>
  <c r="S5" i="1"/>
  <c r="V168" i="1" l="1"/>
  <c r="U169" i="1"/>
  <c r="AQ145" i="2"/>
  <c r="AQ147" i="2" s="1"/>
  <c r="AQ30" i="2"/>
  <c r="AQ32" i="2" s="1"/>
  <c r="AP31" i="2"/>
  <c r="AP5" i="2"/>
  <c r="AP7" i="2" s="1"/>
  <c r="AP76" i="2"/>
  <c r="AP78" i="2" s="1"/>
  <c r="AP53" i="2"/>
  <c r="AP55" i="2" s="1"/>
  <c r="AQ168" i="2"/>
  <c r="AQ170" i="2" s="1"/>
  <c r="AP122" i="2"/>
  <c r="AP124" i="2" s="1"/>
  <c r="AU99" i="2"/>
  <c r="AU101" i="2" s="1"/>
  <c r="AF122" i="1"/>
  <c r="AF124" i="1" s="1"/>
  <c r="AF123" i="1" s="1"/>
  <c r="AF145" i="1"/>
  <c r="AF147" i="1" s="1"/>
  <c r="AF146" i="1" s="1"/>
  <c r="AE77" i="1"/>
  <c r="AF76" i="1"/>
  <c r="AF78" i="1" s="1"/>
  <c r="V54" i="1"/>
  <c r="W53" i="1"/>
  <c r="W55" i="1" s="1"/>
  <c r="W54" i="1" s="1"/>
  <c r="Y30" i="1"/>
  <c r="Y32" i="1" s="1"/>
  <c r="Y31" i="1" s="1"/>
  <c r="X31" i="1"/>
  <c r="S7" i="1"/>
  <c r="V170" i="1" l="1"/>
  <c r="AV99" i="2"/>
  <c r="AV101" i="2" s="1"/>
  <c r="AQ122" i="2"/>
  <c r="AQ124" i="2" s="1"/>
  <c r="AQ76" i="2"/>
  <c r="AQ78" i="2" s="1"/>
  <c r="AQ31" i="2"/>
  <c r="AR30" i="2"/>
  <c r="AR32" i="2" s="1"/>
  <c r="AQ53" i="2"/>
  <c r="AQ55" i="2" s="1"/>
  <c r="AQ5" i="2"/>
  <c r="AQ7" i="2" s="1"/>
  <c r="AR168" i="2"/>
  <c r="AR170" i="2" s="1"/>
  <c r="AR145" i="2"/>
  <c r="AR147" i="2" s="1"/>
  <c r="AG122" i="1"/>
  <c r="AG124" i="1" s="1"/>
  <c r="AG123" i="1" s="1"/>
  <c r="AG145" i="1"/>
  <c r="AG147" i="1" s="1"/>
  <c r="AG146" i="1" s="1"/>
  <c r="AG76" i="1"/>
  <c r="AG78" i="1" s="1"/>
  <c r="AF77" i="1"/>
  <c r="T5" i="1"/>
  <c r="T7" i="1" s="1"/>
  <c r="S6" i="1"/>
  <c r="X53" i="1"/>
  <c r="Z30" i="1"/>
  <c r="W168" i="1" l="1"/>
  <c r="V169" i="1"/>
  <c r="AR53" i="2"/>
  <c r="AR55" i="2" s="1"/>
  <c r="AR76" i="2"/>
  <c r="AR78" i="2" s="1"/>
  <c r="AR122" i="2"/>
  <c r="AR124" i="2" s="1"/>
  <c r="AS30" i="2"/>
  <c r="AS32" i="2" s="1"/>
  <c r="AR31" i="2"/>
  <c r="AW99" i="2"/>
  <c r="AW101" i="2" s="1"/>
  <c r="AS145" i="2"/>
  <c r="AS147" i="2" s="1"/>
  <c r="AR5" i="2"/>
  <c r="AR7" i="2" s="1"/>
  <c r="AR9" i="2" s="1"/>
  <c r="AS168" i="2"/>
  <c r="AS170" i="2" s="1"/>
  <c r="AH122" i="1"/>
  <c r="AH124" i="1" s="1"/>
  <c r="AH123" i="1" s="1"/>
  <c r="AH145" i="1"/>
  <c r="AH147" i="1" s="1"/>
  <c r="AH76" i="1"/>
  <c r="AH78" i="1" s="1"/>
  <c r="AG77" i="1"/>
  <c r="U5" i="1"/>
  <c r="T6" i="1"/>
  <c r="X55" i="1"/>
  <c r="X54" i="1" s="1"/>
  <c r="Z32" i="1"/>
  <c r="Z31" i="1" s="1"/>
  <c r="W170" i="1" l="1"/>
  <c r="AT168" i="2"/>
  <c r="AT170" i="2" s="1"/>
  <c r="AS5" i="2"/>
  <c r="AS7" i="2" s="1"/>
  <c r="AS76" i="2"/>
  <c r="AS78" i="2" s="1"/>
  <c r="AS31" i="2"/>
  <c r="AT30" i="2"/>
  <c r="AT32" i="2" s="1"/>
  <c r="AS53" i="2"/>
  <c r="AS55" i="2" s="1"/>
  <c r="AT145" i="2"/>
  <c r="AT147" i="2" s="1"/>
  <c r="AS122" i="2"/>
  <c r="AS124" i="2" s="1"/>
  <c r="AX99" i="2"/>
  <c r="AX101" i="2" s="1"/>
  <c r="AI145" i="1"/>
  <c r="AI147" i="1" s="1"/>
  <c r="AH146" i="1"/>
  <c r="F146" i="1" s="1"/>
  <c r="F123" i="1"/>
  <c r="AI122" i="1"/>
  <c r="AI124" i="1" s="1"/>
  <c r="AJ122" i="1" s="1"/>
  <c r="AJ124" i="1" s="1"/>
  <c r="AK122" i="1" s="1"/>
  <c r="AK124" i="1" s="1"/>
  <c r="AL122" i="1" s="1"/>
  <c r="AL124" i="1" s="1"/>
  <c r="F100" i="1"/>
  <c r="AI99" i="1"/>
  <c r="AI101" i="1" s="1"/>
  <c r="AI76" i="1"/>
  <c r="AI78" i="1" s="1"/>
  <c r="AH77" i="1"/>
  <c r="F77" i="1" s="1"/>
  <c r="Y53" i="1"/>
  <c r="Y55" i="1" s="1"/>
  <c r="Y54" i="1" s="1"/>
  <c r="AA30" i="1"/>
  <c r="U7" i="1"/>
  <c r="X168" i="1" l="1"/>
  <c r="W169" i="1"/>
  <c r="AT76" i="2"/>
  <c r="AT78" i="2" s="1"/>
  <c r="AT5" i="2"/>
  <c r="AT7" i="2" s="1"/>
  <c r="AU145" i="2"/>
  <c r="AU147" i="2" s="1"/>
  <c r="AY99" i="2"/>
  <c r="AY101" i="2" s="1"/>
  <c r="AT53" i="2"/>
  <c r="AT55" i="2" s="1"/>
  <c r="AU168" i="2"/>
  <c r="AU170" i="2" s="1"/>
  <c r="AU30" i="2"/>
  <c r="AU32" i="2" s="1"/>
  <c r="AT31" i="2"/>
  <c r="AT122" i="2"/>
  <c r="AT124" i="2" s="1"/>
  <c r="AJ145" i="1"/>
  <c r="AJ147" i="1" s="1"/>
  <c r="AM122" i="1"/>
  <c r="AM124" i="1" s="1"/>
  <c r="AJ99" i="1"/>
  <c r="AJ101" i="1" s="1"/>
  <c r="AJ76" i="1"/>
  <c r="AJ78" i="1" s="1"/>
  <c r="V5" i="1"/>
  <c r="U6" i="1"/>
  <c r="Z53" i="1"/>
  <c r="Z55" i="1" s="1"/>
  <c r="Z54" i="1" s="1"/>
  <c r="AA32" i="1"/>
  <c r="X170" i="1" l="1"/>
  <c r="AU31" i="2"/>
  <c r="AV30" i="2"/>
  <c r="AV32" i="2" s="1"/>
  <c r="AV168" i="2"/>
  <c r="AV170" i="2" s="1"/>
  <c r="AU122" i="2"/>
  <c r="AU124" i="2" s="1"/>
  <c r="AZ99" i="2"/>
  <c r="AZ101" i="2" s="1"/>
  <c r="AU5" i="2"/>
  <c r="AU7" i="2" s="1"/>
  <c r="AU53" i="2"/>
  <c r="AU55" i="2" s="1"/>
  <c r="AV145" i="2"/>
  <c r="AV147" i="2" s="1"/>
  <c r="AU76" i="2"/>
  <c r="AU78" i="2" s="1"/>
  <c r="AK145" i="1"/>
  <c r="AK147" i="1" s="1"/>
  <c r="AN122" i="1"/>
  <c r="AN124" i="1" s="1"/>
  <c r="AK99" i="1"/>
  <c r="AK101" i="1" s="1"/>
  <c r="AK76" i="1"/>
  <c r="AK78" i="1" s="1"/>
  <c r="AB30" i="1"/>
  <c r="AB32" i="1" s="1"/>
  <c r="AB31" i="1" s="1"/>
  <c r="AA31" i="1"/>
  <c r="AA53" i="1"/>
  <c r="V7" i="1"/>
  <c r="V6" i="1" s="1"/>
  <c r="Y168" i="1" l="1"/>
  <c r="X169" i="1"/>
  <c r="AW30" i="2"/>
  <c r="AW32" i="2" s="1"/>
  <c r="AV31" i="2"/>
  <c r="AV76" i="2"/>
  <c r="AV78" i="2" s="1"/>
  <c r="AV53" i="2"/>
  <c r="AV55" i="2" s="1"/>
  <c r="BA99" i="2"/>
  <c r="BA101" i="2" s="1"/>
  <c r="AW168" i="2"/>
  <c r="AW170" i="2" s="1"/>
  <c r="AW145" i="2"/>
  <c r="AW147" i="2" s="1"/>
  <c r="AV5" i="2"/>
  <c r="AV7" i="2" s="1"/>
  <c r="AV122" i="2"/>
  <c r="AV124" i="2" s="1"/>
  <c r="AL145" i="1"/>
  <c r="AL147" i="1" s="1"/>
  <c r="AO122" i="1"/>
  <c r="AO124" i="1" s="1"/>
  <c r="AP122" i="1" s="1"/>
  <c r="AP124" i="1" s="1"/>
  <c r="AL99" i="1"/>
  <c r="AL101" i="1" s="1"/>
  <c r="AL76" i="1"/>
  <c r="AL78" i="1" s="1"/>
  <c r="AA55" i="1"/>
  <c r="AA54" i="1" s="1"/>
  <c r="AC30" i="1"/>
  <c r="W5" i="1"/>
  <c r="Y170" i="1" l="1"/>
  <c r="Y169" i="1" s="1"/>
  <c r="AW53" i="2"/>
  <c r="AW55" i="2" s="1"/>
  <c r="AW122" i="2"/>
  <c r="AW124" i="2" s="1"/>
  <c r="AX145" i="2"/>
  <c r="AX147" i="2" s="1"/>
  <c r="BB99" i="2"/>
  <c r="BB101" i="2" s="1"/>
  <c r="AW76" i="2"/>
  <c r="AW78" i="2" s="1"/>
  <c r="AW5" i="2"/>
  <c r="AW7" i="2" s="1"/>
  <c r="AX168" i="2"/>
  <c r="AX170" i="2" s="1"/>
  <c r="AW31" i="2"/>
  <c r="AX30" i="2"/>
  <c r="AX32" i="2" s="1"/>
  <c r="AM145" i="1"/>
  <c r="AM147" i="1" s="1"/>
  <c r="AN145" i="1" s="1"/>
  <c r="AN147" i="1" s="1"/>
  <c r="AQ122" i="1"/>
  <c r="AQ124" i="1" s="1"/>
  <c r="AM99" i="1"/>
  <c r="AM101" i="1" s="1"/>
  <c r="AM76" i="1"/>
  <c r="AM78" i="1" s="1"/>
  <c r="AB53" i="1"/>
  <c r="AC32" i="1"/>
  <c r="W7" i="1"/>
  <c r="Z168" i="1" l="1"/>
  <c r="AY168" i="2"/>
  <c r="AY170" i="2" s="1"/>
  <c r="BC99" i="2"/>
  <c r="BC101" i="2" s="1"/>
  <c r="AX5" i="2"/>
  <c r="AX7" i="2" s="1"/>
  <c r="AY145" i="2"/>
  <c r="AY147" i="2" s="1"/>
  <c r="AX122" i="2"/>
  <c r="AX124" i="2" s="1"/>
  <c r="AX53" i="2"/>
  <c r="AX55" i="2" s="1"/>
  <c r="AY30" i="2"/>
  <c r="AY32" i="2" s="1"/>
  <c r="AX31" i="2"/>
  <c r="AX76" i="2"/>
  <c r="AX78" i="2" s="1"/>
  <c r="AO145" i="1"/>
  <c r="AO147" i="1" s="1"/>
  <c r="AR122" i="1"/>
  <c r="AR124" i="1" s="1"/>
  <c r="AS122" i="1" s="1"/>
  <c r="AS124" i="1" s="1"/>
  <c r="AT122" i="1" s="1"/>
  <c r="AT124" i="1" s="1"/>
  <c r="AN99" i="1"/>
  <c r="AN101" i="1" s="1"/>
  <c r="AN76" i="1"/>
  <c r="AN78" i="1" s="1"/>
  <c r="X5" i="1"/>
  <c r="X7" i="1" s="1"/>
  <c r="W6" i="1"/>
  <c r="AD30" i="1"/>
  <c r="AD32" i="1" s="1"/>
  <c r="AD31" i="1" s="1"/>
  <c r="AC31" i="1"/>
  <c r="AB55" i="1"/>
  <c r="AB54" i="1" s="1"/>
  <c r="Z170" i="1" l="1"/>
  <c r="AY122" i="2"/>
  <c r="AY124" i="2" s="1"/>
  <c r="BD99" i="2"/>
  <c r="BD101" i="2" s="1"/>
  <c r="AY76" i="2"/>
  <c r="AY78" i="2" s="1"/>
  <c r="AY5" i="2"/>
  <c r="AY7" i="2" s="1"/>
  <c r="AZ168" i="2"/>
  <c r="AZ170" i="2" s="1"/>
  <c r="AY53" i="2"/>
  <c r="AY55" i="2" s="1"/>
  <c r="AZ145" i="2"/>
  <c r="AZ147" i="2" s="1"/>
  <c r="AY31" i="2"/>
  <c r="AZ30" i="2"/>
  <c r="AZ32" i="2" s="1"/>
  <c r="AP145" i="1"/>
  <c r="AP147" i="1" s="1"/>
  <c r="AU122" i="1"/>
  <c r="AU124" i="1" s="1"/>
  <c r="AO99" i="1"/>
  <c r="AO101" i="1" s="1"/>
  <c r="AO76" i="1"/>
  <c r="AO78" i="1" s="1"/>
  <c r="Y5" i="1"/>
  <c r="X6" i="1"/>
  <c r="AC53" i="1"/>
  <c r="AE30" i="1"/>
  <c r="AA168" i="1" l="1"/>
  <c r="Z169" i="1"/>
  <c r="BA145" i="2"/>
  <c r="BA147" i="2" s="1"/>
  <c r="AZ76" i="2"/>
  <c r="AZ78" i="2" s="1"/>
  <c r="BA30" i="2"/>
  <c r="BA32" i="2" s="1"/>
  <c r="AZ31" i="2"/>
  <c r="BE99" i="2"/>
  <c r="BE101" i="2" s="1"/>
  <c r="AZ5" i="2"/>
  <c r="AZ7" i="2" s="1"/>
  <c r="BA168" i="2"/>
  <c r="BA170" i="2" s="1"/>
  <c r="AZ122" i="2"/>
  <c r="AZ124" i="2" s="1"/>
  <c r="AZ53" i="2"/>
  <c r="AZ55" i="2" s="1"/>
  <c r="AQ145" i="1"/>
  <c r="AQ147" i="1" s="1"/>
  <c r="AR145" i="1" s="1"/>
  <c r="AR147" i="1" s="1"/>
  <c r="AS145" i="1" s="1"/>
  <c r="AS147" i="1" s="1"/>
  <c r="AT145" i="1" s="1"/>
  <c r="AT147" i="1" s="1"/>
  <c r="AU145" i="1" s="1"/>
  <c r="AU147" i="1" s="1"/>
  <c r="AV145" i="1" s="1"/>
  <c r="AV147" i="1" s="1"/>
  <c r="AW145" i="1" s="1"/>
  <c r="AW147" i="1" s="1"/>
  <c r="AX145" i="1" s="1"/>
  <c r="AX147" i="1" s="1"/>
  <c r="AY145" i="1" s="1"/>
  <c r="AY147" i="1" s="1"/>
  <c r="AV122" i="1"/>
  <c r="AV124" i="1" s="1"/>
  <c r="AW122" i="1" s="1"/>
  <c r="AW124" i="1" s="1"/>
  <c r="AX122" i="1" s="1"/>
  <c r="AX124" i="1" s="1"/>
  <c r="AP99" i="1"/>
  <c r="AP101" i="1" s="1"/>
  <c r="AP76" i="1"/>
  <c r="AP78" i="1" s="1"/>
  <c r="AC55" i="1"/>
  <c r="AC54" i="1" s="1"/>
  <c r="AE32" i="1"/>
  <c r="AE31" i="1" s="1"/>
  <c r="Y7" i="1"/>
  <c r="AA170" i="1" l="1"/>
  <c r="BB168" i="2"/>
  <c r="BB170" i="2" s="1"/>
  <c r="BA31" i="2"/>
  <c r="BB30" i="2"/>
  <c r="BB32" i="2" s="1"/>
  <c r="BA76" i="2"/>
  <c r="BA78" i="2" s="1"/>
  <c r="BA122" i="2"/>
  <c r="BA124" i="2" s="1"/>
  <c r="BF99" i="2"/>
  <c r="BF101" i="2" s="1"/>
  <c r="BB145" i="2"/>
  <c r="BB147" i="2" s="1"/>
  <c r="BA5" i="2"/>
  <c r="BA7" i="2" s="1"/>
  <c r="BA53" i="2"/>
  <c r="BA55" i="2" s="1"/>
  <c r="AZ145" i="1"/>
  <c r="AZ147" i="1" s="1"/>
  <c r="AY122" i="1"/>
  <c r="AY124" i="1" s="1"/>
  <c r="AQ99" i="1"/>
  <c r="AQ101" i="1" s="1"/>
  <c r="AQ76" i="1"/>
  <c r="AQ78" i="1" s="1"/>
  <c r="Z5" i="1"/>
  <c r="Y6" i="1"/>
  <c r="AD53" i="1"/>
  <c r="AD55" i="1" s="1"/>
  <c r="AD54" i="1" s="1"/>
  <c r="AF30" i="1"/>
  <c r="AB168" i="1" l="1"/>
  <c r="AA169" i="1"/>
  <c r="BG99" i="2"/>
  <c r="BG101" i="2" s="1"/>
  <c r="BB53" i="2"/>
  <c r="BB55" i="2" s="1"/>
  <c r="BB5" i="2"/>
  <c r="BB7" i="2" s="1"/>
  <c r="BB9" i="2" s="1"/>
  <c r="BC145" i="2"/>
  <c r="BC147" i="2" s="1"/>
  <c r="BB76" i="2"/>
  <c r="BB78" i="2" s="1"/>
  <c r="BC168" i="2"/>
  <c r="BC170" i="2" s="1"/>
  <c r="BB122" i="2"/>
  <c r="BB124" i="2" s="1"/>
  <c r="BC30" i="2"/>
  <c r="BC32" i="2" s="1"/>
  <c r="BB31" i="2"/>
  <c r="BA145" i="1"/>
  <c r="BA147" i="1" s="1"/>
  <c r="AZ122" i="1"/>
  <c r="AZ124" i="1" s="1"/>
  <c r="BA122" i="1" s="1"/>
  <c r="BA124" i="1" s="1"/>
  <c r="BB122" i="1" s="1"/>
  <c r="BB124" i="1" s="1"/>
  <c r="AR99" i="1"/>
  <c r="AR101" i="1" s="1"/>
  <c r="AR76" i="1"/>
  <c r="AR78" i="1" s="1"/>
  <c r="AE53" i="1"/>
  <c r="AF32" i="1"/>
  <c r="Z7" i="1"/>
  <c r="Z6" i="1" s="1"/>
  <c r="AB170" i="1" l="1"/>
  <c r="BC122" i="2"/>
  <c r="BC124" i="2" s="1"/>
  <c r="BD168" i="2"/>
  <c r="BD170" i="2" s="1"/>
  <c r="BC31" i="2"/>
  <c r="BD30" i="2"/>
  <c r="BD32" i="2" s="1"/>
  <c r="BD145" i="2"/>
  <c r="BD147" i="2" s="1"/>
  <c r="BC53" i="2"/>
  <c r="BC55" i="2" s="1"/>
  <c r="BC76" i="2"/>
  <c r="BC78" i="2" s="1"/>
  <c r="BC5" i="2"/>
  <c r="BC7" i="2" s="1"/>
  <c r="BH99" i="2"/>
  <c r="BH101" i="2" s="1"/>
  <c r="BB145" i="1"/>
  <c r="BB147" i="1" s="1"/>
  <c r="BC122" i="1"/>
  <c r="BC124" i="1" s="1"/>
  <c r="AS99" i="1"/>
  <c r="AS101" i="1" s="1"/>
  <c r="AS76" i="1"/>
  <c r="AS78" i="1" s="1"/>
  <c r="AG30" i="1"/>
  <c r="AG32" i="1" s="1"/>
  <c r="AG31" i="1" s="1"/>
  <c r="AF31" i="1"/>
  <c r="AE55" i="1"/>
  <c r="AE54" i="1" s="1"/>
  <c r="AA5" i="1"/>
  <c r="AC168" i="1" l="1"/>
  <c r="AB169" i="1"/>
  <c r="BE30" i="2"/>
  <c r="BE32" i="2" s="1"/>
  <c r="BD31" i="2"/>
  <c r="BE168" i="2"/>
  <c r="BE170" i="2" s="1"/>
  <c r="BD122" i="2"/>
  <c r="BD124" i="2" s="1"/>
  <c r="BD76" i="2"/>
  <c r="BD78" i="2" s="1"/>
  <c r="BD5" i="2"/>
  <c r="BD7" i="2" s="1"/>
  <c r="BI99" i="2"/>
  <c r="BI101" i="2" s="1"/>
  <c r="BE145" i="2"/>
  <c r="BE147" i="2" s="1"/>
  <c r="BD53" i="2"/>
  <c r="BD55" i="2" s="1"/>
  <c r="BC145" i="1"/>
  <c r="BC147" i="1" s="1"/>
  <c r="BD122" i="1"/>
  <c r="BD124" i="1" s="1"/>
  <c r="BE122" i="1" s="1"/>
  <c r="BE124" i="1" s="1"/>
  <c r="BF122" i="1" s="1"/>
  <c r="BF124" i="1" s="1"/>
  <c r="AT99" i="1"/>
  <c r="AT101" i="1" s="1"/>
  <c r="AT76" i="1"/>
  <c r="AT78" i="1" s="1"/>
  <c r="AF53" i="1"/>
  <c r="AF55" i="1" s="1"/>
  <c r="AF54" i="1" s="1"/>
  <c r="AH30" i="1"/>
  <c r="AA7" i="1"/>
  <c r="AC170" i="1" l="1"/>
  <c r="AC169" i="1" s="1"/>
  <c r="BE5" i="2"/>
  <c r="BE7" i="2" s="1"/>
  <c r="BF168" i="2"/>
  <c r="BF170" i="2" s="1"/>
  <c r="BE31" i="2"/>
  <c r="BF30" i="2"/>
  <c r="BF32" i="2" s="1"/>
  <c r="BE53" i="2"/>
  <c r="BE55" i="2" s="1"/>
  <c r="BJ99" i="2"/>
  <c r="BJ101" i="2" s="1"/>
  <c r="BE76" i="2"/>
  <c r="BE78" i="2" s="1"/>
  <c r="BE122" i="2"/>
  <c r="BE124" i="2" s="1"/>
  <c r="BF145" i="2"/>
  <c r="BF147" i="2" s="1"/>
  <c r="BD145" i="1"/>
  <c r="BD147" i="1" s="1"/>
  <c r="BG122" i="1"/>
  <c r="BG124" i="1" s="1"/>
  <c r="AU99" i="1"/>
  <c r="AU101" i="1" s="1"/>
  <c r="AU76" i="1"/>
  <c r="AU78" i="1" s="1"/>
  <c r="AB5" i="1"/>
  <c r="AB7" i="1" s="1"/>
  <c r="AA6" i="1"/>
  <c r="AG53" i="1"/>
  <c r="AG55" i="1" s="1"/>
  <c r="AG54" i="1" s="1"/>
  <c r="AH32" i="1"/>
  <c r="AH31" i="1" s="1"/>
  <c r="F31" i="1" s="1"/>
  <c r="AD168" i="1" l="1"/>
  <c r="AD170" i="1" s="1"/>
  <c r="BG145" i="2"/>
  <c r="BG147" i="2" s="1"/>
  <c r="BF5" i="2"/>
  <c r="BF7" i="2" s="1"/>
  <c r="BF76" i="2"/>
  <c r="BF78" i="2" s="1"/>
  <c r="BF53" i="2"/>
  <c r="BF55" i="2" s="1"/>
  <c r="BG168" i="2"/>
  <c r="BG170" i="2" s="1"/>
  <c r="BF122" i="2"/>
  <c r="BF124" i="2" s="1"/>
  <c r="BK99" i="2"/>
  <c r="BK101" i="2" s="1"/>
  <c r="BG30" i="2"/>
  <c r="BG32" i="2" s="1"/>
  <c r="BF31" i="2"/>
  <c r="BE145" i="1"/>
  <c r="BE147" i="1" s="1"/>
  <c r="BH122" i="1"/>
  <c r="BH124" i="1" s="1"/>
  <c r="BI122" i="1" s="1"/>
  <c r="BI124" i="1" s="1"/>
  <c r="BJ122" i="1" s="1"/>
  <c r="BJ124" i="1" s="1"/>
  <c r="AV99" i="1"/>
  <c r="AV101" i="1" s="1"/>
  <c r="AV76" i="1"/>
  <c r="AV78" i="1" s="1"/>
  <c r="AC5" i="1"/>
  <c r="AC7" i="1" s="1"/>
  <c r="AB6" i="1"/>
  <c r="AH53" i="1"/>
  <c r="AI30" i="1"/>
  <c r="AE168" i="1" l="1"/>
  <c r="AE170" i="1" s="1"/>
  <c r="AD169" i="1"/>
  <c r="BG31" i="2"/>
  <c r="BH30" i="2"/>
  <c r="BH32" i="2" s="1"/>
  <c r="BL99" i="2"/>
  <c r="BL101" i="2" s="1"/>
  <c r="BH168" i="2"/>
  <c r="BH170" i="2" s="1"/>
  <c r="BG122" i="2"/>
  <c r="BG124" i="2" s="1"/>
  <c r="BG53" i="2"/>
  <c r="BG55" i="2" s="1"/>
  <c r="BG5" i="2"/>
  <c r="BG7" i="2" s="1"/>
  <c r="BG76" i="2"/>
  <c r="BG78" i="2" s="1"/>
  <c r="BH145" i="2"/>
  <c r="BH147" i="2" s="1"/>
  <c r="BF145" i="1"/>
  <c r="BF147" i="1" s="1"/>
  <c r="BK122" i="1"/>
  <c r="BK124" i="1" s="1"/>
  <c r="AW99" i="1"/>
  <c r="AW101" i="1" s="1"/>
  <c r="AW76" i="1"/>
  <c r="AW78" i="1" s="1"/>
  <c r="AH55" i="1"/>
  <c r="AH54" i="1" s="1"/>
  <c r="F54" i="1" s="1"/>
  <c r="AD5" i="1"/>
  <c r="AC6" i="1"/>
  <c r="AI32" i="1"/>
  <c r="AF168" i="1" l="1"/>
  <c r="AF170" i="1" s="1"/>
  <c r="AE169" i="1"/>
  <c r="BH53" i="2"/>
  <c r="BH55" i="2" s="1"/>
  <c r="BH76" i="2"/>
  <c r="BH78" i="2" s="1"/>
  <c r="BI145" i="2"/>
  <c r="BI147" i="2" s="1"/>
  <c r="BH5" i="2"/>
  <c r="BH7" i="2" s="1"/>
  <c r="BH122" i="2"/>
  <c r="BH124" i="2" s="1"/>
  <c r="BI168" i="2"/>
  <c r="BI170" i="2" s="1"/>
  <c r="BI30" i="2"/>
  <c r="BI32" i="2" s="1"/>
  <c r="BH31" i="2"/>
  <c r="BG145" i="1"/>
  <c r="BG147" i="1" s="1"/>
  <c r="BL122" i="1"/>
  <c r="BL124" i="1" s="1"/>
  <c r="AX99" i="1"/>
  <c r="AX101" i="1" s="1"/>
  <c r="AX76" i="1"/>
  <c r="AX78" i="1" s="1"/>
  <c r="AI53" i="1"/>
  <c r="AI55" i="1" s="1"/>
  <c r="AJ30" i="1"/>
  <c r="AJ32" i="1" s="1"/>
  <c r="AJ31" i="1" s="1"/>
  <c r="AI31" i="1"/>
  <c r="AD7" i="1"/>
  <c r="AD6" i="1" s="1"/>
  <c r="AG168" i="1" l="1"/>
  <c r="AG170" i="1" s="1"/>
  <c r="AF169" i="1"/>
  <c r="BI31" i="2"/>
  <c r="BJ30" i="2"/>
  <c r="BJ32" i="2" s="1"/>
  <c r="BI76" i="2"/>
  <c r="BI78" i="2" s="1"/>
  <c r="BJ145" i="2"/>
  <c r="BJ147" i="2" s="1"/>
  <c r="BI53" i="2"/>
  <c r="BI55" i="2" s="1"/>
  <c r="BJ168" i="2"/>
  <c r="BJ170" i="2" s="1"/>
  <c r="BI5" i="2"/>
  <c r="BI7" i="2" s="1"/>
  <c r="BI122" i="2"/>
  <c r="BI124" i="2" s="1"/>
  <c r="BH145" i="1"/>
  <c r="BH147" i="1" s="1"/>
  <c r="AY99" i="1"/>
  <c r="AY101" i="1" s="1"/>
  <c r="AY76" i="1"/>
  <c r="AY78" i="1" s="1"/>
  <c r="AJ53" i="1"/>
  <c r="AK30" i="1"/>
  <c r="AE5" i="1"/>
  <c r="AH168" i="1" l="1"/>
  <c r="AH170" i="1" s="1"/>
  <c r="AG169" i="1"/>
  <c r="BK145" i="2"/>
  <c r="BK147" i="2" s="1"/>
  <c r="BJ5" i="2"/>
  <c r="BJ7" i="2" s="1"/>
  <c r="BK168" i="2"/>
  <c r="BK170" i="2" s="1"/>
  <c r="BJ53" i="2"/>
  <c r="BJ55" i="2" s="1"/>
  <c r="BJ122" i="2"/>
  <c r="BJ124" i="2" s="1"/>
  <c r="BK30" i="2"/>
  <c r="BK32" i="2" s="1"/>
  <c r="BJ31" i="2"/>
  <c r="BJ76" i="2"/>
  <c r="BJ78" i="2" s="1"/>
  <c r="BI145" i="1"/>
  <c r="BI147" i="1" s="1"/>
  <c r="AZ99" i="1"/>
  <c r="AZ101" i="1" s="1"/>
  <c r="AZ76" i="1"/>
  <c r="AZ78" i="1" s="1"/>
  <c r="AJ55" i="1"/>
  <c r="AK32" i="1"/>
  <c r="AE7" i="1"/>
  <c r="AE6" i="1" s="1"/>
  <c r="AI168" i="1" l="1"/>
  <c r="AI170" i="1" s="1"/>
  <c r="AH169" i="1"/>
  <c r="F169" i="1" s="1"/>
  <c r="BK53" i="2"/>
  <c r="BK55" i="2" s="1"/>
  <c r="BL168" i="2"/>
  <c r="BL170" i="2" s="1"/>
  <c r="BK31" i="2"/>
  <c r="BL30" i="2"/>
  <c r="BL32" i="2" s="1"/>
  <c r="BL31" i="2" s="1"/>
  <c r="BK5" i="2"/>
  <c r="BK7" i="2" s="1"/>
  <c r="BK76" i="2"/>
  <c r="BK78" i="2" s="1"/>
  <c r="BK122" i="2"/>
  <c r="BK124" i="2" s="1"/>
  <c r="BL145" i="2"/>
  <c r="BL147" i="2" s="1"/>
  <c r="BJ145" i="1"/>
  <c r="BJ147" i="1"/>
  <c r="BA99" i="1"/>
  <c r="BA101" i="1" s="1"/>
  <c r="BA76" i="1"/>
  <c r="BA78" i="1" s="1"/>
  <c r="AL30" i="1"/>
  <c r="AL32" i="1" s="1"/>
  <c r="AK31" i="1"/>
  <c r="AK53" i="1"/>
  <c r="AF5" i="1"/>
  <c r="AJ168" i="1" l="1"/>
  <c r="AJ170" i="1" s="1"/>
  <c r="BL53" i="2"/>
  <c r="BL55" i="2" s="1"/>
  <c r="BL5" i="2"/>
  <c r="BL7" i="2" s="1"/>
  <c r="BL9" i="2" s="1"/>
  <c r="BL76" i="2"/>
  <c r="BL78" i="2" s="1"/>
  <c r="BL122" i="2"/>
  <c r="BL124" i="2" s="1"/>
  <c r="BK145" i="1"/>
  <c r="BK147" i="1" s="1"/>
  <c r="BB99" i="1"/>
  <c r="BB101" i="1" s="1"/>
  <c r="BB76" i="1"/>
  <c r="BB78" i="1" s="1"/>
  <c r="AM30" i="1"/>
  <c r="AM32" i="1" s="1"/>
  <c r="AL31" i="1"/>
  <c r="AK55" i="1"/>
  <c r="AF7" i="1"/>
  <c r="AK168" i="1" l="1"/>
  <c r="AK170" i="1" s="1"/>
  <c r="BL145" i="1"/>
  <c r="BL147" i="1" s="1"/>
  <c r="BC99" i="1"/>
  <c r="BC101" i="1" s="1"/>
  <c r="BC76" i="1"/>
  <c r="BC78" i="1" s="1"/>
  <c r="AG5" i="1"/>
  <c r="AG7" i="1" s="1"/>
  <c r="AF6" i="1"/>
  <c r="AN30" i="1"/>
  <c r="AN32" i="1" s="1"/>
  <c r="AN31" i="1" s="1"/>
  <c r="AM31" i="1"/>
  <c r="AL53" i="1"/>
  <c r="AL168" i="1" l="1"/>
  <c r="AL170" i="1" s="1"/>
  <c r="BD99" i="1"/>
  <c r="BD101" i="1" s="1"/>
  <c r="BD76" i="1"/>
  <c r="BD78" i="1" s="1"/>
  <c r="AH5" i="1"/>
  <c r="AH7" i="1" s="1"/>
  <c r="AH6" i="1" s="1"/>
  <c r="AG6" i="1"/>
  <c r="AL55" i="1"/>
  <c r="AO30" i="1"/>
  <c r="AM168" i="1" l="1"/>
  <c r="AM170" i="1" s="1"/>
  <c r="BE99" i="1"/>
  <c r="BE101" i="1" s="1"/>
  <c r="BE76" i="1"/>
  <c r="BE78" i="1" s="1"/>
  <c r="F6" i="1"/>
  <c r="AM53" i="1"/>
  <c r="AO32" i="1"/>
  <c r="AO31" i="1" s="1"/>
  <c r="AI5" i="1"/>
  <c r="AI7" i="1" s="1"/>
  <c r="AN168" i="1" l="1"/>
  <c r="AN170" i="1" s="1"/>
  <c r="BF99" i="1"/>
  <c r="BF101" i="1" s="1"/>
  <c r="BF76" i="1"/>
  <c r="BF78" i="1" s="1"/>
  <c r="AP30" i="1"/>
  <c r="AP32" i="1" s="1"/>
  <c r="AM55" i="1"/>
  <c r="AN53" i="1" s="1"/>
  <c r="AJ5" i="1"/>
  <c r="AO168" i="1" l="1"/>
  <c r="AO170" i="1" s="1"/>
  <c r="BG99" i="1"/>
  <c r="BG101" i="1" s="1"/>
  <c r="BG76" i="1"/>
  <c r="BG78" i="1" s="1"/>
  <c r="AQ30" i="1"/>
  <c r="AQ32" i="1" s="1"/>
  <c r="AP31" i="1"/>
  <c r="AN55" i="1"/>
  <c r="AJ7" i="1"/>
  <c r="AP168" i="1" l="1"/>
  <c r="AP170" i="1" s="1"/>
  <c r="BH99" i="1"/>
  <c r="BH101" i="1" s="1"/>
  <c r="BH76" i="1"/>
  <c r="BH78" i="1" s="1"/>
  <c r="AR30" i="1"/>
  <c r="AR32" i="1" s="1"/>
  <c r="AR31" i="1" s="1"/>
  <c r="AQ31" i="1"/>
  <c r="AO53" i="1"/>
  <c r="AK5" i="1"/>
  <c r="AQ168" i="1" l="1"/>
  <c r="AQ170" i="1" s="1"/>
  <c r="BI99" i="1"/>
  <c r="BI101" i="1" s="1"/>
  <c r="BI76" i="1"/>
  <c r="BI78" i="1" s="1"/>
  <c r="AO55" i="1"/>
  <c r="AS30" i="1"/>
  <c r="AK7" i="1"/>
  <c r="AR168" i="1" l="1"/>
  <c r="AR170" i="1" s="1"/>
  <c r="BJ99" i="1"/>
  <c r="BJ101" i="1" s="1"/>
  <c r="BJ76" i="1"/>
  <c r="BJ78" i="1" s="1"/>
  <c r="AP53" i="1"/>
  <c r="AS32" i="1"/>
  <c r="AL5" i="1"/>
  <c r="AS168" i="1" l="1"/>
  <c r="AS170" i="1" s="1"/>
  <c r="BK99" i="1"/>
  <c r="BK101" i="1" s="1"/>
  <c r="BK76" i="1"/>
  <c r="BK78" i="1" s="1"/>
  <c r="AT30" i="1"/>
  <c r="AT32" i="1" s="1"/>
  <c r="AS31" i="1"/>
  <c r="AP55" i="1"/>
  <c r="AL7" i="1"/>
  <c r="AT168" i="1" l="1"/>
  <c r="AT170" i="1" s="1"/>
  <c r="BL99" i="1"/>
  <c r="BL101" i="1" s="1"/>
  <c r="BL76" i="1"/>
  <c r="BL78" i="1" s="1"/>
  <c r="AU30" i="1"/>
  <c r="AU32" i="1" s="1"/>
  <c r="AT31" i="1"/>
  <c r="AQ53" i="1"/>
  <c r="AM5" i="1"/>
  <c r="AM7" i="1" s="1"/>
  <c r="AU168" i="1" l="1"/>
  <c r="AU170" i="1" s="1"/>
  <c r="AV30" i="1"/>
  <c r="AV32" i="1" s="1"/>
  <c r="AV31" i="1" s="1"/>
  <c r="AU31" i="1"/>
  <c r="AQ55" i="1"/>
  <c r="AN5" i="1"/>
  <c r="AN7" i="1" s="1"/>
  <c r="AV168" i="1" l="1"/>
  <c r="AV170" i="1" s="1"/>
  <c r="AR53" i="1"/>
  <c r="AW30" i="1"/>
  <c r="AO5" i="1"/>
  <c r="AO7" i="1" s="1"/>
  <c r="AW168" i="1" l="1"/>
  <c r="AW170" i="1" s="1"/>
  <c r="AR55" i="1"/>
  <c r="AW32" i="1"/>
  <c r="AW31" i="1" s="1"/>
  <c r="AP5" i="1"/>
  <c r="AX168" i="1" l="1"/>
  <c r="AX170" i="1" s="1"/>
  <c r="AS53" i="1"/>
  <c r="AS55" i="1" s="1"/>
  <c r="AX30" i="1"/>
  <c r="AP7" i="1"/>
  <c r="AY168" i="1" l="1"/>
  <c r="AY170" i="1" s="1"/>
  <c r="AT53" i="1"/>
  <c r="AT55" i="1" s="1"/>
  <c r="AX32" i="1"/>
  <c r="AQ5" i="1"/>
  <c r="AQ7" i="1" s="1"/>
  <c r="AZ168" i="1" l="1"/>
  <c r="AZ170" i="1" s="1"/>
  <c r="AY30" i="1"/>
  <c r="AY32" i="1" s="1"/>
  <c r="AX31" i="1"/>
  <c r="AU53" i="1"/>
  <c r="AR5" i="1"/>
  <c r="BA168" i="1" l="1"/>
  <c r="BA170" i="1" s="1"/>
  <c r="AZ30" i="1"/>
  <c r="AZ32" i="1" s="1"/>
  <c r="AY31" i="1"/>
  <c r="AU55" i="1"/>
  <c r="AR7" i="1"/>
  <c r="BB168" i="1" l="1"/>
  <c r="BB170" i="1" s="1"/>
  <c r="BA30" i="1"/>
  <c r="BA32" i="1" s="1"/>
  <c r="AZ31" i="1"/>
  <c r="AV53" i="1"/>
  <c r="AV55" i="1" s="1"/>
  <c r="AS5" i="1"/>
  <c r="BC168" i="1" l="1"/>
  <c r="BC170" i="1" s="1"/>
  <c r="BB30" i="1"/>
  <c r="BB32" i="1" s="1"/>
  <c r="BA31" i="1"/>
  <c r="AW53" i="1"/>
  <c r="AW55" i="1" s="1"/>
  <c r="AS7" i="1"/>
  <c r="BD168" i="1" l="1"/>
  <c r="BD170" i="1" s="1"/>
  <c r="BC30" i="1"/>
  <c r="BC32" i="1" s="1"/>
  <c r="BB31" i="1"/>
  <c r="AX53" i="1"/>
  <c r="AX55" i="1" s="1"/>
  <c r="AT5" i="1"/>
  <c r="BE168" i="1" l="1"/>
  <c r="BE170" i="1" s="1"/>
  <c r="BD30" i="1"/>
  <c r="BD32" i="1" s="1"/>
  <c r="BD31" i="1" s="1"/>
  <c r="BC31" i="1"/>
  <c r="AY53" i="1"/>
  <c r="AT7" i="1"/>
  <c r="BF168" i="1" l="1"/>
  <c r="BF170" i="1" s="1"/>
  <c r="AY55" i="1"/>
  <c r="BE30" i="1"/>
  <c r="AU5" i="1"/>
  <c r="BG168" i="1" l="1"/>
  <c r="BG170" i="1" s="1"/>
  <c r="AZ53" i="1"/>
  <c r="BE32" i="1"/>
  <c r="BE31" i="1" s="1"/>
  <c r="AU7" i="1"/>
  <c r="BH168" i="1" l="1"/>
  <c r="BH170" i="1" s="1"/>
  <c r="AZ55" i="1"/>
  <c r="BF30" i="1"/>
  <c r="AV5" i="1"/>
  <c r="BI168" i="1" l="1"/>
  <c r="BI170" i="1" s="1"/>
  <c r="BA53" i="1"/>
  <c r="BF32" i="1"/>
  <c r="BF31" i="1" s="1"/>
  <c r="AV7" i="1"/>
  <c r="BJ168" i="1" l="1"/>
  <c r="BJ170" i="1" s="1"/>
  <c r="BA55" i="1"/>
  <c r="BG30" i="1"/>
  <c r="AW5" i="1"/>
  <c r="AW7" i="1" s="1"/>
  <c r="BK168" i="1" l="1"/>
  <c r="BK170" i="1" s="1"/>
  <c r="BB53" i="1"/>
  <c r="BG32" i="1"/>
  <c r="BG31" i="1" s="1"/>
  <c r="AX5" i="1"/>
  <c r="AX7" i="1" s="1"/>
  <c r="BL168" i="1" l="1"/>
  <c r="BL170" i="1" s="1"/>
  <c r="BB55" i="1"/>
  <c r="BC53" i="1" s="1"/>
  <c r="BH30" i="1"/>
  <c r="AY5" i="1"/>
  <c r="AY7" i="1" s="1"/>
  <c r="BC55" i="1" l="1"/>
  <c r="BH32" i="1"/>
  <c r="AZ5" i="1"/>
  <c r="AZ7" i="1" s="1"/>
  <c r="BI30" i="1" l="1"/>
  <c r="BI32" i="1" s="1"/>
  <c r="BI31" i="1" s="1"/>
  <c r="BH31" i="1"/>
  <c r="BD53" i="1"/>
  <c r="BD55" i="1" s="1"/>
  <c r="BA5" i="1"/>
  <c r="BA7" i="1" s="1"/>
  <c r="BE53" i="1" l="1"/>
  <c r="BJ30" i="1"/>
  <c r="BB5" i="1"/>
  <c r="BE55" i="1" l="1"/>
  <c r="BJ32" i="1"/>
  <c r="BJ31" i="1" s="1"/>
  <c r="BB7" i="1"/>
  <c r="BF53" i="1" l="1"/>
  <c r="BF55" i="1" s="1"/>
  <c r="BK30" i="1"/>
  <c r="BC5" i="1"/>
  <c r="BC7" i="1" s="1"/>
  <c r="BG53" i="1" l="1"/>
  <c r="BK32" i="1"/>
  <c r="BK31" i="1" s="1"/>
  <c r="BD5" i="1"/>
  <c r="BD7" i="1" s="1"/>
  <c r="BG55" i="1" l="1"/>
  <c r="BL30" i="1"/>
  <c r="BE5" i="1"/>
  <c r="BE7" i="1" s="1"/>
  <c r="BH53" i="1" l="1"/>
  <c r="BL32" i="1"/>
  <c r="BL31" i="1" s="1"/>
  <c r="BF5" i="1"/>
  <c r="BF7" i="1" s="1"/>
  <c r="BH55" i="1" l="1"/>
  <c r="BG5" i="1"/>
  <c r="BG7" i="1" s="1"/>
  <c r="BI53" i="1" l="1"/>
  <c r="BI55" i="1" s="1"/>
  <c r="BH5" i="1"/>
  <c r="BJ53" i="1" l="1"/>
  <c r="BH7" i="1"/>
  <c r="BJ55" i="1" l="1"/>
  <c r="BK53" i="1" s="1"/>
  <c r="BI5" i="1"/>
  <c r="BK55" i="1" l="1"/>
  <c r="BI7" i="1"/>
  <c r="BL53" i="1" l="1"/>
  <c r="BL55" i="1" s="1"/>
  <c r="BJ5" i="1"/>
  <c r="BJ7" i="1" s="1"/>
  <c r="BK5" i="1" l="1"/>
  <c r="BK7" i="1" l="1"/>
  <c r="BL5" i="1" l="1"/>
  <c r="BL7" i="1" l="1"/>
  <c r="J7" i="6" l="1"/>
  <c r="K7" i="6" s="1"/>
  <c r="K6" i="6" s="1"/>
  <c r="J6" i="6" l="1"/>
  <c r="L7" i="6"/>
  <c r="L6" i="6" s="1"/>
  <c r="M7" i="6" l="1"/>
  <c r="N7" i="6" s="1"/>
  <c r="M6" i="6" l="1"/>
  <c r="N6" i="6"/>
  <c r="O7" i="6"/>
  <c r="O6" i="6" l="1"/>
  <c r="P7" i="6"/>
  <c r="P6" i="6" l="1"/>
  <c r="Q7" i="6"/>
  <c r="R7" i="6" l="1"/>
  <c r="Q6" i="6"/>
  <c r="S7" i="6" l="1"/>
  <c r="R6" i="6"/>
  <c r="S6" i="6" l="1"/>
  <c r="T7" i="6"/>
  <c r="T6" i="6" l="1"/>
  <c r="U7" i="6"/>
  <c r="V7" i="6" l="1"/>
  <c r="U6" i="6"/>
  <c r="W7" i="6" l="1"/>
  <c r="V6" i="6"/>
  <c r="W6" i="6" l="1"/>
  <c r="X7" i="6"/>
  <c r="X6" i="6" l="1"/>
  <c r="Y7" i="6"/>
  <c r="Y6" i="6" l="1"/>
  <c r="Z7" i="6"/>
  <c r="AA7" i="6" l="1"/>
  <c r="Z6" i="6"/>
  <c r="AA6" i="6" l="1"/>
  <c r="AB7" i="6"/>
  <c r="AB6" i="6" l="1"/>
  <c r="AC7" i="6"/>
  <c r="AD7" i="6" l="1"/>
  <c r="AC6" i="6"/>
  <c r="AE7" i="6" l="1"/>
  <c r="AD6" i="6"/>
  <c r="AF7" i="6" l="1"/>
  <c r="AE6" i="6"/>
  <c r="AG7" i="6" l="1"/>
  <c r="AF6" i="6"/>
  <c r="AH7" i="6" l="1"/>
  <c r="AG6" i="6"/>
  <c r="AI7" i="6" l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BK7" i="6" s="1"/>
  <c r="BL7" i="6" s="1"/>
  <c r="AH6" i="6"/>
  <c r="F6" i="6" s="1"/>
</calcChain>
</file>

<file path=xl/sharedStrings.xml><?xml version="1.0" encoding="utf-8"?>
<sst xmlns="http://schemas.openxmlformats.org/spreadsheetml/2006/main" count="952" uniqueCount="32">
  <si>
    <t>World</t>
  </si>
  <si>
    <t>p</t>
  </si>
  <si>
    <t>q</t>
  </si>
  <si>
    <t>m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</si>
  <si>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</si>
  <si>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</si>
  <si>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</si>
  <si>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</si>
  <si>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</si>
  <si>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</si>
  <si>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</si>
  <si>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</si>
  <si>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</si>
  <si>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</si>
  <si>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</si>
  <si>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</si>
  <si>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</si>
  <si>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</si>
  <si>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</si>
  <si>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Summary mistake</t>
  </si>
  <si>
    <t>Summary Mistake</t>
  </si>
  <si>
    <t>world</t>
  </si>
  <si>
    <t>Sum by regions</t>
  </si>
  <si>
    <t>Wind Generation (TW*h)</t>
  </si>
  <si>
    <t>Total Generation</t>
  </si>
  <si>
    <t>k</t>
  </si>
  <si>
    <t>Costs</t>
  </si>
  <si>
    <t>Fact</t>
  </si>
  <si>
    <t>Prognosis</t>
  </si>
  <si>
    <t>Model parameters</t>
  </si>
  <si>
    <t>South and Central America</t>
  </si>
  <si>
    <t>World_New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</si>
</sst>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&gt;0.5]0;[=0]\-;\^"/>
    <numFmt numFmtId="165" formatCode="[&gt;0.05]0.0;[=0]\-;\^"/>
    <numFmt numFmtId="166" formatCode="0.000_ ;\-0.000\ "/>
    <numFmt numFmtId="167" formatCode="0.0000_ ;\-0.0000\ "/>
    <numFmt numFmtId="168" formatCode="0.0000000_ ;\-0.0000000\ "/>
    <numFmt numFmtId="169" formatCode="0.0_ ;\-0.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8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164" fontId="4" fillId="0" borderId="3" xfId="1" applyNumberFormat="1" applyFont="1" applyBorder="1">
      <alignment horizontal="right"/>
    </xf>
    <xf numFmtId="164" fontId="6" fillId="0" borderId="3" xfId="2" applyNumberFormat="1" applyFont="1" applyBorder="1"/>
    <xf numFmtId="2" fontId="1" fillId="0" borderId="0" xfId="0" applyNumberFormat="1" applyFont="1"/>
    <xf numFmtId="2" fontId="0" fillId="0" borderId="0" xfId="0" applyNumberFormat="1"/>
    <xf numFmtId="2" fontId="4" fillId="0" borderId="3" xfId="1" applyNumberFormat="1" applyFont="1" applyBorder="1">
      <alignment horizontal="right"/>
    </xf>
    <xf numFmtId="2" fontId="6" fillId="0" borderId="3" xfId="2" applyNumberFormat="1" applyFont="1" applyBorder="1"/>
    <xf numFmtId="164" fontId="4" fillId="0" borderId="0" xfId="1" applyNumberFormat="1" applyFont="1">
      <alignment horizontal="right"/>
    </xf>
    <xf numFmtId="0" fontId="0" fillId="3" borderId="0" xfId="0" applyFill="1"/>
    <xf numFmtId="165" fontId="7" fillId="4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3" applyNumberFormat="1" applyFont="1" applyBorder="1" applyAlignment="1">
      <alignment horizontal="right"/>
    </xf>
    <xf numFmtId="169" fontId="0" fillId="0" borderId="0" xfId="0" applyNumberFormat="1"/>
    <xf numFmtId="165" fontId="7" fillId="5" borderId="0" xfId="3" applyNumberFormat="1" applyFont="1" applyFill="1" applyBorder="1" applyAlignment="1">
      <alignment horizontal="right"/>
    </xf>
    <xf numFmtId="0" fontId="0" fillId="6" borderId="0" xfId="0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2" fontId="7" fillId="5" borderId="0" xfId="3" applyNumberFormat="1" applyFont="1" applyFill="1" applyAlignment="1">
      <alignment horizontal="right"/>
    </xf>
    <xf numFmtId="0" fontId="0" fillId="7" borderId="0" xfId="0" applyFill="1"/>
    <xf numFmtId="2" fontId="0" fillId="7" borderId="0" xfId="0" applyNumberFormat="1" applyFill="1"/>
    <xf numFmtId="165" fontId="7" fillId="7" borderId="0" xfId="3" applyNumberFormat="1" applyFont="1" applyFill="1" applyBorder="1" applyAlignment="1">
      <alignment horizontal="right"/>
    </xf>
    <xf numFmtId="0" fontId="0" fillId="7" borderId="0" xfId="0" applyFill="1" applyBorder="1" applyAlignment="1"/>
    <xf numFmtId="165" fontId="4" fillId="7" borderId="3" xfId="3" applyNumberFormat="1" applyFont="1" applyFill="1" applyBorder="1" applyAlignment="1">
      <alignment horizontal="right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026651964734206E-2"/>
          <c:y val="0.15319444444444447"/>
          <c:w val="0.89446048148828794"/>
          <c:h val="0.665840988626421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Capacities!$J$7:$BL$7</c:f>
              <c:numCache>
                <c:formatCode>General</c:formatCode>
                <c:ptCount val="55"/>
                <c:pt idx="0">
                  <c:v>6.8866628476440548</c:v>
                </c:pt>
                <c:pt idx="1">
                  <c:v>9.4762419867810053</c:v>
                </c:pt>
                <c:pt idx="2">
                  <c:v>12.653756290990739</c:v>
                </c:pt>
                <c:pt idx="3">
                  <c:v>16.548680071858254</c:v>
                </c:pt>
                <c:pt idx="4">
                  <c:v>21.316960173089775</c:v>
                </c:pt>
                <c:pt idx="5">
                  <c:v>27.145389698470119</c:v>
                </c:pt>
                <c:pt idx="6">
                  <c:v>34.256160967670091</c:v>
                </c:pt>
                <c:pt idx="7">
                  <c:v>42.911275474330381</c:v>
                </c:pt>
                <c:pt idx="8">
                  <c:v>53.416280465868887</c:v>
                </c:pt>
                <c:pt idx="9">
                  <c:v>66.122517114547463</c:v>
                </c:pt>
                <c:pt idx="10">
                  <c:v>81.426698929467761</c:v>
                </c:pt>
                <c:pt idx="11">
                  <c:v>99.766205619486115</c:v>
                </c:pt>
                <c:pt idx="12">
                  <c:v>121.60803015453675</c:v>
                </c:pt>
                <c:pt idx="13">
                  <c:v>147.42897291571597</c:v>
                </c:pt>
                <c:pt idx="14">
                  <c:v>177.68464698298916</c:v>
                </c:pt>
                <c:pt idx="15">
                  <c:v>212.76546131784096</c:v>
                </c:pt>
                <c:pt idx="16">
                  <c:v>252.93938174514386</c:v>
                </c:pt>
                <c:pt idx="17">
                  <c:v>298.28429027495918</c:v>
                </c:pt>
                <c:pt idx="18">
                  <c:v>348.61723122803704</c:v>
                </c:pt>
                <c:pt idx="19">
                  <c:v>403.43312894371945</c:v>
                </c:pt>
                <c:pt idx="20">
                  <c:v>461.87003681468696</c:v>
                </c:pt>
                <c:pt idx="21">
                  <c:v>522.71898524224673</c:v>
                </c:pt>
                <c:pt idx="22">
                  <c:v>584.49126513994895</c:v>
                </c:pt>
                <c:pt idx="23">
                  <c:v>645.54343450548743</c:v>
                </c:pt>
                <c:pt idx="24">
                  <c:v>704.24304212655659</c:v>
                </c:pt>
                <c:pt idx="25">
                  <c:v>759.14258952244472</c:v>
                </c:pt>
                <c:pt idx="26">
                  <c:v>809.1234187240027</c:v>
                </c:pt>
                <c:pt idx="27">
                  <c:v>853.47917903296673</c:v>
                </c:pt>
                <c:pt idx="28">
                  <c:v>891.9273279259537</c:v>
                </c:pt>
                <c:pt idx="29">
                  <c:v>924.55804296458359</c:v>
                </c:pt>
                <c:pt idx="30">
                  <c:v>951.74402146253954</c:v>
                </c:pt>
                <c:pt idx="31">
                  <c:v>974.03793258380711</c:v>
                </c:pt>
                <c:pt idx="32">
                  <c:v>992.07871741263011</c:v>
                </c:pt>
                <c:pt idx="33">
                  <c:v>1006.518540377257</c:v>
                </c:pt>
                <c:pt idx="34">
                  <c:v>1017.9735292220272</c:v>
                </c:pt>
                <c:pt idx="35">
                  <c:v>1026.9957678594672</c:v>
                </c:pt>
                <c:pt idx="36">
                  <c:v>1034.0614843563701</c:v>
                </c:pt>
                <c:pt idx="37">
                  <c:v>1039.5700876988876</c:v>
                </c:pt>
                <c:pt idx="38">
                  <c:v>1043.8495711821292</c:v>
                </c:pt>
                <c:pt idx="39">
                  <c:v>1047.1650192030211</c:v>
                </c:pt>
                <c:pt idx="40">
                  <c:v>1049.7280892244321</c:v>
                </c:pt>
                <c:pt idx="41">
                  <c:v>1051.7062222192562</c:v>
                </c:pt>
                <c:pt idx="42">
                  <c:v>1053.2309453012595</c:v>
                </c:pt>
                <c:pt idx="43">
                  <c:v>1054.4050163475013</c:v>
                </c:pt>
                <c:pt idx="44">
                  <c:v>1055.3083841045636</c:v>
                </c:pt>
                <c:pt idx="45">
                  <c:v>1056.0030534532802</c:v>
                </c:pt>
                <c:pt idx="46">
                  <c:v>1056.5369955410615</c:v>
                </c:pt>
                <c:pt idx="47">
                  <c:v>1056.9472546618113</c:v>
                </c:pt>
                <c:pt idx="48">
                  <c:v>1057.2623961193733</c:v>
                </c:pt>
                <c:pt idx="49">
                  <c:v>1057.5044227095684</c:v>
                </c:pt>
                <c:pt idx="50">
                  <c:v>1057.6902680496419</c:v>
                </c:pt>
                <c:pt idx="51">
                  <c:v>1057.8329560045274</c:v>
                </c:pt>
                <c:pt idx="52">
                  <c:v>1057.9424984128646</c:v>
                </c:pt>
                <c:pt idx="53">
                  <c:v>1058.0265887381881</c:v>
                </c:pt>
                <c:pt idx="54">
                  <c:v>1058.0911371868572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182672"/>
        <c:axId val="-582198448"/>
      </c:lineChart>
      <c:catAx>
        <c:axId val="-5821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98448"/>
        <c:crosses val="autoZero"/>
        <c:auto val="1"/>
        <c:lblAlgn val="ctr"/>
        <c:lblOffset val="100"/>
        <c:noMultiLvlLbl val="0"/>
      </c:catAx>
      <c:valAx>
        <c:axId val="-5821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Capacities!$J$170:$AH$170</c:f>
              <c:numCache>
                <c:formatCode>General</c:formatCode>
                <c:ptCount val="25"/>
                <c:pt idx="0">
                  <c:v>5.0075698436720341E-3</c:v>
                </c:pt>
                <c:pt idx="1">
                  <c:v>6.2686093153150732E-3</c:v>
                </c:pt>
                <c:pt idx="2">
                  <c:v>7.8466956868388591E-3</c:v>
                </c:pt>
                <c:pt idx="3">
                  <c:v>9.8212472713307374E-3</c:v>
                </c:pt>
                <c:pt idx="4">
                  <c:v>1.2291410391669715E-2</c:v>
                </c:pt>
                <c:pt idx="5">
                  <c:v>1.538086604848269E-2</c:v>
                </c:pt>
                <c:pt idx="6">
                  <c:v>1.9243754441421283E-2</c:v>
                </c:pt>
                <c:pt idx="7">
                  <c:v>2.4071946826686976E-2</c:v>
                </c:pt>
                <c:pt idx="8">
                  <c:v>3.0103923342204721E-2</c:v>
                </c:pt>
                <c:pt idx="9">
                  <c:v>3.7635536598476564E-2</c:v>
                </c:pt>
                <c:pt idx="10">
                  <c:v>4.7032944210054134E-2</c:v>
                </c:pt>
                <c:pt idx="11">
                  <c:v>5.8747963159086286E-2</c:v>
                </c:pt>
                <c:pt idx="12">
                  <c:v>7.333601018656051E-2</c:v>
                </c:pt>
                <c:pt idx="13">
                  <c:v>9.1476608045025026E-2</c:v>
                </c:pt>
                <c:pt idx="14">
                  <c:v>0.11399610349632538</c:v>
                </c:pt>
                <c:pt idx="15">
                  <c:v>0.14189168502090041</c:v>
                </c:pt>
                <c:pt idx="16">
                  <c:v>0.17635491034955411</c:v>
                </c:pt>
                <c:pt idx="17">
                  <c:v>0.21879164476473159</c:v>
                </c:pt>
                <c:pt idx="18">
                  <c:v>0.27083346596446956</c:v>
                </c:pt>
                <c:pt idx="19">
                  <c:v>0.33433316393714629</c:v>
                </c:pt>
                <c:pt idx="20">
                  <c:v>0.41133406739144629</c:v>
                </c:pt>
                <c:pt idx="21">
                  <c:v>0.50400000054537364</c:v>
                </c:pt>
                <c:pt idx="22">
                  <c:v>0.614490714498792</c:v>
                </c:pt>
                <c:pt idx="23">
                  <c:v>0.74476844888796134</c:v>
                </c:pt>
                <c:pt idx="24">
                  <c:v>0.89632754303001649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199536"/>
        <c:axId val="-582190288"/>
      </c:lineChart>
      <c:catAx>
        <c:axId val="-58219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90288"/>
        <c:crosses val="autoZero"/>
        <c:auto val="1"/>
        <c:lblAlgn val="ctr"/>
        <c:lblOffset val="100"/>
        <c:noMultiLvlLbl val="0"/>
      </c:catAx>
      <c:valAx>
        <c:axId val="-5821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9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cos'!$J$173:$AH$173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EA-47FD-A6C5-269F90460C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cos'!$J$178:$BL$178</c:f>
              <c:numCache>
                <c:formatCode>General</c:formatCode>
                <c:ptCount val="55"/>
                <c:pt idx="0">
                  <c:v>1.3740726813307022E-3</c:v>
                </c:pt>
                <c:pt idx="1">
                  <c:v>1.8876087564762181E-3</c:v>
                </c:pt>
                <c:pt idx="2">
                  <c:v>2.5926080774812945E-3</c:v>
                </c:pt>
                <c:pt idx="3">
                  <c:v>3.5603089693499292E-3</c:v>
                </c:pt>
                <c:pt idx="4">
                  <c:v>4.8875500765432206E-3</c:v>
                </c:pt>
                <c:pt idx="5">
                  <c:v>6.7062454185767544E-3</c:v>
                </c:pt>
                <c:pt idx="6">
                  <c:v>9.1994461001355336E-3</c:v>
                </c:pt>
                <c:pt idx="7">
                  <c:v>1.2614754583434053E-2</c:v>
                </c:pt>
                <c:pt idx="8">
                  <c:v>1.7292016626856522E-2</c:v>
                </c:pt>
                <c:pt idx="9">
                  <c:v>2.3683458490086011E-2</c:v>
                </c:pt>
                <c:pt idx="10">
                  <c:v>3.2417975337620683E-2</c:v>
                </c:pt>
                <c:pt idx="11">
                  <c:v>4.4323964431115824E-2</c:v>
                </c:pt>
                <c:pt idx="12">
                  <c:v>6.0548092290856219E-2</c:v>
                </c:pt>
                <c:pt idx="13">
                  <c:v>8.2623940670812551E-2</c:v>
                </c:pt>
                <c:pt idx="14">
                  <c:v>0.11254268467142377</c:v>
                </c:pt>
                <c:pt idx="15">
                  <c:v>0.15297635535454085</c:v>
                </c:pt>
                <c:pt idx="16">
                  <c:v>0.20730326145324313</c:v>
                </c:pt>
                <c:pt idx="17">
                  <c:v>0.27988516109051725</c:v>
                </c:pt>
                <c:pt idx="18">
                  <c:v>0.37598779456680442</c:v>
                </c:pt>
                <c:pt idx="19">
                  <c:v>0.50322989153873499</c:v>
                </c:pt>
                <c:pt idx="20">
                  <c:v>0.67084873662460065</c:v>
                </c:pt>
                <c:pt idx="21">
                  <c:v>0.88785097593399476</c:v>
                </c:pt>
                <c:pt idx="22">
                  <c:v>1.1646830472344882</c:v>
                </c:pt>
                <c:pt idx="23">
                  <c:v>1.5154152135132171</c:v>
                </c:pt>
                <c:pt idx="24">
                  <c:v>1.9557805627384939</c:v>
                </c:pt>
                <c:pt idx="25">
                  <c:v>2.4905610599254859</c:v>
                </c:pt>
                <c:pt idx="26">
                  <c:v>3.1033998060304979</c:v>
                </c:pt>
                <c:pt idx="27">
                  <c:v>3.7696962502218505</c:v>
                </c:pt>
                <c:pt idx="28">
                  <c:v>4.4504948418898298</c:v>
                </c:pt>
                <c:pt idx="29">
                  <c:v>5.0991753278412624</c:v>
                </c:pt>
                <c:pt idx="30">
                  <c:v>5.6731161742572294</c:v>
                </c:pt>
                <c:pt idx="31">
                  <c:v>6.1450160889750167</c:v>
                </c:pt>
                <c:pt idx="32">
                  <c:v>6.5077586514830621</c:v>
                </c:pt>
                <c:pt idx="33">
                  <c:v>6.771098708842791</c:v>
                </c:pt>
                <c:pt idx="34">
                  <c:v>6.9538376262512704</c:v>
                </c:pt>
                <c:pt idx="35">
                  <c:v>7.0764733205212682</c:v>
                </c:pt>
                <c:pt idx="36">
                  <c:v>7.1568572420524639</c:v>
                </c:pt>
                <c:pt idx="37">
                  <c:v>7.2087112180187765</c:v>
                </c:pt>
                <c:pt idx="38">
                  <c:v>7.2418101919246958</c:v>
                </c:pt>
                <c:pt idx="39">
                  <c:v>7.2627937310855639</c:v>
                </c:pt>
                <c:pt idx="40">
                  <c:v>7.2760384480005431</c:v>
                </c:pt>
                <c:pt idx="41">
                  <c:v>7.2843752531339314</c:v>
                </c:pt>
                <c:pt idx="42">
                  <c:v>7.2896135954570784</c:v>
                </c:pt>
                <c:pt idx="43">
                  <c:v>7.2929014124451736</c:v>
                </c:pt>
                <c:pt idx="44">
                  <c:v>7.2949635581842269</c:v>
                </c:pt>
                <c:pt idx="45">
                  <c:v>7.2962563882560723</c:v>
                </c:pt>
                <c:pt idx="46">
                  <c:v>7.2970666859001234</c:v>
                </c:pt>
                <c:pt idx="47">
                  <c:v>7.2975744630087993</c:v>
                </c:pt>
                <c:pt idx="48">
                  <c:v>7.297892629843771</c:v>
                </c:pt>
                <c:pt idx="49">
                  <c:v>7.298091975785117</c:v>
                </c:pt>
                <c:pt idx="50">
                  <c:v>7.2982168697718848</c:v>
                </c:pt>
                <c:pt idx="51">
                  <c:v>7.2982951161343603</c:v>
                </c:pt>
                <c:pt idx="52">
                  <c:v>7.2983441368422408</c:v>
                </c:pt>
                <c:pt idx="53">
                  <c:v>7.298374847596607</c:v>
                </c:pt>
                <c:pt idx="54">
                  <c:v>7.298394087308381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EA-47FD-A6C5-269F9046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29184"/>
        <c:axId val="-419712320"/>
      </c:lineChart>
      <c:catAx>
        <c:axId val="-41972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2320"/>
        <c:crosses val="autoZero"/>
        <c:auto val="1"/>
        <c:lblAlgn val="ctr"/>
        <c:lblOffset val="100"/>
        <c:noMultiLvlLbl val="0"/>
      </c:catAx>
      <c:valAx>
        <c:axId val="-4197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Bass model variable upper limit considering costs training</a:t>
            </a:r>
            <a:r>
              <a:rPr lang="en-US" sz="1100" baseline="0"/>
              <a:t> </a:t>
            </a:r>
            <a:endParaRPr lang="ru-RU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gen growth costs decrea'!$J$3:$AH$3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C4-4212-91E0-0C777E81469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gen growth costs decrea'!$J$8:$AH$8</c:f>
              <c:numCache>
                <c:formatCode>General</c:formatCode>
                <c:ptCount val="25"/>
                <c:pt idx="0">
                  <c:v>10.811921666492889</c:v>
                </c:pt>
                <c:pt idx="1">
                  <c:v>14.133721723269158</c:v>
                </c:pt>
                <c:pt idx="2">
                  <c:v>18.451198029277542</c:v>
                </c:pt>
                <c:pt idx="3">
                  <c:v>24.048968859497041</c:v>
                </c:pt>
                <c:pt idx="4">
                  <c:v>31.285105621551715</c:v>
                </c:pt>
                <c:pt idx="5">
                  <c:v>40.612768008276788</c:v>
                </c:pt>
                <c:pt idx="6">
                  <c:v>52.567484508073079</c:v>
                </c:pt>
                <c:pt idx="7">
                  <c:v>67.827727188813071</c:v>
                </c:pt>
                <c:pt idx="8">
                  <c:v>87.194709673665656</c:v>
                </c:pt>
                <c:pt idx="9">
                  <c:v>111.641921977424</c:v>
                </c:pt>
                <c:pt idx="10">
                  <c:v>142.25490761047291</c:v>
                </c:pt>
                <c:pt idx="11">
                  <c:v>180.23753634147965</c:v>
                </c:pt>
                <c:pt idx="12">
                  <c:v>226.96854299452724</c:v>
                </c:pt>
                <c:pt idx="13">
                  <c:v>283.45644497310076</c:v>
                </c:pt>
                <c:pt idx="14">
                  <c:v>350.08316041582316</c:v>
                </c:pt>
                <c:pt idx="15">
                  <c:v>429.14941965151735</c:v>
                </c:pt>
                <c:pt idx="16">
                  <c:v>520.60075444231916</c:v>
                </c:pt>
                <c:pt idx="17">
                  <c:v>624.10833613899513</c:v>
                </c:pt>
                <c:pt idx="18">
                  <c:v>739.16567903345356</c:v>
                </c:pt>
                <c:pt idx="19">
                  <c:v>864.39034595027454</c:v>
                </c:pt>
                <c:pt idx="20">
                  <c:v>995.9321465900357</c:v>
                </c:pt>
                <c:pt idx="21">
                  <c:v>1133.6946445721792</c:v>
                </c:pt>
                <c:pt idx="22">
                  <c:v>1276.2566155053453</c:v>
                </c:pt>
                <c:pt idx="23">
                  <c:v>1425.0960924454425</c:v>
                </c:pt>
                <c:pt idx="24">
                  <c:v>1571.7149283263025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C4-4212-91E0-0C777E814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25376"/>
        <c:axId val="-419710144"/>
      </c:lineChart>
      <c:catAx>
        <c:axId val="-4197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0144"/>
        <c:crosses val="autoZero"/>
        <c:auto val="1"/>
        <c:lblAlgn val="ctr"/>
        <c:lblOffset val="100"/>
        <c:noMultiLvlLbl val="0"/>
      </c:catAx>
      <c:valAx>
        <c:axId val="-4197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Bass model variable upper limit considering costs prognosis</a:t>
            </a:r>
            <a:endParaRPr lang="ru-RU" sz="9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M&amp;P gen growth costs decrea'!$J$3:$AH$3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74-4BD7-8222-ABDD8D4C2878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M&amp;P gen growth costs decrea'!$J$8:$BL$8</c:f>
              <c:numCache>
                <c:formatCode>General</c:formatCode>
                <c:ptCount val="55"/>
                <c:pt idx="0">
                  <c:v>10.811921666492889</c:v>
                </c:pt>
                <c:pt idx="1">
                  <c:v>14.133721723269158</c:v>
                </c:pt>
                <c:pt idx="2">
                  <c:v>18.451198029277542</c:v>
                </c:pt>
                <c:pt idx="3">
                  <c:v>24.048968859497041</c:v>
                </c:pt>
                <c:pt idx="4">
                  <c:v>31.285105621551715</c:v>
                </c:pt>
                <c:pt idx="5">
                  <c:v>40.612768008276788</c:v>
                </c:pt>
                <c:pt idx="6">
                  <c:v>52.567484508073079</c:v>
                </c:pt>
                <c:pt idx="7">
                  <c:v>67.827727188813071</c:v>
                </c:pt>
                <c:pt idx="8">
                  <c:v>87.194709673665656</c:v>
                </c:pt>
                <c:pt idx="9">
                  <c:v>111.641921977424</c:v>
                </c:pt>
                <c:pt idx="10">
                  <c:v>142.25490761047291</c:v>
                </c:pt>
                <c:pt idx="11">
                  <c:v>180.23753634147965</c:v>
                </c:pt>
                <c:pt idx="12">
                  <c:v>226.96854299452724</c:v>
                </c:pt>
                <c:pt idx="13">
                  <c:v>283.45644497310076</c:v>
                </c:pt>
                <c:pt idx="14">
                  <c:v>350.08316041582316</c:v>
                </c:pt>
                <c:pt idx="15">
                  <c:v>429.14941965151735</c:v>
                </c:pt>
                <c:pt idx="16">
                  <c:v>520.60075444231916</c:v>
                </c:pt>
                <c:pt idx="17">
                  <c:v>624.10833613899513</c:v>
                </c:pt>
                <c:pt idx="18">
                  <c:v>739.16567903345356</c:v>
                </c:pt>
                <c:pt idx="19">
                  <c:v>864.39034595027454</c:v>
                </c:pt>
                <c:pt idx="20">
                  <c:v>995.9321465900357</c:v>
                </c:pt>
                <c:pt idx="21">
                  <c:v>1133.6946445721792</c:v>
                </c:pt>
                <c:pt idx="22">
                  <c:v>1276.2566155053453</c:v>
                </c:pt>
                <c:pt idx="23">
                  <c:v>1425.0960924454425</c:v>
                </c:pt>
                <c:pt idx="24">
                  <c:v>1571.7149283263025</c:v>
                </c:pt>
                <c:pt idx="25">
                  <c:v>1707.4484651523526</c:v>
                </c:pt>
                <c:pt idx="26">
                  <c:v>1849.0060122909015</c:v>
                </c:pt>
                <c:pt idx="27">
                  <c:v>1988.5755758289431</c:v>
                </c:pt>
                <c:pt idx="28">
                  <c:v>2126.1058193465724</c:v>
                </c:pt>
                <c:pt idx="29">
                  <c:v>2261.7398249006501</c:v>
                </c:pt>
                <c:pt idx="30">
                  <c:v>2395.7297860159115</c:v>
                </c:pt>
                <c:pt idx="31">
                  <c:v>2528.3707714620518</c:v>
                </c:pt>
                <c:pt idx="32">
                  <c:v>2659.9547819067975</c:v>
                </c:pt>
                <c:pt idx="33">
                  <c:v>2790.7425095278522</c:v>
                </c:pt>
                <c:pt idx="34">
                  <c:v>2920.9487449858239</c:v>
                </c:pt>
                <c:pt idx="35">
                  <c:v>3050.7373508423625</c:v>
                </c:pt>
                <c:pt idx="36">
                  <c:v>3180.2223727568012</c:v>
                </c:pt>
                <c:pt idx="37">
                  <c:v>3309.4727014170553</c:v>
                </c:pt>
                <c:pt idx="38">
                  <c:v>3438.5184792537029</c:v>
                </c:pt>
                <c:pt idx="39">
                  <c:v>3567.3580721824874</c:v>
                </c:pt>
                <c:pt idx="40">
                  <c:v>3695.964886523454</c:v>
                </c:pt>
                <c:pt idx="41">
                  <c:v>3824.2936288137912</c:v>
                </c:pt>
                <c:pt idx="42">
                  <c:v>3952.2858148559208</c:v>
                </c:pt>
                <c:pt idx="43">
                  <c:v>4079.874465101806</c:v>
                </c:pt>
                <c:pt idx="44">
                  <c:v>4206.9880011737123</c:v>
                </c:pt>
                <c:pt idx="45">
                  <c:v>4333.5534011810396</c:v>
                </c:pt>
                <c:pt idx="46">
                  <c:v>4459.4986922150874</c:v>
                </c:pt>
                <c:pt idx="47">
                  <c:v>4584.7548655286191</c:v>
                </c:pt>
                <c:pt idx="48">
                  <c:v>4709.2572990245353</c:v>
                </c:pt>
                <c:pt idx="49">
                  <c:v>4832.9467663621836</c:v>
                </c:pt>
                <c:pt idx="50">
                  <c:v>4955.7701044800669</c:v>
                </c:pt>
                <c:pt idx="51">
                  <c:v>5077.6806029963991</c:v>
                </c:pt>
                <c:pt idx="52">
                  <c:v>5198.6381705937574</c:v>
                </c:pt>
                <c:pt idx="53">
                  <c:v>5318.6093255744618</c:v>
                </c:pt>
                <c:pt idx="54">
                  <c:v>5437.5670505237895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74-4BD7-8222-ABDD8D4C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24288"/>
        <c:axId val="-419722656"/>
      </c:lineChart>
      <c:catAx>
        <c:axId val="-4197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2656"/>
        <c:crosses val="autoZero"/>
        <c:auto val="1"/>
        <c:lblAlgn val="ctr"/>
        <c:lblOffset val="100"/>
        <c:noMultiLvlLbl val="0"/>
      </c:catAx>
      <c:valAx>
        <c:axId val="-4197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M&amp;P gen growth costs decrea'!$J$29:$AH$29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48-42BD-B299-4562DF70F6A8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M&amp;P gen growth costs decrea'!$J$34:$BL$34</c:f>
              <c:numCache>
                <c:formatCode>General</c:formatCode>
                <c:ptCount val="55"/>
                <c:pt idx="0">
                  <c:v>6.5369889374406283</c:v>
                </c:pt>
                <c:pt idx="1">
                  <c:v>9.7958077677031277</c:v>
                </c:pt>
                <c:pt idx="2">
                  <c:v>13.707053829899632</c:v>
                </c:pt>
                <c:pt idx="3">
                  <c:v>18.400534158427632</c:v>
                </c:pt>
                <c:pt idx="4">
                  <c:v>23.966984979532533</c:v>
                </c:pt>
                <c:pt idx="5">
                  <c:v>30.586947306403847</c:v>
                </c:pt>
                <c:pt idx="6">
                  <c:v>38.368352997336046</c:v>
                </c:pt>
                <c:pt idx="7">
                  <c:v>47.430504256500591</c:v>
                </c:pt>
                <c:pt idx="8">
                  <c:v>57.990672487860962</c:v>
                </c:pt>
                <c:pt idx="9">
                  <c:v>70.220151607280201</c:v>
                </c:pt>
                <c:pt idx="10">
                  <c:v>84.270175737457052</c:v>
                </c:pt>
                <c:pt idx="11">
                  <c:v>100.30950146391591</c:v>
                </c:pt>
                <c:pt idx="12">
                  <c:v>118.49824948641373</c:v>
                </c:pt>
                <c:pt idx="13">
                  <c:v>138.94480183753143</c:v>
                </c:pt>
                <c:pt idx="14">
                  <c:v>161.23495480954469</c:v>
                </c:pt>
                <c:pt idx="15">
                  <c:v>186.29440407613782</c:v>
                </c:pt>
                <c:pt idx="16">
                  <c:v>213.60464842187861</c:v>
                </c:pt>
                <c:pt idx="17">
                  <c:v>243.39957083317063</c:v>
                </c:pt>
                <c:pt idx="18">
                  <c:v>275.34760203402709</c:v>
                </c:pt>
                <c:pt idx="19">
                  <c:v>308.9485103070943</c:v>
                </c:pt>
                <c:pt idx="20">
                  <c:v>344.68945445994461</c:v>
                </c:pt>
                <c:pt idx="21">
                  <c:v>382.38561132144207</c:v>
                </c:pt>
                <c:pt idx="22">
                  <c:v>421.85172217757145</c:v>
                </c:pt>
                <c:pt idx="23">
                  <c:v>462.49611052383864</c:v>
                </c:pt>
                <c:pt idx="24">
                  <c:v>503.02818053176463</c:v>
                </c:pt>
                <c:pt idx="25">
                  <c:v>542.12689776281991</c:v>
                </c:pt>
                <c:pt idx="26">
                  <c:v>586.2253970835751</c:v>
                </c:pt>
                <c:pt idx="27">
                  <c:v>630.66415628636196</c:v>
                </c:pt>
                <c:pt idx="28">
                  <c:v>675.15398904166</c:v>
                </c:pt>
                <c:pt idx="29">
                  <c:v>719.42862525994326</c:v>
                </c:pt>
                <c:pt idx="30">
                  <c:v>763.25102028173205</c:v>
                </c:pt>
                <c:pt idx="31">
                  <c:v>806.41738213688154</c:v>
                </c:pt>
                <c:pt idx="32">
                  <c:v>848.75897701606073</c:v>
                </c:pt>
                <c:pt idx="33">
                  <c:v>890.14196542219406</c:v>
                </c:pt>
                <c:pt idx="34">
                  <c:v>930.46564700880901</c:v>
                </c:pt>
                <c:pt idx="35">
                  <c:v>969.65954852489426</c:v>
                </c:pt>
                <c:pt idx="36">
                  <c:v>1007.6797860500908</c:v>
                </c:pt>
                <c:pt idx="37">
                  <c:v>1044.505086050739</c:v>
                </c:pt>
                <c:pt idx="38">
                  <c:v>1080.1327777351655</c:v>
                </c:pt>
                <c:pt idx="39">
                  <c:v>1114.5749878369195</c:v>
                </c:pt>
                <c:pt idx="40">
                  <c:v>1147.8551904541207</c:v>
                </c:pt>
                <c:pt idx="41">
                  <c:v>1180.0051965694111</c:v>
                </c:pt>
                <c:pt idx="42">
                  <c:v>1211.0626139958808</c:v>
                </c:pt>
                <c:pt idx="43">
                  <c:v>1241.0687693353341</c:v>
                </c:pt>
                <c:pt idx="44">
                  <c:v>1270.0670577514572</c:v>
                </c:pt>
                <c:pt idx="45">
                  <c:v>1298.1016716140575</c:v>
                </c:pt>
                <c:pt idx="46">
                  <c:v>1325.2166527296977</c:v>
                </c:pt>
                <c:pt idx="47">
                  <c:v>1351.4552124551999</c:v>
                </c:pt>
                <c:pt idx="48">
                  <c:v>1376.8592673888863</c:v>
                </c:pt>
                <c:pt idx="49">
                  <c:v>1401.4691439037008</c:v>
                </c:pt>
                <c:pt idx="50">
                  <c:v>1425.3234113252399</c:v>
                </c:pt>
                <c:pt idx="51">
                  <c:v>1448.4588102483942</c:v>
                </c:pt>
                <c:pt idx="52">
                  <c:v>1470.9102488157159</c:v>
                </c:pt>
                <c:pt idx="53">
                  <c:v>1492.7108454623954</c:v>
                </c:pt>
                <c:pt idx="54">
                  <c:v>1513.8920015395495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48-42BD-B299-4562DF70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21568"/>
        <c:axId val="-419721024"/>
      </c:lineChart>
      <c:catAx>
        <c:axId val="-4197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1024"/>
        <c:crosses val="autoZero"/>
        <c:auto val="1"/>
        <c:lblAlgn val="ctr"/>
        <c:lblOffset val="100"/>
        <c:noMultiLvlLbl val="0"/>
      </c:catAx>
      <c:valAx>
        <c:axId val="-4197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decrea'!$J$53:$AH$53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42-4F0D-97A1-51C7F85A91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decrea'!$J$58:$BL$58</c:f>
              <c:numCache>
                <c:formatCode>General</c:formatCode>
                <c:ptCount val="55"/>
                <c:pt idx="0">
                  <c:v>4.1843755214929779</c:v>
                </c:pt>
                <c:pt idx="1">
                  <c:v>5.3621468936415386</c:v>
                </c:pt>
                <c:pt idx="2">
                  <c:v>6.8631328561817053</c:v>
                </c:pt>
                <c:pt idx="3">
                  <c:v>8.7728924587592356</c:v>
                </c:pt>
                <c:pt idx="4">
                  <c:v>11.195940663928337</c:v>
                </c:pt>
                <c:pt idx="5">
                  <c:v>14.262598551459929</c:v>
                </c:pt>
                <c:pt idx="6">
                  <c:v>18.118315672363266</c:v>
                </c:pt>
                <c:pt idx="7">
                  <c:v>22.956305868431421</c:v>
                </c:pt>
                <c:pt idx="8">
                  <c:v>28.982559809144114</c:v>
                </c:pt>
                <c:pt idx="9">
                  <c:v>36.452467948548481</c:v>
                </c:pt>
                <c:pt idx="10">
                  <c:v>45.649699091734092</c:v>
                </c:pt>
                <c:pt idx="11">
                  <c:v>56.834776142034414</c:v>
                </c:pt>
                <c:pt idx="12">
                  <c:v>70.351323420868084</c:v>
                </c:pt>
                <c:pt idx="13">
                  <c:v>86.376137770125496</c:v>
                </c:pt>
                <c:pt idx="14">
                  <c:v>104.85051242296228</c:v>
                </c:pt>
                <c:pt idx="15">
                  <c:v>126.29205782563686</c:v>
                </c:pt>
                <c:pt idx="16">
                  <c:v>150.46218677927175</c:v>
                </c:pt>
                <c:pt idx="17">
                  <c:v>176.93077548626115</c:v>
                </c:pt>
                <c:pt idx="18">
                  <c:v>205.55130341470218</c:v>
                </c:pt>
                <c:pt idx="19">
                  <c:v>235.80396167709276</c:v>
                </c:pt>
                <c:pt idx="20">
                  <c:v>266.91750118445952</c:v>
                </c:pt>
                <c:pt idx="21">
                  <c:v>298.27580805197493</c:v>
                </c:pt>
                <c:pt idx="22">
                  <c:v>328.6750529563115</c:v>
                </c:pt>
                <c:pt idx="23">
                  <c:v>359.98131058205263</c:v>
                </c:pt>
                <c:pt idx="24">
                  <c:v>388.93668184581685</c:v>
                </c:pt>
                <c:pt idx="25">
                  <c:v>413.96218525232422</c:v>
                </c:pt>
                <c:pt idx="26">
                  <c:v>443.23284709097294</c:v>
                </c:pt>
                <c:pt idx="27">
                  <c:v>471.19577394167584</c:v>
                </c:pt>
                <c:pt idx="28">
                  <c:v>497.87200733871623</c:v>
                </c:pt>
                <c:pt idx="29">
                  <c:v>523.34029025934569</c:v>
                </c:pt>
                <c:pt idx="30">
                  <c:v>547.71110808303456</c:v>
                </c:pt>
                <c:pt idx="31">
                  <c:v>571.10658919513844</c:v>
                </c:pt>
                <c:pt idx="32">
                  <c:v>593.64668944637515</c:v>
                </c:pt>
                <c:pt idx="33">
                  <c:v>615.44085225869196</c:v>
                </c:pt>
                <c:pt idx="34">
                  <c:v>636.58385444466285</c:v>
                </c:pt>
                <c:pt idx="35">
                  <c:v>657.15453882110501</c:v>
                </c:pt>
                <c:pt idx="36">
                  <c:v>677.21635047421728</c:v>
                </c:pt>
                <c:pt idx="37">
                  <c:v>696.81887124587126</c:v>
                </c:pt>
                <c:pt idx="38">
                  <c:v>715.99980259238191</c:v>
                </c:pt>
                <c:pt idx="39">
                  <c:v>734.78704905585835</c:v>
                </c:pt>
                <c:pt idx="40">
                  <c:v>753.20070013236932</c:v>
                </c:pt>
                <c:pt idx="41">
                  <c:v>771.2548061987693</c:v>
                </c:pt>
                <c:pt idx="42">
                  <c:v>788.95890621729495</c:v>
                </c:pt>
                <c:pt idx="43">
                  <c:v>806.31930197189854</c:v>
                </c:pt>
                <c:pt idx="44">
                  <c:v>823.34009405848747</c:v>
                </c:pt>
                <c:pt idx="45">
                  <c:v>840.02400483496649</c:v>
                </c:pt>
                <c:pt idx="46">
                  <c:v>856.37301717307014</c:v>
                </c:pt>
                <c:pt idx="47">
                  <c:v>872.38885784209572</c:v>
                </c:pt>
                <c:pt idx="48">
                  <c:v>888.07335239704832</c:v>
                </c:pt>
                <c:pt idx="49">
                  <c:v>903.42867557936165</c:v>
                </c:pt>
                <c:pt idx="50">
                  <c:v>918.45751807886757</c:v>
                </c:pt>
                <c:pt idx="51">
                  <c:v>933.16318739423446</c:v>
                </c:pt>
                <c:pt idx="52">
                  <c:v>947.54965764450719</c:v>
                </c:pt>
                <c:pt idx="53">
                  <c:v>961.62158060702109</c:v>
                </c:pt>
                <c:pt idx="54">
                  <c:v>975.38426801030505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42-4F0D-97A1-51C7F85A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19936"/>
        <c:axId val="-419719392"/>
      </c:lineChart>
      <c:catAx>
        <c:axId val="-41971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9392"/>
        <c:crosses val="autoZero"/>
        <c:auto val="1"/>
        <c:lblAlgn val="ctr"/>
        <c:lblOffset val="100"/>
        <c:noMultiLvlLbl val="0"/>
      </c:catAx>
      <c:valAx>
        <c:axId val="-4197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decrea'!$J$77:$AH$77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03-459B-AE44-3B4C0A73BE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decrea'!$J$82:$BL$82</c:f>
              <c:numCache>
                <c:formatCode>General</c:formatCode>
                <c:ptCount val="55"/>
                <c:pt idx="0">
                  <c:v>1.2010394455834624E-2</c:v>
                </c:pt>
                <c:pt idx="1">
                  <c:v>1.8545175338268369E-2</c:v>
                </c:pt>
                <c:pt idx="2">
                  <c:v>2.8632963753466981E-2</c:v>
                </c:pt>
                <c:pt idx="3">
                  <c:v>4.4202406875502954E-2</c:v>
                </c:pt>
                <c:pt idx="4">
                  <c:v>6.8225043339254721E-2</c:v>
                </c:pt>
                <c:pt idx="5">
                  <c:v>0.10527639635402469</c:v>
                </c:pt>
                <c:pt idx="6">
                  <c:v>0.16237843886221665</c:v>
                </c:pt>
                <c:pt idx="7">
                  <c:v>0.25031148473139364</c:v>
                </c:pt>
                <c:pt idx="8">
                  <c:v>0.38556961641515702</c:v>
                </c:pt>
                <c:pt idx="9">
                  <c:v>0.5932790345502974</c:v>
                </c:pt>
                <c:pt idx="10">
                  <c:v>0.91150166836707058</c:v>
                </c:pt>
                <c:pt idx="11">
                  <c:v>1.397454942889798</c:v>
                </c:pt>
                <c:pt idx="12">
                  <c:v>2.1361216009386048</c:v>
                </c:pt>
                <c:pt idx="13">
                  <c:v>3.2512184679603475</c:v>
                </c:pt>
                <c:pt idx="14">
                  <c:v>4.9159904402180956</c:v>
                </c:pt>
                <c:pt idx="15">
                  <c:v>7.3728936766218407</c:v>
                </c:pt>
                <c:pt idx="16">
                  <c:v>10.9286102208366</c:v>
                </c:pt>
                <c:pt idx="17">
                  <c:v>15.949122137275328</c:v>
                </c:pt>
                <c:pt idx="18">
                  <c:v>22.780095700585864</c:v>
                </c:pt>
                <c:pt idx="19">
                  <c:v>31.594289871982607</c:v>
                </c:pt>
                <c:pt idx="20">
                  <c:v>42.180918348179276</c:v>
                </c:pt>
                <c:pt idx="21">
                  <c:v>53.831111510362582</c:v>
                </c:pt>
                <c:pt idx="22">
                  <c:v>65.328191068754791</c:v>
                </c:pt>
                <c:pt idx="23">
                  <c:v>75.952197845371757</c:v>
                </c:pt>
                <c:pt idx="24">
                  <c:v>84.814841486415617</c:v>
                </c:pt>
                <c:pt idx="25">
                  <c:v>89.949471822358504</c:v>
                </c:pt>
                <c:pt idx="26">
                  <c:v>99.036045689139002</c:v>
                </c:pt>
                <c:pt idx="27">
                  <c:v>106.89812301943064</c:v>
                </c:pt>
                <c:pt idx="28">
                  <c:v>113.90776017104105</c:v>
                </c:pt>
                <c:pt idx="29">
                  <c:v>120.3952369984398</c:v>
                </c:pt>
                <c:pt idx="30">
                  <c:v>126.59496039014522</c:v>
                </c:pt>
                <c:pt idx="31">
                  <c:v>132.65392895826267</c:v>
                </c:pt>
                <c:pt idx="32">
                  <c:v>138.65705078181162</c:v>
                </c:pt>
                <c:pt idx="33">
                  <c:v>144.64989212174984</c:v>
                </c:pt>
                <c:pt idx="34">
                  <c:v>150.65457218720101</c:v>
                </c:pt>
                <c:pt idx="35">
                  <c:v>156.67975486014674</c:v>
                </c:pt>
                <c:pt idx="36">
                  <c:v>162.72660893950263</c:v>
                </c:pt>
                <c:pt idx="37">
                  <c:v>168.79226570995826</c:v>
                </c:pt>
                <c:pt idx="38">
                  <c:v>174.87179427356361</c:v>
                </c:pt>
                <c:pt idx="39">
                  <c:v>180.95932084865871</c:v>
                </c:pt>
                <c:pt idx="40">
                  <c:v>187.04866045421934</c:v>
                </c:pt>
                <c:pt idx="41">
                  <c:v>193.13367267220255</c:v>
                </c:pt>
                <c:pt idx="42">
                  <c:v>199.20846138759686</c:v>
                </c:pt>
                <c:pt idx="43">
                  <c:v>205.26748580092379</c:v>
                </c:pt>
                <c:pt idx="44">
                  <c:v>211.30562029024824</c:v>
                </c:pt>
                <c:pt idx="45">
                  <c:v>217.31818408841514</c:v>
                </c:pt>
                <c:pt idx="46">
                  <c:v>223.30095253413452</c:v>
                </c:pt>
                <c:pt idx="47">
                  <c:v>229.25015658691069</c:v>
                </c:pt>
                <c:pt idx="48">
                  <c:v>235.16247451852058</c:v>
                </c:pt>
                <c:pt idx="49">
                  <c:v>241.03501817356192</c:v>
                </c:pt>
                <c:pt idx="50">
                  <c:v>246.86531535471414</c:v>
                </c:pt>
                <c:pt idx="51">
                  <c:v>252.65128941928114</c:v>
                </c:pt>
                <c:pt idx="52">
                  <c:v>258.39123690059142</c:v>
                </c:pt>
                <c:pt idx="53">
                  <c:v>264.08380379842242</c:v>
                </c:pt>
                <c:pt idx="54">
                  <c:v>269.72796106772387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03-459B-AE44-3B4C0A73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11776"/>
        <c:axId val="-419718304"/>
      </c:lineChart>
      <c:catAx>
        <c:axId val="-41971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8304"/>
        <c:crosses val="autoZero"/>
        <c:auto val="1"/>
        <c:lblAlgn val="ctr"/>
        <c:lblOffset val="100"/>
        <c:noMultiLvlLbl val="0"/>
      </c:catAx>
      <c:valAx>
        <c:axId val="-4197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decrea'!$J$101:$AH$101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CD-470D-9D91-38904D8A51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decrea'!$J$106:$BL$106</c:f>
              <c:numCache>
                <c:formatCode>General</c:formatCode>
                <c:ptCount val="55"/>
                <c:pt idx="0">
                  <c:v>4.8483485690159752E-6</c:v>
                </c:pt>
                <c:pt idx="1">
                  <c:v>1.3290000444943019E-5</c:v>
                </c:pt>
                <c:pt idx="2">
                  <c:v>2.7867332296496244E-5</c:v>
                </c:pt>
                <c:pt idx="3">
                  <c:v>5.2965607297160238E-5</c:v>
                </c:pt>
                <c:pt idx="4">
                  <c:v>9.6209515133138728E-5</c:v>
                </c:pt>
                <c:pt idx="5">
                  <c:v>1.7054388785734111E-4</c:v>
                </c:pt>
                <c:pt idx="6">
                  <c:v>2.978433958163607E-4</c:v>
                </c:pt>
                <c:pt idx="7">
                  <c:v>5.1545306434174973E-4</c:v>
                </c:pt>
                <c:pt idx="8">
                  <c:v>8.8736710391880435E-4</c:v>
                </c:pt>
                <c:pt idx="9">
                  <c:v>1.5224097307034821E-3</c:v>
                </c:pt>
                <c:pt idx="10">
                  <c:v>2.6059853055762448E-3</c:v>
                </c:pt>
                <c:pt idx="11">
                  <c:v>4.4538049139994625E-3</c:v>
                </c:pt>
                <c:pt idx="12">
                  <c:v>7.6016913371717929E-3</c:v>
                </c:pt>
                <c:pt idx="13">
                  <c:v>1.2956836690660977E-2</c:v>
                </c:pt>
                <c:pt idx="14">
                  <c:v>2.2041570754417563E-2</c:v>
                </c:pt>
                <c:pt idx="15">
                  <c:v>3.7409007265902572E-2</c:v>
                </c:pt>
                <c:pt idx="16">
                  <c:v>6.3255221899422995E-2</c:v>
                </c:pt>
                <c:pt idx="17">
                  <c:v>0.10633622822287579</c:v>
                </c:pt>
                <c:pt idx="18">
                  <c:v>0.17702517358726153</c:v>
                </c:pt>
                <c:pt idx="19">
                  <c:v>0.29032953766081526</c:v>
                </c:pt>
                <c:pt idx="20">
                  <c:v>0.46496017496178021</c:v>
                </c:pt>
                <c:pt idx="21">
                  <c:v>0.71953069717702811</c:v>
                </c:pt>
                <c:pt idx="22">
                  <c:v>1.0585736900293519</c:v>
                </c:pt>
                <c:pt idx="23">
                  <c:v>1.4605629864223122</c:v>
                </c:pt>
                <c:pt idx="24">
                  <c:v>1.8609210699805756</c:v>
                </c:pt>
                <c:pt idx="25">
                  <c:v>2.1602390201177299</c:v>
                </c:pt>
                <c:pt idx="26">
                  <c:v>2.4171443362588896</c:v>
                </c:pt>
                <c:pt idx="27">
                  <c:v>2.6009324203061208</c:v>
                </c:pt>
                <c:pt idx="28">
                  <c:v>2.7444246732638815</c:v>
                </c:pt>
                <c:pt idx="29">
                  <c:v>2.8703213294487191</c:v>
                </c:pt>
                <c:pt idx="30">
                  <c:v>2.9896124473919663</c:v>
                </c:pt>
                <c:pt idx="31">
                  <c:v>3.1067963220757395</c:v>
                </c:pt>
                <c:pt idx="32">
                  <c:v>3.2235257441131622</c:v>
                </c:pt>
                <c:pt idx="33">
                  <c:v>3.3403163606119173</c:v>
                </c:pt>
                <c:pt idx="34">
                  <c:v>3.4572485226939245</c:v>
                </c:pt>
                <c:pt idx="35">
                  <c:v>3.5742417137228797</c:v>
                </c:pt>
                <c:pt idx="36">
                  <c:v>3.6911598550290226</c:v>
                </c:pt>
                <c:pt idx="37">
                  <c:v>3.8078515716224484</c:v>
                </c:pt>
                <c:pt idx="38">
                  <c:v>3.9241657520904725</c:v>
                </c:pt>
                <c:pt idx="39">
                  <c:v>4.0399577495892398</c:v>
                </c:pt>
                <c:pt idx="40">
                  <c:v>4.1550920003730187</c:v>
                </c:pt>
                <c:pt idx="41">
                  <c:v>4.2694432182071775</c:v>
                </c:pt>
                <c:pt idx="42">
                  <c:v>4.3828969686773238</c:v>
                </c:pt>
                <c:pt idx="43">
                  <c:v>4.4953499252972557</c:v>
                </c:pt>
                <c:pt idx="44">
                  <c:v>4.6067099252236581</c:v>
                </c:pt>
                <c:pt idx="45">
                  <c:v>4.7168958758604287</c:v>
                </c:pt>
                <c:pt idx="46">
                  <c:v>4.8258375400549038</c:v>
                </c:pt>
                <c:pt idx="47">
                  <c:v>4.9334752193920117</c:v>
                </c:pt>
                <c:pt idx="48">
                  <c:v>5.0397593521963095</c:v>
                </c:pt>
                <c:pt idx="49">
                  <c:v>5.1446500416208201</c:v>
                </c:pt>
                <c:pt idx="50">
                  <c:v>5.2481165283611171</c:v>
                </c:pt>
                <c:pt idx="51">
                  <c:v>5.3501366216684429</c:v>
                </c:pt>
                <c:pt idx="52">
                  <c:v>5.4506961013402053</c:v>
                </c:pt>
                <c:pt idx="53">
                  <c:v>5.549788102242406</c:v>
                </c:pt>
                <c:pt idx="54">
                  <c:v>5.6474124917013775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CD-470D-9D91-38904D8A5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17760"/>
        <c:axId val="-419711232"/>
      </c:lineChart>
      <c:catAx>
        <c:axId val="-41971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1232"/>
        <c:crosses val="autoZero"/>
        <c:auto val="1"/>
        <c:lblAlgn val="ctr"/>
        <c:lblOffset val="100"/>
        <c:noMultiLvlLbl val="0"/>
      </c:catAx>
      <c:valAx>
        <c:axId val="-4197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decrea'!$J$125:$AH$125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49-47ED-9054-B47427A3B5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decrea'!$J$130:$BL$130</c:f>
              <c:numCache>
                <c:formatCode>General</c:formatCode>
                <c:ptCount val="55"/>
                <c:pt idx="0">
                  <c:v>9.8148655776618757E-3</c:v>
                </c:pt>
                <c:pt idx="1">
                  <c:v>1.4948884085117685E-2</c:v>
                </c:pt>
                <c:pt idx="2">
                  <c:v>2.241067650257822E-2</c:v>
                </c:pt>
                <c:pt idx="3">
                  <c:v>3.3182521357142128E-2</c:v>
                </c:pt>
                <c:pt idx="4">
                  <c:v>4.8714099021192621E-2</c:v>
                </c:pt>
                <c:pt idx="5">
                  <c:v>7.1079900575152108E-2</c:v>
                </c:pt>
                <c:pt idx="6">
                  <c:v>0.10320070979451505</c:v>
                </c:pt>
                <c:pt idx="7">
                  <c:v>0.1492584599106721</c:v>
                </c:pt>
                <c:pt idx="8">
                  <c:v>0.21508788481536498</c:v>
                </c:pt>
                <c:pt idx="9">
                  <c:v>0.3089498241709791</c:v>
                </c:pt>
                <c:pt idx="10">
                  <c:v>0.44218038881148469</c:v>
                </c:pt>
                <c:pt idx="11">
                  <c:v>0.63046688336006462</c:v>
                </c:pt>
                <c:pt idx="12">
                  <c:v>0.89493041431905318</c:v>
                </c:pt>
                <c:pt idx="13">
                  <c:v>1.263052595378199</c:v>
                </c:pt>
                <c:pt idx="14">
                  <c:v>1.7692992760042847</c:v>
                </c:pt>
                <c:pt idx="15">
                  <c:v>2.4601384410550451</c:v>
                </c:pt>
                <c:pt idx="16">
                  <c:v>3.3833714909912711</c:v>
                </c:pt>
                <c:pt idx="17">
                  <c:v>4.5952441687006687</c:v>
                </c:pt>
                <c:pt idx="18">
                  <c:v>6.141458378756302</c:v>
                </c:pt>
                <c:pt idx="19">
                  <c:v>8.0520285273296395</c:v>
                </c:pt>
                <c:pt idx="20">
                  <c:v>10.318914543744333</c:v>
                </c:pt>
                <c:pt idx="21">
                  <c:v>12.860046311666398</c:v>
                </c:pt>
                <c:pt idx="22">
                  <c:v>15.624322742931572</c:v>
                </c:pt>
                <c:pt idx="23">
                  <c:v>18.479391476822759</c:v>
                </c:pt>
                <c:pt idx="24">
                  <c:v>21.271779437170892</c:v>
                </c:pt>
                <c:pt idx="25">
                  <c:v>23.620998552591516</c:v>
                </c:pt>
                <c:pt idx="26">
                  <c:v>26.173438309972276</c:v>
                </c:pt>
                <c:pt idx="27">
                  <c:v>28.557639162039269</c:v>
                </c:pt>
                <c:pt idx="28">
                  <c:v>30.792797478612897</c:v>
                </c:pt>
                <c:pt idx="29">
                  <c:v>32.910699539928281</c:v>
                </c:pt>
                <c:pt idx="30">
                  <c:v>34.944581069979535</c:v>
                </c:pt>
                <c:pt idx="31">
                  <c:v>36.923215272459018</c:v>
                </c:pt>
                <c:pt idx="32">
                  <c:v>38.868914494601668</c:v>
                </c:pt>
                <c:pt idx="33">
                  <c:v>40.797691441951173</c:v>
                </c:pt>
                <c:pt idx="34">
                  <c:v>42.720302983758756</c:v>
                </c:pt>
                <c:pt idx="35">
                  <c:v>44.643473934504314</c:v>
                </c:pt>
                <c:pt idx="36">
                  <c:v>46.570994171006262</c:v>
                </c:pt>
                <c:pt idx="37">
                  <c:v>48.504595985086688</c:v>
                </c:pt>
                <c:pt idx="38">
                  <c:v>50.444614189260705</c:v>
                </c:pt>
                <c:pt idx="39">
                  <c:v>52.390465139348905</c:v>
                </c:pt>
                <c:pt idx="40">
                  <c:v>54.340986463565429</c:v>
                </c:pt>
                <c:pt idx="41">
                  <c:v>56.294674276358926</c:v>
                </c:pt>
                <c:pt idx="42">
                  <c:v>58.249846890379978</c:v>
                </c:pt>
                <c:pt idx="43">
                  <c:v>60.204756654009287</c:v>
                </c:pt>
                <c:pt idx="44">
                  <c:v>62.157665513283405</c:v>
                </c:pt>
                <c:pt idx="45">
                  <c:v>64.106895321822464</c:v>
                </c:pt>
                <c:pt idx="46">
                  <c:v>66.050860590067316</c:v>
                </c:pt>
                <c:pt idx="47">
                  <c:v>67.988088999847278</c:v>
                </c:pt>
                <c:pt idx="48">
                  <c:v>69.917233360195965</c:v>
                </c:pt>
                <c:pt idx="49">
                  <c:v>71.837077542974527</c:v>
                </c:pt>
                <c:pt idx="50">
                  <c:v>73.746538159415337</c:v>
                </c:pt>
                <c:pt idx="51">
                  <c:v>75.644663209983733</c:v>
                </c:pt>
                <c:pt idx="52">
                  <c:v>77.530628581022683</c:v>
                </c:pt>
                <c:pt idx="53">
                  <c:v>79.403733017461292</c:v>
                </c:pt>
                <c:pt idx="54">
                  <c:v>81.263392033611041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49-47ED-9054-B47427A3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17216"/>
        <c:axId val="-419738976"/>
      </c:lineChart>
      <c:catAx>
        <c:axId val="-41971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8976"/>
        <c:crosses val="autoZero"/>
        <c:auto val="1"/>
        <c:lblAlgn val="ctr"/>
        <c:lblOffset val="100"/>
        <c:noMultiLvlLbl val="0"/>
      </c:catAx>
      <c:valAx>
        <c:axId val="-4197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decrea'!$J$149:$AH$149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46-470D-ACE6-B16C9E70E3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decrea'!$J$154:$BL$154</c:f>
              <c:numCache>
                <c:formatCode>General</c:formatCode>
                <c:ptCount val="55"/>
                <c:pt idx="0">
                  <c:v>1.5242702205609424</c:v>
                </c:pt>
                <c:pt idx="1">
                  <c:v>2.0696933857464508</c:v>
                </c:pt>
                <c:pt idx="2">
                  <c:v>2.8072142800432953</c:v>
                </c:pt>
                <c:pt idx="3">
                  <c:v>3.8019219510736795</c:v>
                </c:pt>
                <c:pt idx="4">
                  <c:v>5.1405276998901375</c:v>
                </c:pt>
                <c:pt idx="5">
                  <c:v>6.9371483143419539</c:v>
                </c:pt>
                <c:pt idx="6">
                  <c:v>9.33816448392081</c:v>
                </c:pt>
                <c:pt idx="7">
                  <c:v>12.535256311861275</c:v>
                </c:pt>
                <c:pt idx="8">
                  <c:v>16.773222857778983</c:v>
                </c:pt>
                <c:pt idx="9">
                  <c:v>22.369499942577569</c:v>
                </c:pt>
                <c:pt idx="10">
                  <c:v>29.704196652460105</c:v>
                </c:pt>
                <c:pt idx="11">
                  <c:v>39.255561742301012</c:v>
                </c:pt>
                <c:pt idx="12">
                  <c:v>51.602698176693423</c:v>
                </c:pt>
                <c:pt idx="13">
                  <c:v>67.29494593291146</c:v>
                </c:pt>
                <c:pt idx="14">
                  <c:v>86.902412634616638</c:v>
                </c:pt>
                <c:pt idx="15">
                  <c:v>111.38948950147106</c:v>
                </c:pt>
                <c:pt idx="16">
                  <c:v>141.43453547832337</c:v>
                </c:pt>
                <c:pt idx="17">
                  <c:v>177.33248094420711</c:v>
                </c:pt>
                <c:pt idx="18">
                  <c:v>219.56715866731821</c:v>
                </c:pt>
                <c:pt idx="19">
                  <c:v>268.16814014647105</c:v>
                </c:pt>
                <c:pt idx="20">
                  <c:v>321.11348115582808</c:v>
                </c:pt>
                <c:pt idx="21">
                  <c:v>379.01913822987603</c:v>
                </c:pt>
                <c:pt idx="22">
                  <c:v>441.77996340315201</c:v>
                </c:pt>
                <c:pt idx="23">
                  <c:v>509.83168297488373</c:v>
                </c:pt>
                <c:pt idx="24">
                  <c:v>579.44672510842156</c:v>
                </c:pt>
                <c:pt idx="25">
                  <c:v>647.00896341753719</c:v>
                </c:pt>
                <c:pt idx="26">
                  <c:v>709.86036100962667</c:v>
                </c:pt>
                <c:pt idx="27">
                  <c:v>772.30628238005158</c:v>
                </c:pt>
                <c:pt idx="28">
                  <c:v>834.32895841737536</c:v>
                </c:pt>
                <c:pt idx="29">
                  <c:v>896.01394975995413</c:v>
                </c:pt>
                <c:pt idx="30">
                  <c:v>957.49829328817987</c:v>
                </c:pt>
                <c:pt idx="31">
                  <c:v>1018.932382512415</c:v>
                </c:pt>
                <c:pt idx="32">
                  <c:v>1080.4556217586917</c:v>
                </c:pt>
                <c:pt idx="33">
                  <c:v>1142.1832582470706</c:v>
                </c:pt>
                <c:pt idx="34">
                  <c:v>1204.2011312366212</c:v>
                </c:pt>
                <c:pt idx="35">
                  <c:v>1266.5654364832506</c:v>
                </c:pt>
                <c:pt idx="36">
                  <c:v>1329.3053132334735</c:v>
                </c:pt>
                <c:pt idx="37">
                  <c:v>1392.4267636035538</c:v>
                </c:pt>
                <c:pt idx="38">
                  <c:v>1455.9169743271502</c:v>
                </c:pt>
                <c:pt idx="39">
                  <c:v>1519.7485081007444</c:v>
                </c:pt>
                <c:pt idx="40">
                  <c:v>1583.8830921609349</c:v>
                </c:pt>
                <c:pt idx="41">
                  <c:v>1648.2748919352132</c:v>
                </c:pt>
                <c:pt idx="42">
                  <c:v>1712.8732501794589</c:v>
                </c:pt>
                <c:pt idx="43">
                  <c:v>1777.6249214536806</c:v>
                </c:pt>
                <c:pt idx="44">
                  <c:v>1842.4758549704102</c:v>
                </c:pt>
                <c:pt idx="45">
                  <c:v>1907.3725867729304</c:v>
                </c:pt>
                <c:pt idx="46">
                  <c:v>1972.263301743405</c:v>
                </c:pt>
                <c:pt idx="47">
                  <c:v>2037.0986212676503</c:v>
                </c:pt>
                <c:pt idx="48">
                  <c:v>2101.8321659293742</c:v>
                </c:pt>
                <c:pt idx="49">
                  <c:v>2166.4209357381787</c:v>
                </c:pt>
                <c:pt idx="50">
                  <c:v>2230.8255438322258</c:v>
                </c:pt>
                <c:pt idx="51">
                  <c:v>2295.0103336763141</c:v>
                </c:pt>
                <c:pt idx="52">
                  <c:v>2358.9434046186566</c:v>
                </c:pt>
                <c:pt idx="53">
                  <c:v>2422.5965662756989</c:v>
                </c:pt>
                <c:pt idx="54">
                  <c:v>2485.9452385243162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46-470D-ACE6-B16C9E70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72704"/>
        <c:axId val="-419766176"/>
      </c:lineChart>
      <c:catAx>
        <c:axId val="-41977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66176"/>
        <c:crosses val="autoZero"/>
        <c:auto val="1"/>
        <c:lblAlgn val="ctr"/>
        <c:lblOffset val="100"/>
        <c:noMultiLvlLbl val="0"/>
      </c:catAx>
      <c:valAx>
        <c:axId val="-4197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decrea'!$J$173:$AH$173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2-4523-8161-66E63C766A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M&amp;P gen growth costs decrea'!$J$178:$BL$178</c:f>
              <c:numCache>
                <c:formatCode>General</c:formatCode>
                <c:ptCount val="55"/>
                <c:pt idx="0">
                  <c:v>1.3743049824041958E-3</c:v>
                </c:pt>
                <c:pt idx="1">
                  <c:v>1.8881197704041812E-3</c:v>
                </c:pt>
                <c:pt idx="2">
                  <c:v>2.5933089603998095E-3</c:v>
                </c:pt>
                <c:pt idx="3">
                  <c:v>3.5609213939293352E-3</c:v>
                </c:pt>
                <c:pt idx="4">
                  <c:v>4.8879960854929785E-3</c:v>
                </c:pt>
                <c:pt idx="5">
                  <c:v>6.7075042343171416E-3</c:v>
                </c:pt>
                <c:pt idx="6">
                  <c:v>9.2009545642457637E-3</c:v>
                </c:pt>
                <c:pt idx="7">
                  <c:v>1.2616283559490727E-2</c:v>
                </c:pt>
                <c:pt idx="8">
                  <c:v>1.7290350352780131E-2</c:v>
                </c:pt>
                <c:pt idx="9">
                  <c:v>2.3681825580694097E-2</c:v>
                </c:pt>
                <c:pt idx="10">
                  <c:v>3.2414656019241261E-2</c:v>
                </c:pt>
                <c:pt idx="11">
                  <c:v>4.4329205411891393E-2</c:v>
                </c:pt>
                <c:pt idx="12">
                  <c:v>6.056327787603577E-2</c:v>
                </c:pt>
                <c:pt idx="13">
                  <c:v>8.2622633602394913E-2</c:v>
                </c:pt>
                <c:pt idx="14">
                  <c:v>0.11253462428575539</c:v>
                </c:pt>
                <c:pt idx="15">
                  <c:v>0.15300484559143207</c:v>
                </c:pt>
                <c:pt idx="16">
                  <c:v>0.20742748141198619</c:v>
                </c:pt>
                <c:pt idx="17">
                  <c:v>0.28038659551217116</c:v>
                </c:pt>
                <c:pt idx="18">
                  <c:v>0.37744741413255106</c:v>
                </c:pt>
                <c:pt idx="19">
                  <c:v>0.50593293675371465</c:v>
                </c:pt>
                <c:pt idx="20">
                  <c:v>0.67440986072949549</c:v>
                </c:pt>
                <c:pt idx="21">
                  <c:v>0.89223104199976078</c:v>
                </c:pt>
                <c:pt idx="22">
                  <c:v>1.1701692153435859</c:v>
                </c:pt>
                <c:pt idx="23">
                  <c:v>1.5165766444690614</c:v>
                </c:pt>
                <c:pt idx="24">
                  <c:v>1.9411389026187125</c:v>
                </c:pt>
                <c:pt idx="25">
                  <c:v>2.4431038082782814</c:v>
                </c:pt>
                <c:pt idx="26">
                  <c:v>3.0250593860593331</c:v>
                </c:pt>
                <c:pt idx="27">
                  <c:v>3.6774924986966644</c:v>
                </c:pt>
                <c:pt idx="28">
                  <c:v>4.3850395983606694</c:v>
                </c:pt>
                <c:pt idx="29">
                  <c:v>5.1273698181149019</c:v>
                </c:pt>
                <c:pt idx="30">
                  <c:v>5.882518117992241</c:v>
                </c:pt>
                <c:pt idx="31">
                  <c:v>6.630654747585818</c:v>
                </c:pt>
                <c:pt idx="32">
                  <c:v>7.3569942939698487</c:v>
                </c:pt>
                <c:pt idx="33">
                  <c:v>8.0530078852216569</c:v>
                </c:pt>
                <c:pt idx="34">
                  <c:v>8.7159453834886023</c:v>
                </c:pt>
                <c:pt idx="35">
                  <c:v>9.3473159040855158</c:v>
                </c:pt>
                <c:pt idx="36">
                  <c:v>9.9511107407793737</c:v>
                </c:pt>
                <c:pt idx="37">
                  <c:v>10.532307445502019</c:v>
                </c:pt>
                <c:pt idx="38">
                  <c:v>11.095859417805833</c:v>
                </c:pt>
                <c:pt idx="39">
                  <c:v>11.646142749119166</c:v>
                </c:pt>
                <c:pt idx="40">
                  <c:v>12.18673576650219</c:v>
                </c:pt>
                <c:pt idx="41">
                  <c:v>12.720400704326853</c:v>
                </c:pt>
                <c:pt idx="42">
                  <c:v>13.249168078814783</c:v>
                </c:pt>
                <c:pt idx="43">
                  <c:v>13.774460370342982</c:v>
                </c:pt>
                <c:pt idx="44">
                  <c:v>14.29721982759575</c:v>
                </c:pt>
                <c:pt idx="45">
                  <c:v>14.818023636261104</c:v>
                </c:pt>
                <c:pt idx="46">
                  <c:v>15.337180358808556</c:v>
                </c:pt>
                <c:pt idx="47">
                  <c:v>15.854807087368203</c:v>
                </c:pt>
                <c:pt idx="48">
                  <c:v>16.370889256293022</c:v>
                </c:pt>
                <c:pt idx="49">
                  <c:v>16.885325923192664</c:v>
                </c:pt>
                <c:pt idx="50">
                  <c:v>17.397963376043368</c:v>
                </c:pt>
                <c:pt idx="51">
                  <c:v>17.908619619199158</c:v>
                </c:pt>
                <c:pt idx="52">
                  <c:v>18.417101871413387</c:v>
                </c:pt>
                <c:pt idx="53">
                  <c:v>18.923218788775387</c:v>
                </c:pt>
                <c:pt idx="54">
                  <c:v>19.426788753008569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2-4523-8161-66E63C766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49856"/>
        <c:axId val="-419743872"/>
      </c:lineChart>
      <c:catAx>
        <c:axId val="-41974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43872"/>
        <c:crosses val="autoZero"/>
        <c:auto val="1"/>
        <c:lblAlgn val="ctr"/>
        <c:lblOffset val="100"/>
        <c:noMultiLvlLbl val="0"/>
      </c:catAx>
      <c:valAx>
        <c:axId val="-4197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Capacities!$J$124:$AH$124</c:f>
              <c:numCache>
                <c:formatCode>General</c:formatCode>
                <c:ptCount val="25"/>
                <c:pt idx="0">
                  <c:v>9.1271062688734333E-3</c:v>
                </c:pt>
                <c:pt idx="1">
                  <c:v>1.8205139942604337E-2</c:v>
                </c:pt>
                <c:pt idx="2">
                  <c:v>2.9765444207399627E-2</c:v>
                </c:pt>
                <c:pt idx="3">
                  <c:v>4.448239963272882E-2</c:v>
                </c:pt>
                <c:pt idx="4">
                  <c:v>6.3210886084638596E-2</c:v>
                </c:pt>
                <c:pt idx="5">
                  <c:v>8.7032904537533096E-2</c:v>
                </c:pt>
                <c:pt idx="6">
                  <c:v>0.11731518689246465</c:v>
                </c:pt>
                <c:pt idx="7">
                  <c:v>0.15577971501175561</c:v>
                </c:pt>
                <c:pt idx="8">
                  <c:v>0.20458895541471578</c:v>
                </c:pt>
                <c:pt idx="9">
                  <c:v>0.26644711332345677</c:v>
                </c:pt>
                <c:pt idx="10">
                  <c:v>0.34471753536507876</c:v>
                </c:pt>
                <c:pt idx="11">
                  <c:v>0.44355411672535006</c:v>
                </c:pt>
                <c:pt idx="12">
                  <c:v>0.5680405850328023</c:v>
                </c:pt>
                <c:pt idx="13">
                  <c:v>0.72432502932719134</c:v>
                </c:pt>
                <c:pt idx="14">
                  <c:v>0.91972706570731244</c:v>
                </c:pt>
                <c:pt idx="15">
                  <c:v>1.1627807155043794</c:v>
                </c:pt>
                <c:pt idx="16">
                  <c:v>1.4631571987138787</c:v>
                </c:pt>
                <c:pt idx="17">
                  <c:v>1.8313899607245403</c:v>
                </c:pt>
                <c:pt idx="18">
                  <c:v>2.2783045247312033</c:v>
                </c:pt>
                <c:pt idx="19">
                  <c:v>2.8140494624664814</c:v>
                </c:pt>
                <c:pt idx="20">
                  <c:v>3.4466512660031974</c:v>
                </c:pt>
                <c:pt idx="21">
                  <c:v>4.1801012358623897</c:v>
                </c:pt>
                <c:pt idx="22">
                  <c:v>5.0121493716534902</c:v>
                </c:pt>
                <c:pt idx="23">
                  <c:v>5.9322240653148377</c:v>
                </c:pt>
                <c:pt idx="24">
                  <c:v>6.9201503231377064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181584"/>
        <c:axId val="-582204976"/>
      </c:lineChart>
      <c:catAx>
        <c:axId val="-58218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204976"/>
        <c:crosses val="autoZero"/>
        <c:auto val="1"/>
        <c:lblAlgn val="ctr"/>
        <c:lblOffset val="100"/>
        <c:noMultiLvlLbl val="0"/>
      </c:catAx>
      <c:valAx>
        <c:axId val="-5822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training</a:t>
            </a:r>
            <a:endParaRPr lang="ru-RU"/>
          </a:p>
        </c:rich>
      </c:tx>
      <c:layout>
        <c:manualLayout>
          <c:xMode val="edge"/>
          <c:yMode val="edge"/>
          <c:x val="0.3094582239720035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gen growth costs decrea'!$J$29:$AH$29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7-4E64-89F9-F1FC8648BC85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gen growth costs decrea'!$J$1:$AH$1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gen growth costs decrea'!$J$34:$AH$34</c:f>
              <c:numCache>
                <c:formatCode>General</c:formatCode>
                <c:ptCount val="25"/>
                <c:pt idx="0">
                  <c:v>6.5369889374406283</c:v>
                </c:pt>
                <c:pt idx="1">
                  <c:v>9.7958077677031277</c:v>
                </c:pt>
                <c:pt idx="2">
                  <c:v>13.707053829899632</c:v>
                </c:pt>
                <c:pt idx="3">
                  <c:v>18.400534158427632</c:v>
                </c:pt>
                <c:pt idx="4">
                  <c:v>23.966984979532533</c:v>
                </c:pt>
                <c:pt idx="5">
                  <c:v>30.586947306403847</c:v>
                </c:pt>
                <c:pt idx="6">
                  <c:v>38.368352997336046</c:v>
                </c:pt>
                <c:pt idx="7">
                  <c:v>47.430504256500591</c:v>
                </c:pt>
                <c:pt idx="8">
                  <c:v>57.990672487860962</c:v>
                </c:pt>
                <c:pt idx="9">
                  <c:v>70.220151607280201</c:v>
                </c:pt>
                <c:pt idx="10">
                  <c:v>84.270175737457052</c:v>
                </c:pt>
                <c:pt idx="11">
                  <c:v>100.30950146391591</c:v>
                </c:pt>
                <c:pt idx="12">
                  <c:v>118.49824948641373</c:v>
                </c:pt>
                <c:pt idx="13">
                  <c:v>138.94480183753143</c:v>
                </c:pt>
                <c:pt idx="14">
                  <c:v>161.23495480954469</c:v>
                </c:pt>
                <c:pt idx="15">
                  <c:v>186.29440407613782</c:v>
                </c:pt>
                <c:pt idx="16">
                  <c:v>213.60464842187861</c:v>
                </c:pt>
                <c:pt idx="17">
                  <c:v>243.39957083317063</c:v>
                </c:pt>
                <c:pt idx="18">
                  <c:v>275.34760203402709</c:v>
                </c:pt>
                <c:pt idx="19">
                  <c:v>308.9485103070943</c:v>
                </c:pt>
                <c:pt idx="20">
                  <c:v>344.68945445994461</c:v>
                </c:pt>
                <c:pt idx="21">
                  <c:v>382.38561132144207</c:v>
                </c:pt>
                <c:pt idx="22">
                  <c:v>421.85172217757145</c:v>
                </c:pt>
                <c:pt idx="23">
                  <c:v>462.49611052383864</c:v>
                </c:pt>
                <c:pt idx="24">
                  <c:v>503.02818053176463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7-4E64-89F9-F1FC8648B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55840"/>
        <c:axId val="-419766720"/>
      </c:lineChart>
      <c:catAx>
        <c:axId val="-419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66720"/>
        <c:crosses val="autoZero"/>
        <c:auto val="1"/>
        <c:lblAlgn val="ctr"/>
        <c:lblOffset val="100"/>
        <c:noMultiLvlLbl val="0"/>
      </c:catAx>
      <c:valAx>
        <c:axId val="-4197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total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F4-4750-B257-614F2ACB5FF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Check'!$J$8:$AH$8</c:f>
              <c:numCache>
                <c:formatCode>General</c:formatCode>
                <c:ptCount val="25"/>
                <c:pt idx="0">
                  <c:v>10.815411292446349</c:v>
                </c:pt>
                <c:pt idx="1">
                  <c:v>14.144589652393792</c:v>
                </c:pt>
                <c:pt idx="2">
                  <c:v>18.481463944174219</c:v>
                </c:pt>
                <c:pt idx="3">
                  <c:v>24.122787863613695</c:v>
                </c:pt>
                <c:pt idx="4">
                  <c:v>31.421909663283415</c:v>
                </c:pt>
                <c:pt idx="5">
                  <c:v>40.783399673290312</c:v>
                </c:pt>
                <c:pt idx="6">
                  <c:v>52.825040858601383</c:v>
                </c:pt>
                <c:pt idx="7">
                  <c:v>68.209753951291049</c:v>
                </c:pt>
                <c:pt idx="8">
                  <c:v>87.870221165260958</c:v>
                </c:pt>
                <c:pt idx="9">
                  <c:v>112.4744819098199</c:v>
                </c:pt>
                <c:pt idx="10">
                  <c:v>143.32064223272823</c:v>
                </c:pt>
                <c:pt idx="11">
                  <c:v>181.16028542577178</c:v>
                </c:pt>
                <c:pt idx="12">
                  <c:v>227.73198242559658</c:v>
                </c:pt>
                <c:pt idx="13">
                  <c:v>284.71773391101169</c:v>
                </c:pt>
                <c:pt idx="14">
                  <c:v>351.27500223263166</c:v>
                </c:pt>
                <c:pt idx="15">
                  <c:v>429.10486486644686</c:v>
                </c:pt>
                <c:pt idx="16">
                  <c:v>518.24337207507403</c:v>
                </c:pt>
                <c:pt idx="17">
                  <c:v>615.77578929187428</c:v>
                </c:pt>
                <c:pt idx="18">
                  <c:v>720.30301265729577</c:v>
                </c:pt>
                <c:pt idx="19">
                  <c:v>835.99761136876964</c:v>
                </c:pt>
                <c:pt idx="20">
                  <c:v>963.76371619563497</c:v>
                </c:pt>
                <c:pt idx="21">
                  <c:v>1098.8012785998571</c:v>
                </c:pt>
                <c:pt idx="22">
                  <c:v>1237.7260328895372</c:v>
                </c:pt>
                <c:pt idx="23">
                  <c:v>1396.9460649175714</c:v>
                </c:pt>
                <c:pt idx="24">
                  <c:v>1569.8589040966626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F4-4750-B257-614F2ACB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69440"/>
        <c:axId val="-419747680"/>
      </c:lineChart>
      <c:catAx>
        <c:axId val="-4197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47680"/>
        <c:crosses val="autoZero"/>
        <c:auto val="1"/>
        <c:lblAlgn val="ctr"/>
        <c:lblOffset val="100"/>
        <c:noMultiLvlLbl val="0"/>
      </c:catAx>
      <c:valAx>
        <c:axId val="-4197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E7-4AA0-A78F-C0013A2E0106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Check'!$J$34:$AH$34</c:f>
              <c:numCache>
                <c:formatCode>General</c:formatCode>
                <c:ptCount val="25"/>
                <c:pt idx="0">
                  <c:v>6.396661057931297</c:v>
                </c:pt>
                <c:pt idx="1">
                  <c:v>9.5360952845771312</c:v>
                </c:pt>
                <c:pt idx="2">
                  <c:v>13.424429617671411</c:v>
                </c:pt>
                <c:pt idx="3">
                  <c:v>18.224711598220662</c:v>
                </c:pt>
                <c:pt idx="4">
                  <c:v>23.855759418216323</c:v>
                </c:pt>
                <c:pt idx="5">
                  <c:v>30.245212261978267</c:v>
                </c:pt>
                <c:pt idx="6">
                  <c:v>37.916727340402602</c:v>
                </c:pt>
                <c:pt idx="7">
                  <c:v>46.856464889066586</c:v>
                </c:pt>
                <c:pt idx="8">
                  <c:v>57.493285687501242</c:v>
                </c:pt>
                <c:pt idx="9">
                  <c:v>69.483800378642599</c:v>
                </c:pt>
                <c:pt idx="10">
                  <c:v>83.346449790629208</c:v>
                </c:pt>
                <c:pt idx="11">
                  <c:v>98.972135593613871</c:v>
                </c:pt>
                <c:pt idx="12">
                  <c:v>116.86551703434586</c:v>
                </c:pt>
                <c:pt idx="13">
                  <c:v>137.44699797371641</c:v>
                </c:pt>
                <c:pt idx="14">
                  <c:v>160.00780289015876</c:v>
                </c:pt>
                <c:pt idx="15">
                  <c:v>185.34629526586031</c:v>
                </c:pt>
                <c:pt idx="16">
                  <c:v>213.29582719840792</c:v>
                </c:pt>
                <c:pt idx="17">
                  <c:v>243.81514986187597</c:v>
                </c:pt>
                <c:pt idx="18">
                  <c:v>276.76418954035148</c:v>
                </c:pt>
                <c:pt idx="19">
                  <c:v>312.60902578789052</c:v>
                </c:pt>
                <c:pt idx="20">
                  <c:v>352.30805096242995</c:v>
                </c:pt>
                <c:pt idx="21">
                  <c:v>395.24863523799723</c:v>
                </c:pt>
                <c:pt idx="22">
                  <c:v>441.17080147582556</c:v>
                </c:pt>
                <c:pt idx="23">
                  <c:v>491.19223130945062</c:v>
                </c:pt>
                <c:pt idx="24">
                  <c:v>544.5868882408696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E7-4AA0-A78F-C0013A2E0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48224"/>
        <c:axId val="-419765632"/>
      </c:lineChart>
      <c:catAx>
        <c:axId val="-4197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65632"/>
        <c:crosses val="autoZero"/>
        <c:auto val="1"/>
        <c:lblAlgn val="ctr"/>
        <c:lblOffset val="100"/>
        <c:noMultiLvlLbl val="0"/>
      </c:catAx>
      <c:valAx>
        <c:axId val="-4197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4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Check'!$J$53:$AH$53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16-43EF-92B3-FDF226479A1D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Check'!$J$58:$AH$58</c:f>
              <c:numCache>
                <c:formatCode>General</c:formatCode>
                <c:ptCount val="25"/>
                <c:pt idx="0">
                  <c:v>4.1526880535212438</c:v>
                </c:pt>
                <c:pt idx="1">
                  <c:v>5.2831797688103617</c:v>
                </c:pt>
                <c:pt idx="2">
                  <c:v>6.7176389664917213</c:v>
                </c:pt>
                <c:pt idx="3">
                  <c:v>8.5369321381786261</c:v>
                </c:pt>
                <c:pt idx="4">
                  <c:v>10.835606723216449</c:v>
                </c:pt>
                <c:pt idx="5">
                  <c:v>13.723004306408663</c:v>
                </c:pt>
                <c:pt idx="6">
                  <c:v>17.354913169169812</c:v>
                </c:pt>
                <c:pt idx="7">
                  <c:v>21.90848433938843</c:v>
                </c:pt>
                <c:pt idx="8">
                  <c:v>27.611497019778888</c:v>
                </c:pt>
                <c:pt idx="9">
                  <c:v>34.654428816983213</c:v>
                </c:pt>
                <c:pt idx="10">
                  <c:v>43.370080286409987</c:v>
                </c:pt>
                <c:pt idx="11">
                  <c:v>53.969907537330521</c:v>
                </c:pt>
                <c:pt idx="12">
                  <c:v>66.905558309926676</c:v>
                </c:pt>
                <c:pt idx="13">
                  <c:v>82.60209904734468</c:v>
                </c:pt>
                <c:pt idx="14">
                  <c:v>100.99491843482033</c:v>
                </c:pt>
                <c:pt idx="15">
                  <c:v>122.5423484518563</c:v>
                </c:pt>
                <c:pt idx="16">
                  <c:v>147.32144462277265</c:v>
                </c:pt>
                <c:pt idx="17">
                  <c:v>174.70488820185869</c:v>
                </c:pt>
                <c:pt idx="18">
                  <c:v>204.52071454129123</c:v>
                </c:pt>
                <c:pt idx="19">
                  <c:v>237.52784050908133</c:v>
                </c:pt>
                <c:pt idx="20">
                  <c:v>274.09734486893495</c:v>
                </c:pt>
                <c:pt idx="21">
                  <c:v>312.6699446173867</c:v>
                </c:pt>
                <c:pt idx="22">
                  <c:v>351.5461306498791</c:v>
                </c:pt>
                <c:pt idx="23">
                  <c:v>395.307050806988</c:v>
                </c:pt>
                <c:pt idx="24">
                  <c:v>441.32499715205881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16-43EF-92B3-FDF22647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55296"/>
        <c:axId val="-419743328"/>
      </c:lineChart>
      <c:catAx>
        <c:axId val="-4197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43328"/>
        <c:crosses val="autoZero"/>
        <c:auto val="1"/>
        <c:lblAlgn val="ctr"/>
        <c:lblOffset val="100"/>
        <c:noMultiLvlLbl val="0"/>
      </c:catAx>
      <c:valAx>
        <c:axId val="-4197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C.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Check'!$J$77:$AH$77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68-4531-9FAC-6D5EB5394DB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Check'!$J$82:$AH$82</c:f>
              <c:numCache>
                <c:formatCode>General</c:formatCode>
                <c:ptCount val="25"/>
                <c:pt idx="0">
                  <c:v>1.1859991997592429E-2</c:v>
                </c:pt>
                <c:pt idx="1">
                  <c:v>1.8083993040180289E-2</c:v>
                </c:pt>
                <c:pt idx="2">
                  <c:v>2.7572916858042258E-2</c:v>
                </c:pt>
                <c:pt idx="3">
                  <c:v>4.2037932768203799E-2</c:v>
                </c:pt>
                <c:pt idx="4">
                  <c:v>6.4083308043919235E-2</c:v>
                </c:pt>
                <c:pt idx="5">
                  <c:v>9.7667325804153271E-2</c:v>
                </c:pt>
                <c:pt idx="6">
                  <c:v>0.148814712049892</c:v>
                </c:pt>
                <c:pt idx="7">
                  <c:v>0.22666593640381807</c:v>
                </c:pt>
                <c:pt idx="8">
                  <c:v>0.34511305798836184</c:v>
                </c:pt>
                <c:pt idx="9">
                  <c:v>0.52500885602034053</c:v>
                </c:pt>
                <c:pt idx="10">
                  <c:v>0.79794543415914088</c:v>
                </c:pt>
                <c:pt idx="11">
                  <c:v>1.2108532954189593</c:v>
                </c:pt>
                <c:pt idx="12">
                  <c:v>1.8341233262165104</c:v>
                </c:pt>
                <c:pt idx="13">
                  <c:v>2.7721251116158783</c:v>
                </c:pt>
                <c:pt idx="14">
                  <c:v>4.1716880212603424</c:v>
                </c:pt>
                <c:pt idx="15">
                  <c:v>6.2430049181358829</c:v>
                </c:pt>
                <c:pt idx="16">
                  <c:v>9.2718366464972739</c:v>
                </c:pt>
                <c:pt idx="17">
                  <c:v>13.613074419816311</c:v>
                </c:pt>
                <c:pt idx="18">
                  <c:v>19.669443490557285</c:v>
                </c:pt>
                <c:pt idx="19">
                  <c:v>27.906116071252981</c:v>
                </c:pt>
                <c:pt idx="20">
                  <c:v>38.735806354357848</c:v>
                </c:pt>
                <c:pt idx="21">
                  <c:v>52.051497882013848</c:v>
                </c:pt>
                <c:pt idx="22">
                  <c:v>67.063056275047828</c:v>
                </c:pt>
                <c:pt idx="23">
                  <c:v>83.912876911377111</c:v>
                </c:pt>
                <c:pt idx="24">
                  <c:v>101.62316274627946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68-4531-9FAC-6D5EB5394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41696"/>
        <c:axId val="-419757472"/>
      </c:lineChart>
      <c:catAx>
        <c:axId val="-4197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57472"/>
        <c:crosses val="autoZero"/>
        <c:auto val="1"/>
        <c:lblAlgn val="ctr"/>
        <c:lblOffset val="100"/>
        <c:noMultiLvlLbl val="0"/>
      </c:catAx>
      <c:valAx>
        <c:axId val="-4197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Pacific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Check'!$J$149:$AH$149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2A-4D7B-B259-82873A090F8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M&amp;P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M&amp;P Check'!$J$154:$AH$154</c:f>
              <c:numCache>
                <c:formatCode>General</c:formatCode>
                <c:ptCount val="25"/>
                <c:pt idx="0">
                  <c:v>1.5199810094721333</c:v>
                </c:pt>
                <c:pt idx="1">
                  <c:v>2.0583312568322265</c:v>
                </c:pt>
                <c:pt idx="2">
                  <c:v>2.7853386914730329</c:v>
                </c:pt>
                <c:pt idx="3">
                  <c:v>3.7654535901593889</c:v>
                </c:pt>
                <c:pt idx="4">
                  <c:v>5.0820829457860199</c:v>
                </c:pt>
                <c:pt idx="5">
                  <c:v>6.8391264759880714</c:v>
                </c:pt>
                <c:pt idx="6">
                  <c:v>9.188279066277051</c:v>
                </c:pt>
                <c:pt idx="7">
                  <c:v>12.31286713242681</c:v>
                </c:pt>
                <c:pt idx="8">
                  <c:v>16.469185789086058</c:v>
                </c:pt>
                <c:pt idx="9">
                  <c:v>21.920102769524462</c:v>
                </c:pt>
                <c:pt idx="10">
                  <c:v>29.066134460831201</c:v>
                </c:pt>
                <c:pt idx="11">
                  <c:v>38.299925575334171</c:v>
                </c:pt>
                <c:pt idx="12">
                  <c:v>50.242948192266923</c:v>
                </c:pt>
                <c:pt idx="13">
                  <c:v>65.572170345332964</c:v>
                </c:pt>
                <c:pt idx="14">
                  <c:v>84.659353316065975</c:v>
                </c:pt>
                <c:pt idx="15">
                  <c:v>108.32242040722423</c:v>
                </c:pt>
                <c:pt idx="16">
                  <c:v>137.26748752629982</c:v>
                </c:pt>
                <c:pt idx="17">
                  <c:v>171.21504630583235</c:v>
                </c:pt>
                <c:pt idx="18">
                  <c:v>210.32890151193646</c:v>
                </c:pt>
                <c:pt idx="19">
                  <c:v>256.00340918458005</c:v>
                </c:pt>
                <c:pt idx="20">
                  <c:v>307.90920871015976</c:v>
                </c:pt>
                <c:pt idx="21">
                  <c:v>365.50181393803393</c:v>
                </c:pt>
                <c:pt idx="22">
                  <c:v>428.07031970180316</c:v>
                </c:pt>
                <c:pt idx="23">
                  <c:v>501.23731851624154</c:v>
                </c:pt>
                <c:pt idx="24">
                  <c:v>582.84724701088044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2A-4D7B-B259-82873A09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50400"/>
        <c:axId val="-419773792"/>
      </c:lineChart>
      <c:catAx>
        <c:axId val="-4197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73792"/>
        <c:crosses val="autoZero"/>
        <c:auto val="1"/>
        <c:lblAlgn val="ctr"/>
        <c:lblOffset val="100"/>
        <c:noMultiLvlLbl val="0"/>
      </c:catAx>
      <c:valAx>
        <c:axId val="-4197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layout>
        <c:manualLayout>
          <c:xMode val="edge"/>
          <c:yMode val="edge"/>
          <c:x val="0.306680446194225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Capacities!$J$7:$AH$7</c:f>
              <c:numCache>
                <c:formatCode>General</c:formatCode>
                <c:ptCount val="25"/>
                <c:pt idx="0">
                  <c:v>6.8866628476440548</c:v>
                </c:pt>
                <c:pt idx="1">
                  <c:v>9.4762419867810053</c:v>
                </c:pt>
                <c:pt idx="2">
                  <c:v>12.653756290990739</c:v>
                </c:pt>
                <c:pt idx="3">
                  <c:v>16.548680071858254</c:v>
                </c:pt>
                <c:pt idx="4">
                  <c:v>21.316960173089775</c:v>
                </c:pt>
                <c:pt idx="5">
                  <c:v>27.145389698470119</c:v>
                </c:pt>
                <c:pt idx="6">
                  <c:v>34.256160967670091</c:v>
                </c:pt>
                <c:pt idx="7">
                  <c:v>42.911275474330381</c:v>
                </c:pt>
                <c:pt idx="8">
                  <c:v>53.416280465868887</c:v>
                </c:pt>
                <c:pt idx="9">
                  <c:v>66.122517114547463</c:v>
                </c:pt>
                <c:pt idx="10">
                  <c:v>81.426698929467761</c:v>
                </c:pt>
                <c:pt idx="11">
                  <c:v>99.766205619486115</c:v>
                </c:pt>
                <c:pt idx="12">
                  <c:v>121.60803015453675</c:v>
                </c:pt>
                <c:pt idx="13">
                  <c:v>147.42897291571597</c:v>
                </c:pt>
                <c:pt idx="14">
                  <c:v>177.68464698298916</c:v>
                </c:pt>
                <c:pt idx="15">
                  <c:v>212.76546131784096</c:v>
                </c:pt>
                <c:pt idx="16">
                  <c:v>252.93938174514386</c:v>
                </c:pt>
                <c:pt idx="17">
                  <c:v>298.28429027495918</c:v>
                </c:pt>
                <c:pt idx="18">
                  <c:v>348.61723122803704</c:v>
                </c:pt>
                <c:pt idx="19">
                  <c:v>403.43312894371945</c:v>
                </c:pt>
                <c:pt idx="20">
                  <c:v>461.87003681468696</c:v>
                </c:pt>
                <c:pt idx="21">
                  <c:v>522.71898524224673</c:v>
                </c:pt>
                <c:pt idx="22">
                  <c:v>584.49126513994895</c:v>
                </c:pt>
                <c:pt idx="23">
                  <c:v>645.54343450548743</c:v>
                </c:pt>
                <c:pt idx="24">
                  <c:v>704.24304212655659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181040"/>
        <c:axId val="-582196816"/>
      </c:lineChart>
      <c:catAx>
        <c:axId val="-58218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96816"/>
        <c:crosses val="autoZero"/>
        <c:auto val="1"/>
        <c:lblAlgn val="ctr"/>
        <c:lblOffset val="100"/>
        <c:noMultiLvlLbl val="0"/>
      </c:catAx>
      <c:valAx>
        <c:axId val="-5821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Capacities!$J$32:$AH$32</c:f>
              <c:numCache>
                <c:formatCode>General</c:formatCode>
                <c:ptCount val="25"/>
                <c:pt idx="0">
                  <c:v>3.0158181695489703</c:v>
                </c:pt>
                <c:pt idx="1">
                  <c:v>5.3368664384460063</c:v>
                </c:pt>
                <c:pt idx="2">
                  <c:v>8.0044477099254721</c:v>
                </c:pt>
                <c:pt idx="3">
                  <c:v>11.063802664727813</c:v>
                </c:pt>
                <c:pt idx="4">
                  <c:v>14.563915413492532</c:v>
                </c:pt>
                <c:pt idx="5">
                  <c:v>18.557076885751187</c:v>
                </c:pt>
                <c:pt idx="6">
                  <c:v>23.098133264868633</c:v>
                </c:pt>
                <c:pt idx="7">
                  <c:v>28.24334036345747</c:v>
                </c:pt>
                <c:pt idx="8">
                  <c:v>34.048744657926349</c:v>
                </c:pt>
                <c:pt idx="9">
                  <c:v>40.568021796220336</c:v>
                </c:pt>
                <c:pt idx="10">
                  <c:v>47.849728566113754</c:v>
                </c:pt>
                <c:pt idx="11">
                  <c:v>55.933969516334365</c:v>
                </c:pt>
                <c:pt idx="12">
                  <c:v>64.848548533245491</c:v>
                </c:pt>
                <c:pt idx="13">
                  <c:v>74.604769557766943</c:v>
                </c:pt>
                <c:pt idx="14">
                  <c:v>85.193164626767157</c:v>
                </c:pt>
                <c:pt idx="15">
                  <c:v>96.579548788093376</c:v>
                </c:pt>
                <c:pt idx="16">
                  <c:v>108.70190773042779</c:v>
                </c:pt>
                <c:pt idx="17">
                  <c:v>121.46868400707996</c:v>
                </c:pt>
                <c:pt idx="18">
                  <c:v>134.75900664283296</c:v>
                </c:pt>
                <c:pt idx="19">
                  <c:v>148.42527796056214</c:v>
                </c:pt>
                <c:pt idx="20">
                  <c:v>162.29828123285469</c:v>
                </c:pt>
                <c:pt idx="21">
                  <c:v>176.1946253616303</c:v>
                </c:pt>
                <c:pt idx="22">
                  <c:v>189.92595657771071</c:v>
                </c:pt>
                <c:pt idx="23">
                  <c:v>203.30902810011719</c:v>
                </c:pt>
                <c:pt idx="24">
                  <c:v>216.17551720846652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196272"/>
        <c:axId val="-582179408"/>
      </c:lineChart>
      <c:catAx>
        <c:axId val="-58219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79408"/>
        <c:crosses val="autoZero"/>
        <c:auto val="1"/>
        <c:lblAlgn val="ctr"/>
        <c:lblOffset val="100"/>
        <c:noMultiLvlLbl val="0"/>
      </c:catAx>
      <c:valAx>
        <c:axId val="-5821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[&gt;0.05]0.0;[=0]\-;\^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Capacities!$J$55:$AH$55</c:f>
              <c:numCache>
                <c:formatCode>General</c:formatCode>
                <c:ptCount val="25"/>
                <c:pt idx="0">
                  <c:v>0.9053838887584813</c:v>
                </c:pt>
                <c:pt idx="1">
                  <c:v>1.416460576565485</c:v>
                </c:pt>
                <c:pt idx="2">
                  <c:v>2.0599886403340708</c:v>
                </c:pt>
                <c:pt idx="3">
                  <c:v>2.8690285538558631</c:v>
                </c:pt>
                <c:pt idx="4">
                  <c:v>3.8841469898656529</c:v>
                </c:pt>
                <c:pt idx="5">
                  <c:v>5.1546816013539845</c:v>
                </c:pt>
                <c:pt idx="6">
                  <c:v>6.7399509276705665</c:v>
                </c:pt>
                <c:pt idx="7">
                  <c:v>8.7102079145762179</c:v>
                </c:pt>
                <c:pt idx="8">
                  <c:v>11.147013733335449</c:v>
                </c:pt>
                <c:pt idx="9">
                  <c:v>14.142549917501526</c:v>
                </c:pt>
                <c:pt idx="10">
                  <c:v>17.797204182920222</c:v>
                </c:pt>
                <c:pt idx="11">
                  <c:v>22.214599758615609</c:v>
                </c:pt>
                <c:pt idx="12">
                  <c:v>27.493177525732797</c:v>
                </c:pt>
                <c:pt idx="13">
                  <c:v>33.713634723871252</c:v>
                </c:pt>
                <c:pt idx="14">
                  <c:v>40.922177040685362</c:v>
                </c:pt>
                <c:pt idx="15">
                  <c:v>49.110840921705432</c:v>
                </c:pt>
                <c:pt idx="16">
                  <c:v>58.198094801385153</c:v>
                </c:pt>
                <c:pt idx="17">
                  <c:v>68.015095433066193</c:v>
                </c:pt>
                <c:pt idx="18">
                  <c:v>78.304283594270757</c:v>
                </c:pt>
                <c:pt idx="19">
                  <c:v>88.735934455370099</c:v>
                </c:pt>
                <c:pt idx="20">
                  <c:v>98.943780955204375</c:v>
                </c:pt>
                <c:pt idx="21">
                  <c:v>108.5736999820965</c:v>
                </c:pt>
                <c:pt idx="22">
                  <c:v>117.33296058111981</c:v>
                </c:pt>
                <c:pt idx="23">
                  <c:v>125.02587058636601</c:v>
                </c:pt>
                <c:pt idx="24">
                  <c:v>131.56662983227045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205520"/>
        <c:axId val="-582177776"/>
      </c:lineChart>
      <c:catAx>
        <c:axId val="-58220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77776"/>
        <c:crosses val="autoZero"/>
        <c:auto val="1"/>
        <c:lblAlgn val="ctr"/>
        <c:lblOffset val="100"/>
        <c:noMultiLvlLbl val="0"/>
      </c:catAx>
      <c:valAx>
        <c:axId val="-5821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2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AA-4835-89D2-542118843A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Capacities!$J$78:$AH$78</c:f>
              <c:numCache>
                <c:formatCode>General</c:formatCode>
                <c:ptCount val="25"/>
                <c:pt idx="0">
                  <c:v>1.4340552781046765E-2</c:v>
                </c:pt>
                <c:pt idx="1">
                  <c:v>2.0564308023741061E-2</c:v>
                </c:pt>
                <c:pt idx="2">
                  <c:v>2.9487431869364349E-2</c:v>
                </c:pt>
                <c:pt idx="3">
                  <c:v>4.2278876861491219E-2</c:v>
                </c:pt>
                <c:pt idx="4">
                  <c:v>6.0611887263302938E-2</c:v>
                </c:pt>
                <c:pt idx="5">
                  <c:v>8.6879527890914743E-2</c:v>
                </c:pt>
                <c:pt idx="6">
                  <c:v>0.1245001907290692</c:v>
                </c:pt>
                <c:pt idx="7">
                  <c:v>0.1783483818024377</c:v>
                </c:pt>
                <c:pt idx="8">
                  <c:v>0.25535752208402607</c:v>
                </c:pt>
                <c:pt idx="9">
                  <c:v>0.36535393124555759</c:v>
                </c:pt>
                <c:pt idx="10">
                  <c:v>0.5221911552542059</c:v>
                </c:pt>
                <c:pt idx="11">
                  <c:v>0.74525287003453422</c:v>
                </c:pt>
                <c:pt idx="12">
                  <c:v>1.0613623517171462</c:v>
                </c:pt>
                <c:pt idx="13">
                  <c:v>1.5070406047484264</c:v>
                </c:pt>
                <c:pt idx="14">
                  <c:v>2.1308286271089347</c:v>
                </c:pt>
                <c:pt idx="15">
                  <c:v>2.9949311277564847</c:v>
                </c:pt>
                <c:pt idx="16">
                  <c:v>4.1746331672539183</c:v>
                </c:pt>
                <c:pt idx="17">
                  <c:v>5.7527665850473042</c:v>
                </c:pt>
                <c:pt idx="18">
                  <c:v>7.8053474225984765</c:v>
                </c:pt>
                <c:pt idx="19">
                  <c:v>10.374757898484161</c:v>
                </c:pt>
                <c:pt idx="20">
                  <c:v>13.431370312157904</c:v>
                </c:pt>
                <c:pt idx="21">
                  <c:v>16.836223786559781</c:v>
                </c:pt>
                <c:pt idx="22">
                  <c:v>20.333027023547288</c:v>
                </c:pt>
                <c:pt idx="23">
                  <c:v>23.599596521065724</c:v>
                </c:pt>
                <c:pt idx="24">
                  <c:v>26.353877765764103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AA-4835-89D2-54211884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177232"/>
        <c:axId val="-582175600"/>
      </c:lineChart>
      <c:catAx>
        <c:axId val="-58217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75600"/>
        <c:crosses val="autoZero"/>
        <c:auto val="1"/>
        <c:lblAlgn val="ctr"/>
        <c:lblOffset val="100"/>
        <c:noMultiLvlLbl val="0"/>
      </c:catAx>
      <c:valAx>
        <c:axId val="-5821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Capacities!$N$97:$AH$97</c:f>
              <c:numCache>
                <c:formatCode>0.00</c:formatCode>
                <c:ptCount val="21"/>
                <c:pt idx="0">
                  <c:v>3.0000000000000001E-3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1.2600000000000002E-2</c:v>
                </c:pt>
                <c:pt idx="6">
                  <c:v>1.2599999999999995E-2</c:v>
                </c:pt>
                <c:pt idx="7">
                  <c:v>1.2599999999999995E-2</c:v>
                </c:pt>
                <c:pt idx="8">
                  <c:v>1.2600000000000023E-2</c:v>
                </c:pt>
                <c:pt idx="9">
                  <c:v>1.4600000000000023E-2</c:v>
                </c:pt>
                <c:pt idx="10">
                  <c:v>1.464E-2</c:v>
                </c:pt>
                <c:pt idx="11">
                  <c:v>1.264E-2</c:v>
                </c:pt>
                <c:pt idx="12">
                  <c:v>1.414E-2</c:v>
                </c:pt>
                <c:pt idx="13">
                  <c:v>1.934E-2</c:v>
                </c:pt>
                <c:pt idx="14">
                  <c:v>6.8150000000000002E-2</c:v>
                </c:pt>
                <c:pt idx="15">
                  <c:v>9.3900000000000011E-2</c:v>
                </c:pt>
                <c:pt idx="16">
                  <c:v>0.1489</c:v>
                </c:pt>
                <c:pt idx="17">
                  <c:v>0.16390000000000002</c:v>
                </c:pt>
                <c:pt idx="18">
                  <c:v>0.26389999999999997</c:v>
                </c:pt>
                <c:pt idx="19">
                  <c:v>0.47689999999999999</c:v>
                </c:pt>
                <c:pt idx="20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A2-43FC-B488-A9BF1F0635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Capacities!$N$101:$AH$101</c:f>
              <c:numCache>
                <c:formatCode>General</c:formatCode>
                <c:ptCount val="21"/>
                <c:pt idx="0">
                  <c:v>8.0316450499090314E-4</c:v>
                </c:pt>
                <c:pt idx="1">
                  <c:v>1.1257332731383254E-3</c:v>
                </c:pt>
                <c:pt idx="2">
                  <c:v>1.577840701044764E-3</c:v>
                </c:pt>
                <c:pt idx="3">
                  <c:v>2.2114958070484701E-3</c:v>
                </c:pt>
                <c:pt idx="4">
                  <c:v>3.0995776278136327E-3</c:v>
                </c:pt>
                <c:pt idx="5">
                  <c:v>4.3441989772078013E-3</c:v>
                </c:pt>
                <c:pt idx="6">
                  <c:v>6.0884115112387728E-3</c:v>
                </c:pt>
                <c:pt idx="7">
                  <c:v>8.5325768045811795E-3</c:v>
                </c:pt>
                <c:pt idx="8">
                  <c:v>1.1957243544032051E-2</c:v>
                </c:pt>
                <c:pt idx="9">
                  <c:v>1.6755077359109111E-2</c:v>
                </c:pt>
                <c:pt idx="10">
                  <c:v>2.3475348676374262E-2</c:v>
                </c:pt>
                <c:pt idx="11">
                  <c:v>3.2885766922293717E-2</c:v>
                </c:pt>
                <c:pt idx="12">
                  <c:v>4.605812876325218E-2</c:v>
                </c:pt>
                <c:pt idx="13">
                  <c:v>6.4486371398231074E-2</c:v>
                </c:pt>
                <c:pt idx="14">
                  <c:v>9.02481532510159E-2</c:v>
                </c:pt>
                <c:pt idx="15">
                  <c:v>0.1262237806215839</c:v>
                </c:pt>
                <c:pt idx="16">
                  <c:v>0.17638846431072683</c:v>
                </c:pt>
                <c:pt idx="17">
                  <c:v>0.24619391604377974</c:v>
                </c:pt>
                <c:pt idx="18">
                  <c:v>0.34304984691239171</c:v>
                </c:pt>
                <c:pt idx="19">
                  <c:v>0.47689864659796721</c:v>
                </c:pt>
                <c:pt idx="20">
                  <c:v>0.660836241743603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A2-43FC-B488-A9BF1F06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174512"/>
        <c:axId val="-582195184"/>
      </c:lineChart>
      <c:catAx>
        <c:axId val="-58217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95184"/>
        <c:crosses val="autoZero"/>
        <c:auto val="1"/>
        <c:lblAlgn val="ctr"/>
        <c:lblOffset val="100"/>
        <c:noMultiLvlLbl val="0"/>
      </c:catAx>
      <c:valAx>
        <c:axId val="-5821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7-46CC-8494-0EEDD7944614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Generation!$J$7:$AH$7</c:f>
              <c:numCache>
                <c:formatCode>General</c:formatCode>
                <c:ptCount val="25"/>
                <c:pt idx="0">
                  <c:v>11.690158008248968</c:v>
                </c:pt>
                <c:pt idx="1">
                  <c:v>15.964744998276782</c:v>
                </c:pt>
                <c:pt idx="2">
                  <c:v>21.291216275588532</c:v>
                </c:pt>
                <c:pt idx="3">
                  <c:v>27.923116917835319</c:v>
                </c:pt>
                <c:pt idx="4">
                  <c:v>36.172165031895844</c:v>
                </c:pt>
                <c:pt idx="5">
                  <c:v>46.419967350697235</c:v>
                </c:pt>
                <c:pt idx="6">
                  <c:v>59.131175569509757</c:v>
                </c:pt>
                <c:pt idx="7">
                  <c:v>74.867701022097606</c:v>
                </c:pt>
                <c:pt idx="8">
                  <c:v>94.303176032146666</c:v>
                </c:pt>
                <c:pt idx="9">
                  <c:v>118.23619742724263</c:v>
                </c:pt>
                <c:pt idx="10">
                  <c:v>147.59994646336733</c:v>
                </c:pt>
                <c:pt idx="11">
                  <c:v>183.46450293203057</c:v>
                </c:pt>
                <c:pt idx="12">
                  <c:v>227.02657436071888</c:v>
                </c:pt>
                <c:pt idx="13">
                  <c:v>279.57959806294696</c:v>
                </c:pt>
                <c:pt idx="14">
                  <c:v>342.45565556050815</c:v>
                </c:pt>
                <c:pt idx="15">
                  <c:v>416.93017815289227</c:v>
                </c:pt>
                <c:pt idx="16">
                  <c:v>504.08233952379163</c:v>
                </c:pt>
                <c:pt idx="17">
                  <c:v>604.61007022840624</c:v>
                </c:pt>
                <c:pt idx="18">
                  <c:v>718.61042561143199</c:v>
                </c:pt>
                <c:pt idx="19">
                  <c:v>845.35387254570799</c:v>
                </c:pt>
                <c:pt idx="20">
                  <c:v>983.1019235101619</c:v>
                </c:pt>
                <c:pt idx="21">
                  <c:v>1129.0334235302735</c:v>
                </c:pt>
                <c:pt idx="22">
                  <c:v>1279.3432765384025</c:v>
                </c:pt>
                <c:pt idx="23">
                  <c:v>1429.5471046873304</c:v>
                </c:pt>
                <c:pt idx="24">
                  <c:v>1574.9659776666153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17-46CC-8494-0EEDD794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193008"/>
        <c:axId val="-582191920"/>
      </c:lineChart>
      <c:catAx>
        <c:axId val="-5821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91920"/>
        <c:crosses val="autoZero"/>
        <c:auto val="1"/>
        <c:lblAlgn val="ctr"/>
        <c:lblOffset val="100"/>
        <c:noMultiLvlLbl val="0"/>
      </c:catAx>
      <c:valAx>
        <c:axId val="-5821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r>
              <a:rPr lang="en-US" baseline="0"/>
              <a:t>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C-44D0-9BE2-325C1A0A896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Generation!$J$7:$BL$7</c:f>
              <c:numCache>
                <c:formatCode>General</c:formatCode>
                <c:ptCount val="55"/>
                <c:pt idx="0">
                  <c:v>11.690158008248968</c:v>
                </c:pt>
                <c:pt idx="1">
                  <c:v>15.964744998276782</c:v>
                </c:pt>
                <c:pt idx="2">
                  <c:v>21.291216275588532</c:v>
                </c:pt>
                <c:pt idx="3">
                  <c:v>27.923116917835319</c:v>
                </c:pt>
                <c:pt idx="4">
                  <c:v>36.172165031895844</c:v>
                </c:pt>
                <c:pt idx="5">
                  <c:v>46.419967350697235</c:v>
                </c:pt>
                <c:pt idx="6">
                  <c:v>59.131175569509757</c:v>
                </c:pt>
                <c:pt idx="7">
                  <c:v>74.867701022097606</c:v>
                </c:pt>
                <c:pt idx="8">
                  <c:v>94.303176032146666</c:v>
                </c:pt>
                <c:pt idx="9">
                  <c:v>118.23619742724263</c:v>
                </c:pt>
                <c:pt idx="10">
                  <c:v>147.59994646336733</c:v>
                </c:pt>
                <c:pt idx="11">
                  <c:v>183.46450293203057</c:v>
                </c:pt>
                <c:pt idx="12">
                  <c:v>227.02657436071888</c:v>
                </c:pt>
                <c:pt idx="13">
                  <c:v>279.57959806294696</c:v>
                </c:pt>
                <c:pt idx="14">
                  <c:v>342.45565556050815</c:v>
                </c:pt>
                <c:pt idx="15">
                  <c:v>416.93017815289227</c:v>
                </c:pt>
                <c:pt idx="16">
                  <c:v>504.08233952379163</c:v>
                </c:pt>
                <c:pt idx="17">
                  <c:v>604.61007022840624</c:v>
                </c:pt>
                <c:pt idx="18">
                  <c:v>718.61042561143199</c:v>
                </c:pt>
                <c:pt idx="19">
                  <c:v>845.35387254570799</c:v>
                </c:pt>
                <c:pt idx="20">
                  <c:v>983.1019235101619</c:v>
                </c:pt>
                <c:pt idx="21">
                  <c:v>1129.0334235302735</c:v>
                </c:pt>
                <c:pt idx="22">
                  <c:v>1279.3432765384025</c:v>
                </c:pt>
                <c:pt idx="23">
                  <c:v>1429.5471046873304</c:v>
                </c:pt>
                <c:pt idx="24">
                  <c:v>1574.9659776666153</c:v>
                </c:pt>
                <c:pt idx="25">
                  <c:v>1711.2961049277828</c:v>
                </c:pt>
                <c:pt idx="26">
                  <c:v>1835.1238926145606</c:v>
                </c:pt>
                <c:pt idx="27">
                  <c:v>1944.2565233448281</c:v>
                </c:pt>
                <c:pt idx="28">
                  <c:v>2037.8025414904246</c:v>
                </c:pt>
                <c:pt idx="29">
                  <c:v>2116.0227109500652</c:v>
                </c:pt>
                <c:pt idx="30">
                  <c:v>2180.0351761843103</c:v>
                </c:pt>
                <c:pt idx="31">
                  <c:v>2231.4768040857762</c:v>
                </c:pt>
                <c:pt idx="32">
                  <c:v>2272.200621556643</c:v>
                </c:pt>
                <c:pt idx="33">
                  <c:v>2304.050605980723</c:v>
                </c:pt>
                <c:pt idx="34">
                  <c:v>2328.7207844271447</c:v>
                </c:pt>
                <c:pt idx="35">
                  <c:v>2347.6851312570457</c:v>
                </c:pt>
                <c:pt idx="36">
                  <c:v>2362.1775391847632</c:v>
                </c:pt>
                <c:pt idx="37">
                  <c:v>2373.2022646381015</c:v>
                </c:pt>
                <c:pt idx="38">
                  <c:v>2381.5598787381209</c:v>
                </c:pt>
                <c:pt idx="39">
                  <c:v>2387.8788196456476</c:v>
                </c:pt>
                <c:pt idx="40">
                  <c:v>2392.6467676136272</c:v>
                </c:pt>
                <c:pt idx="41">
                  <c:v>2396.2389364343258</c:v>
                </c:pt>
                <c:pt idx="42">
                  <c:v>2398.9421610419308</c:v>
                </c:pt>
                <c:pt idx="43">
                  <c:v>2400.9746619747552</c:v>
                </c:pt>
                <c:pt idx="44">
                  <c:v>2402.5018613292964</c:v>
                </c:pt>
                <c:pt idx="45">
                  <c:v>2403.6488189786514</c:v>
                </c:pt>
                <c:pt idx="46">
                  <c:v>2404.5098894673647</c:v>
                </c:pt>
                <c:pt idx="47">
                  <c:v>2405.1561529234395</c:v>
                </c:pt>
                <c:pt idx="48">
                  <c:v>2405.6410952258861</c:v>
                </c:pt>
                <c:pt idx="49">
                  <c:v>2406.0049287138422</c:v>
                </c:pt>
                <c:pt idx="50">
                  <c:v>2406.2778669224394</c:v>
                </c:pt>
                <c:pt idx="51">
                  <c:v>2406.4825998933848</c:v>
                </c:pt>
                <c:pt idx="52">
                  <c:v>2406.63616147325</c:v>
                </c:pt>
                <c:pt idx="53">
                  <c:v>2406.7513358442138</c:v>
                </c:pt>
                <c:pt idx="54">
                  <c:v>2406.837715803641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5C-44D0-9BE2-325C1A0A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2093120"/>
        <c:axId val="-1172086592"/>
      </c:lineChart>
      <c:catAx>
        <c:axId val="-11720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72086592"/>
        <c:crosses val="autoZero"/>
        <c:auto val="1"/>
        <c:lblAlgn val="ctr"/>
        <c:lblOffset val="100"/>
        <c:noMultiLvlLbl val="0"/>
      </c:catAx>
      <c:valAx>
        <c:axId val="-11720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7209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AD-4446-B8E5-B92CFBC5260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Generation!$J$32:$AH$32</c:f>
              <c:numCache>
                <c:formatCode>General</c:formatCode>
                <c:ptCount val="2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AD-4446-B8E5-B92CFBC5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3039376"/>
        <c:axId val="-1231646272"/>
      </c:lineChart>
      <c:catAx>
        <c:axId val="-11730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31646272"/>
        <c:crosses val="autoZero"/>
        <c:auto val="1"/>
        <c:lblAlgn val="ctr"/>
        <c:lblOffset val="100"/>
        <c:noMultiLvlLbl val="0"/>
      </c:catAx>
      <c:valAx>
        <c:axId val="-1231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730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Capacities!$J$32:$BL$32</c:f>
              <c:numCache>
                <c:formatCode>General</c:formatCode>
                <c:ptCount val="55"/>
                <c:pt idx="0">
                  <c:v>3.0158181695489703</c:v>
                </c:pt>
                <c:pt idx="1">
                  <c:v>5.3368664384460063</c:v>
                </c:pt>
                <c:pt idx="2">
                  <c:v>8.0044477099254721</c:v>
                </c:pt>
                <c:pt idx="3">
                  <c:v>11.063802664727813</c:v>
                </c:pt>
                <c:pt idx="4">
                  <c:v>14.563915413492532</c:v>
                </c:pt>
                <c:pt idx="5">
                  <c:v>18.557076885751187</c:v>
                </c:pt>
                <c:pt idx="6">
                  <c:v>23.098133264868633</c:v>
                </c:pt>
                <c:pt idx="7">
                  <c:v>28.24334036345747</c:v>
                </c:pt>
                <c:pt idx="8">
                  <c:v>34.048744657926349</c:v>
                </c:pt>
                <c:pt idx="9">
                  <c:v>40.568021796220336</c:v>
                </c:pt>
                <c:pt idx="10">
                  <c:v>47.849728566113754</c:v>
                </c:pt>
                <c:pt idx="11">
                  <c:v>55.933969516334365</c:v>
                </c:pt>
                <c:pt idx="12">
                  <c:v>64.848548533245491</c:v>
                </c:pt>
                <c:pt idx="13">
                  <c:v>74.604769557766943</c:v>
                </c:pt>
                <c:pt idx="14">
                  <c:v>85.193164626767157</c:v>
                </c:pt>
                <c:pt idx="15">
                  <c:v>96.579548788093376</c:v>
                </c:pt>
                <c:pt idx="16">
                  <c:v>108.70190773042779</c:v>
                </c:pt>
                <c:pt idx="17">
                  <c:v>121.46868400707996</c:v>
                </c:pt>
                <c:pt idx="18">
                  <c:v>134.75900664283296</c:v>
                </c:pt>
                <c:pt idx="19">
                  <c:v>148.42527796056214</c:v>
                </c:pt>
                <c:pt idx="20">
                  <c:v>162.29828123285469</c:v>
                </c:pt>
                <c:pt idx="21">
                  <c:v>176.1946253616303</c:v>
                </c:pt>
                <c:pt idx="22">
                  <c:v>189.92595657771071</c:v>
                </c:pt>
                <c:pt idx="23">
                  <c:v>203.30902810011719</c:v>
                </c:pt>
                <c:pt idx="24">
                  <c:v>216.17551720846652</c:v>
                </c:pt>
                <c:pt idx="25">
                  <c:v>228.38047898892958</c:v>
                </c:pt>
                <c:pt idx="26">
                  <c:v>239.80853811792139</c:v>
                </c:pt>
                <c:pt idx="27">
                  <c:v>250.37729496949598</c:v>
                </c:pt>
                <c:pt idx="28">
                  <c:v>260.03786600729393</c:v>
                </c:pt>
                <c:pt idx="29">
                  <c:v>268.77288513771697</c:v>
                </c:pt>
                <c:pt idx="30">
                  <c:v>276.59257988796224</c:v>
                </c:pt>
                <c:pt idx="31">
                  <c:v>283.52966620066297</c:v>
                </c:pt>
                <c:pt idx="32">
                  <c:v>289.6337873586391</c:v>
                </c:pt>
                <c:pt idx="33">
                  <c:v>294.96609770391734</c:v>
                </c:pt>
                <c:pt idx="34">
                  <c:v>299.59441395646934</c:v>
                </c:pt>
                <c:pt idx="35">
                  <c:v>303.58917386671919</c:v>
                </c:pt>
                <c:pt idx="36">
                  <c:v>307.02028594766858</c:v>
                </c:pt>
                <c:pt idx="37">
                  <c:v>309.95484023131257</c:v>
                </c:pt>
                <c:pt idx="38">
                  <c:v>312.45557982649842</c:v>
                </c:pt>
                <c:pt idx="39">
                  <c:v>314.57999973735804</c:v>
                </c:pt>
                <c:pt idx="40">
                  <c:v>316.37993285697553</c:v>
                </c:pt>
                <c:pt idx="41">
                  <c:v>317.90149329685431</c:v>
                </c:pt>
                <c:pt idx="42">
                  <c:v>319.18526611005933</c:v>
                </c:pt>
                <c:pt idx="43">
                  <c:v>320.26665424745914</c:v>
                </c:pt>
                <c:pt idx="44">
                  <c:v>321.17631467027036</c:v>
                </c:pt>
                <c:pt idx="45">
                  <c:v>321.9406340413309</c:v>
                </c:pt>
                <c:pt idx="46">
                  <c:v>322.58220960516894</c:v>
                </c:pt>
                <c:pt idx="47">
                  <c:v>323.12031272101956</c:v>
                </c:pt>
                <c:pt idx="48">
                  <c:v>323.57132138228314</c:v>
                </c:pt>
                <c:pt idx="49">
                  <c:v>323.94911443999644</c:v>
                </c:pt>
                <c:pt idx="50">
                  <c:v>324.2654246664647</c:v>
                </c:pt>
                <c:pt idx="51">
                  <c:v>324.53015072057508</c:v>
                </c:pt>
                <c:pt idx="52">
                  <c:v>324.75162990533738</c:v>
                </c:pt>
                <c:pt idx="53">
                  <c:v>324.93687465722394</c:v>
                </c:pt>
                <c:pt idx="54">
                  <c:v>325.09177621839581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206608"/>
        <c:axId val="-582203344"/>
      </c:lineChart>
      <c:catAx>
        <c:axId val="-58220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203344"/>
        <c:crosses val="autoZero"/>
        <c:auto val="1"/>
        <c:lblAlgn val="ctr"/>
        <c:lblOffset val="100"/>
        <c:noMultiLvlLbl val="0"/>
      </c:catAx>
      <c:valAx>
        <c:axId val="-5822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2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prognosis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922222222222222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27-492F-86A4-89472D58D84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Generation!$J$32:$BL$32</c:f>
              <c:numCache>
                <c:formatCode>General</c:formatCode>
                <c:ptCount val="55"/>
                <c:pt idx="0">
                  <c:v>7.0969020488914865</c:v>
                </c:pt>
                <c:pt idx="1">
                  <c:v>10.851794510827583</c:v>
                </c:pt>
                <c:pt idx="2">
                  <c:v>15.207162263807987</c:v>
                </c:pt>
                <c:pt idx="3">
                  <c:v>20.25299182391333</c:v>
                </c:pt>
                <c:pt idx="4">
                  <c:v>26.090631125152306</c:v>
                </c:pt>
                <c:pt idx="5">
                  <c:v>32.833469360139432</c:v>
                </c:pt>
                <c:pt idx="6">
                  <c:v>40.607363102163362</c:v>
                </c:pt>
                <c:pt idx="7">
                  <c:v>49.550674377492726</c:v>
                </c:pt>
                <c:pt idx="8">
                  <c:v>59.813751143322257</c:v>
                </c:pt>
                <c:pt idx="9">
                  <c:v>71.557643879063477</c:v>
                </c:pt>
                <c:pt idx="10">
                  <c:v>84.951818054997773</c:v>
                </c:pt>
                <c:pt idx="11">
                  <c:v>100.17059816496415</c:v>
                </c:pt>
                <c:pt idx="12">
                  <c:v>117.38807521317476</c:v>
                </c:pt>
                <c:pt idx="13">
                  <c:v>136.77124003725831</c:v>
                </c:pt>
                <c:pt idx="14">
                  <c:v>158.47118660449721</c:v>
                </c:pt>
                <c:pt idx="15">
                  <c:v>182.61238022971713</c:v>
                </c:pt>
                <c:pt idx="16">
                  <c:v>209.28021977883355</c:v>
                </c:pt>
                <c:pt idx="17">
                  <c:v>238.50744402548261</c:v>
                </c:pt>
                <c:pt idx="18">
                  <c:v>270.26032425795694</c:v>
                </c:pt>
                <c:pt idx="19">
                  <c:v>304.42600236575385</c:v>
                </c:pt>
                <c:pt idx="20">
                  <c:v>340.80269497708122</c:v>
                </c:pt>
                <c:pt idx="21">
                  <c:v>379.09467717279892</c:v>
                </c:pt>
                <c:pt idx="22">
                  <c:v>418.91385916077536</c:v>
                </c:pt>
                <c:pt idx="23">
                  <c:v>459.78927683725692</c:v>
                </c:pt>
                <c:pt idx="24">
                  <c:v>501.18490818082171</c:v>
                </c:pt>
                <c:pt idx="25">
                  <c:v>542.52499659802584</c:v>
                </c:pt>
                <c:pt idx="26">
                  <c:v>583.22473588904199</c:v>
                </c:pt>
                <c:pt idx="27">
                  <c:v>622.72306712131456</c:v>
                </c:pt>
                <c:pt idx="28">
                  <c:v>660.5137710376265</c:v>
                </c:pt>
                <c:pt idx="29">
                  <c:v>696.17120754985274</c:v>
                </c:pt>
                <c:pt idx="30">
                  <c:v>729.36794735633021</c:v>
                </c:pt>
                <c:pt idx="31">
                  <c:v>759.88293493283254</c:v>
                </c:pt>
                <c:pt idx="32">
                  <c:v>787.60035492003828</c:v>
                </c:pt>
                <c:pt idx="33">
                  <c:v>812.50067685673139</c:v>
                </c:pt>
                <c:pt idx="34">
                  <c:v>834.64617291124148</c:v>
                </c:pt>
                <c:pt idx="35">
                  <c:v>854.16346126836652</c:v>
                </c:pt>
                <c:pt idx="36">
                  <c:v>871.22540538752958</c:v>
                </c:pt>
                <c:pt idx="37">
                  <c:v>886.03417134930464</c:v>
                </c:pt>
                <c:pt idx="38">
                  <c:v>898.80660351102392</c:v>
                </c:pt>
                <c:pt idx="39">
                  <c:v>909.76247479539325</c:v>
                </c:pt>
                <c:pt idx="40">
                  <c:v>919.11569124133598</c:v>
                </c:pt>
                <c:pt idx="41">
                  <c:v>927.06821072529419</c:v>
                </c:pt>
                <c:pt idx="42">
                  <c:v>933.80626142005144</c:v>
                </c:pt>
                <c:pt idx="43">
                  <c:v>939.4983840566299</c:v>
                </c:pt>
                <c:pt idx="44">
                  <c:v>944.29483587848836</c:v>
                </c:pt>
                <c:pt idx="45">
                  <c:v>948.32795030686111</c:v>
                </c:pt>
                <c:pt idx="46">
                  <c:v>951.71312012103203</c:v>
                </c:pt>
                <c:pt idx="47">
                  <c:v>954.55014735983912</c:v>
                </c:pt>
                <c:pt idx="48">
                  <c:v>956.92477120861975</c:v>
                </c:pt>
                <c:pt idx="49">
                  <c:v>958.91024191671829</c:v>
                </c:pt>
                <c:pt idx="50">
                  <c:v>960.56885352284121</c:v>
                </c:pt>
                <c:pt idx="51">
                  <c:v>961.95338180897534</c:v>
                </c:pt>
                <c:pt idx="52">
                  <c:v>963.10839818452007</c:v>
                </c:pt>
                <c:pt idx="53">
                  <c:v>964.07144702852554</c:v>
                </c:pt>
                <c:pt idx="54">
                  <c:v>964.87408516669086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27-492F-86A4-89472D58D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78720"/>
        <c:axId val="-426978176"/>
      </c:lineChart>
      <c:catAx>
        <c:axId val="-4269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8176"/>
        <c:crosses val="autoZero"/>
        <c:auto val="1"/>
        <c:lblAlgn val="ctr"/>
        <c:lblOffset val="100"/>
        <c:noMultiLvlLbl val="0"/>
      </c:catAx>
      <c:valAx>
        <c:axId val="-4269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7C-4380-B574-61E64B30540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Generation!$J$55:$AH$55</c:f>
              <c:numCache>
                <c:formatCode>General</c:formatCode>
                <c:ptCount val="2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7C-4380-B574-61E64B305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79264"/>
        <c:axId val="-426984160"/>
      </c:lineChart>
      <c:catAx>
        <c:axId val="-4269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84160"/>
        <c:crosses val="autoZero"/>
        <c:auto val="1"/>
        <c:lblAlgn val="ctr"/>
        <c:lblOffset val="100"/>
        <c:noMultiLvlLbl val="0"/>
      </c:catAx>
      <c:valAx>
        <c:axId val="-4269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FE-466C-B124-445F7FB58A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Generation!$J$55:$BL$55</c:f>
              <c:numCache>
                <c:formatCode>General</c:formatCode>
                <c:ptCount val="55"/>
                <c:pt idx="0">
                  <c:v>4.1416419024975948</c:v>
                </c:pt>
                <c:pt idx="1">
                  <c:v>5.2560812862276034</c:v>
                </c:pt>
                <c:pt idx="2">
                  <c:v>6.6670781251487767</c:v>
                </c:pt>
                <c:pt idx="3">
                  <c:v>8.4515295004484265</c:v>
                </c:pt>
                <c:pt idx="4">
                  <c:v>10.705049652418104</c:v>
                </c:pt>
                <c:pt idx="5">
                  <c:v>13.545786224716627</c:v>
                </c:pt>
                <c:pt idx="6">
                  <c:v>17.118558228089256</c:v>
                </c:pt>
                <c:pt idx="7">
                  <c:v>21.599027420214178</c:v>
                </c:pt>
                <c:pt idx="8">
                  <c:v>27.197366779744812</c:v>
                </c:pt>
                <c:pt idx="9">
                  <c:v>34.160525503913611</c:v>
                </c:pt>
                <c:pt idx="10">
                  <c:v>42.771693108122228</c:v>
                </c:pt>
                <c:pt idx="11">
                  <c:v>53.344954043364837</c:v>
                </c:pt>
                <c:pt idx="12">
                  <c:v>66.212494733792298</c:v>
                </c:pt>
                <c:pt idx="13">
                  <c:v>81.70131405494584</c:v>
                </c:pt>
                <c:pt idx="14">
                  <c:v>100.09664193008126</c:v>
                </c:pt>
                <c:pt idx="15">
                  <c:v>121.59086108476623</c:v>
                </c:pt>
                <c:pt idx="16">
                  <c:v>146.22040304327166</c:v>
                </c:pt>
                <c:pt idx="17">
                  <c:v>173.79920137780684</c:v>
                </c:pt>
                <c:pt idx="18">
                  <c:v>203.86491718115946</c:v>
                </c:pt>
                <c:pt idx="19">
                  <c:v>235.66020381239744</c:v>
                </c:pt>
                <c:pt idx="20">
                  <c:v>268.17055342983997</c:v>
                </c:pt>
                <c:pt idx="21">
                  <c:v>300.22797682367724</c:v>
                </c:pt>
                <c:pt idx="22">
                  <c:v>330.66645002616832</c:v>
                </c:pt>
                <c:pt idx="23">
                  <c:v>358.49032178272989</c:v>
                </c:pt>
                <c:pt idx="24">
                  <c:v>383.00603337700625</c:v>
                </c:pt>
                <c:pt idx="25">
                  <c:v>403.88016894459605</c:v>
                </c:pt>
                <c:pt idx="26">
                  <c:v>421.11702096697928</c:v>
                </c:pt>
                <c:pt idx="27">
                  <c:v>434.97831825750677</c:v>
                </c:pt>
                <c:pt idx="28">
                  <c:v>445.88096422556043</c:v>
                </c:pt>
                <c:pt idx="29">
                  <c:v>454.30355588887466</c:v>
                </c:pt>
                <c:pt idx="30">
                  <c:v>460.71804922625688</c:v>
                </c:pt>
                <c:pt idx="31">
                  <c:v>465.54930761596705</c:v>
                </c:pt>
                <c:pt idx="32">
                  <c:v>469.15733550375211</c:v>
                </c:pt>
                <c:pt idx="33">
                  <c:v>471.83459791274072</c:v>
                </c:pt>
                <c:pt idx="34">
                  <c:v>473.81167439919801</c:v>
                </c:pt>
                <c:pt idx="35">
                  <c:v>475.2664731675689</c:v>
                </c:pt>
                <c:pt idx="36">
                  <c:v>476.33413483280754</c:v>
                </c:pt>
                <c:pt idx="37">
                  <c:v>477.11615527582433</c:v>
                </c:pt>
                <c:pt idx="38">
                  <c:v>477.68813542635121</c:v>
                </c:pt>
                <c:pt idx="39">
                  <c:v>478.10605067553695</c:v>
                </c:pt>
                <c:pt idx="40">
                  <c:v>478.41116464956542</c:v>
                </c:pt>
                <c:pt idx="41">
                  <c:v>478.63379907169877</c:v>
                </c:pt>
                <c:pt idx="42">
                  <c:v>478.79618357658489</c:v>
                </c:pt>
                <c:pt idx="43">
                  <c:v>478.91458774585078</c:v>
                </c:pt>
                <c:pt idx="44">
                  <c:v>479.0009044149599</c:v>
                </c:pt>
                <c:pt idx="45">
                  <c:v>479.06381928002486</c:v>
                </c:pt>
                <c:pt idx="46">
                  <c:v>479.10967161983382</c:v>
                </c:pt>
                <c:pt idx="47">
                  <c:v>479.14308597033084</c:v>
                </c:pt>
                <c:pt idx="48">
                  <c:v>479.16743478304215</c:v>
                </c:pt>
                <c:pt idx="49">
                  <c:v>479.18517680268474</c:v>
                </c:pt>
                <c:pt idx="50">
                  <c:v>479.19810428979451</c:v>
                </c:pt>
                <c:pt idx="51">
                  <c:v>479.20752350712348</c:v>
                </c:pt>
                <c:pt idx="52">
                  <c:v>479.21438641196886</c:v>
                </c:pt>
                <c:pt idx="53">
                  <c:v>479.21938670712524</c:v>
                </c:pt>
                <c:pt idx="54">
                  <c:v>479.22302987596402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FE-466C-B124-445F7FB5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67296"/>
        <c:axId val="-426981440"/>
      </c:lineChart>
      <c:catAx>
        <c:axId val="-42696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81440"/>
        <c:crosses val="autoZero"/>
        <c:auto val="1"/>
        <c:lblAlgn val="ctr"/>
        <c:lblOffset val="100"/>
        <c:noMultiLvlLbl val="0"/>
      </c:catAx>
      <c:valAx>
        <c:axId val="-4269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B3-470A-8A79-5ED149B1CDC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Generation!$J$78:$AH$78</c:f>
              <c:numCache>
                <c:formatCode>General</c:formatCode>
                <c:ptCount val="2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B3-470A-8A79-5ED149B1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70016"/>
        <c:axId val="-426966752"/>
      </c:lineChart>
      <c:catAx>
        <c:axId val="-4269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6752"/>
        <c:crosses val="autoZero"/>
        <c:auto val="1"/>
        <c:lblAlgn val="ctr"/>
        <c:lblOffset val="100"/>
        <c:noMultiLvlLbl val="0"/>
      </c:catAx>
      <c:valAx>
        <c:axId val="-4269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E3-44E4-9742-30D6D3CB18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Generation!$J$78:$BL$78</c:f>
              <c:numCache>
                <c:formatCode>General</c:formatCode>
                <c:ptCount val="5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  <c:pt idx="25">
                  <c:v>88.580192810056332</c:v>
                </c:pt>
                <c:pt idx="26">
                  <c:v>90.981160699693248</c:v>
                </c:pt>
                <c:pt idx="27">
                  <c:v>92.196403337579028</c:v>
                </c:pt>
                <c:pt idx="28">
                  <c:v>92.786331402127814</c:v>
                </c:pt>
                <c:pt idx="29">
                  <c:v>93.066608675243117</c:v>
                </c:pt>
                <c:pt idx="30">
                  <c:v>93.198373007350853</c:v>
                </c:pt>
                <c:pt idx="31">
                  <c:v>93.26000735587067</c:v>
                </c:pt>
                <c:pt idx="32">
                  <c:v>93.288769308554038</c:v>
                </c:pt>
                <c:pt idx="33">
                  <c:v>93.30217631882914</c:v>
                </c:pt>
                <c:pt idx="34">
                  <c:v>93.308422585099223</c:v>
                </c:pt>
                <c:pt idx="35">
                  <c:v>93.311331989764568</c:v>
                </c:pt>
                <c:pt idx="36">
                  <c:v>93.312686988482056</c:v>
                </c:pt>
                <c:pt idx="37">
                  <c:v>93.313318019732137</c:v>
                </c:pt>
                <c:pt idx="38">
                  <c:v>93.313611887696595</c:v>
                </c:pt>
                <c:pt idx="39">
                  <c:v>93.313748738919799</c:v>
                </c:pt>
                <c:pt idx="40">
                  <c:v>93.313812468758954</c:v>
                </c:pt>
                <c:pt idx="41">
                  <c:v>93.313842146845047</c:v>
                </c:pt>
                <c:pt idx="42">
                  <c:v>93.313855967494732</c:v>
                </c:pt>
                <c:pt idx="43">
                  <c:v>93.313862403565281</c:v>
                </c:pt>
                <c:pt idx="44">
                  <c:v>93.31386540074665</c:v>
                </c:pt>
                <c:pt idx="45">
                  <c:v>93.313866796488824</c:v>
                </c:pt>
                <c:pt idx="46">
                  <c:v>93.313867446464883</c:v>
                </c:pt>
                <c:pt idx="47">
                  <c:v>93.313867749148898</c:v>
                </c:pt>
                <c:pt idx="48">
                  <c:v>93.313867890104262</c:v>
                </c:pt>
                <c:pt idx="49">
                  <c:v>93.313867955745053</c:v>
                </c:pt>
                <c:pt idx="50">
                  <c:v>93.313867986312971</c:v>
                </c:pt>
                <c:pt idx="51">
                  <c:v>93.313868000547998</c:v>
                </c:pt>
                <c:pt idx="52">
                  <c:v>93.313868007177035</c:v>
                </c:pt>
                <c:pt idx="53">
                  <c:v>93.313868010264059</c:v>
                </c:pt>
                <c:pt idx="54">
                  <c:v>93.313868011701658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3E3-44E4-9742-30D6D3CB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71648"/>
        <c:axId val="-426968384"/>
      </c:lineChart>
      <c:catAx>
        <c:axId val="-42697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8384"/>
        <c:crosses val="autoZero"/>
        <c:auto val="1"/>
        <c:lblAlgn val="ctr"/>
        <c:lblOffset val="100"/>
        <c:noMultiLvlLbl val="0"/>
      </c:catAx>
      <c:valAx>
        <c:axId val="-4269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D1-4956-8FD5-D52DD6EE29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Generation!$J$101:$AH$101</c:f>
              <c:numCache>
                <c:formatCode>General</c:formatCode>
                <c:ptCount val="25"/>
                <c:pt idx="0">
                  <c:v>6.5140862906838877E-6</c:v>
                </c:pt>
                <c:pt idx="1">
                  <c:v>1.7524715849700372E-5</c:v>
                </c:pt>
                <c:pt idx="2">
                  <c:v>3.6135750607250372E-5</c:v>
                </c:pt>
                <c:pt idx="3">
                  <c:v>6.7593556125618675E-5</c:v>
                </c:pt>
                <c:pt idx="4">
                  <c:v>7.4107642416302568E-5</c:v>
                </c:pt>
                <c:pt idx="5">
                  <c:v>1.3177644312434888E-4</c:v>
                </c:pt>
                <c:pt idx="6">
                  <c:v>2.2925215810730643E-4</c:v>
                </c:pt>
                <c:pt idx="7">
                  <c:v>3.9401129177149769E-4</c:v>
                </c:pt>
                <c:pt idx="8">
                  <c:v>6.7249413661667407E-4</c:v>
                </c:pt>
                <c:pt idx="9">
                  <c:v>1.1431900468276144E-3</c:v>
                </c:pt>
                <c:pt idx="10">
                  <c:v>1.938745804249976E-3</c:v>
                </c:pt>
                <c:pt idx="11">
                  <c:v>3.2833080444523372E-3</c:v>
                </c:pt>
                <c:pt idx="12">
                  <c:v>5.5555655400932654E-3</c:v>
                </c:pt>
                <c:pt idx="13">
                  <c:v>9.3950887580224705E-3</c:v>
                </c:pt>
                <c:pt idx="14">
                  <c:v>1.5881446780976388E-2</c:v>
                </c:pt>
                <c:pt idx="15">
                  <c:v>2.683517763646949E-2</c:v>
                </c:pt>
                <c:pt idx="16">
                  <c:v>4.5321421236671725E-2</c:v>
                </c:pt>
                <c:pt idx="17">
                  <c:v>7.6486730219803706E-2</c:v>
                </c:pt>
                <c:pt idx="18">
                  <c:v>0.12893253993496423</c:v>
                </c:pt>
                <c:pt idx="19">
                  <c:v>0.21692140699838947</c:v>
                </c:pt>
                <c:pt idx="20">
                  <c:v>0.36378507928017811</c:v>
                </c:pt>
                <c:pt idx="21">
                  <c:v>0.60680703581602291</c:v>
                </c:pt>
                <c:pt idx="22">
                  <c:v>1.0031483685739029</c:v>
                </c:pt>
                <c:pt idx="23">
                  <c:v>1.6340295910642197</c:v>
                </c:pt>
                <c:pt idx="24">
                  <c:v>2.5985861365252561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D1-4956-8FD5-D52DD6EE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58048"/>
        <c:axId val="-426967840"/>
      </c:lineChart>
      <c:catAx>
        <c:axId val="-42695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7840"/>
        <c:crosses val="autoZero"/>
        <c:auto val="1"/>
        <c:lblAlgn val="ctr"/>
        <c:lblOffset val="100"/>
        <c:noMultiLvlLbl val="0"/>
      </c:catAx>
      <c:valAx>
        <c:axId val="-4269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8F2-8EAE-8D7844BBB4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Generation!$J$124:$AH$124</c:f>
              <c:numCache>
                <c:formatCode>General</c:formatCode>
                <c:ptCount val="2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8F2-8EAE-8D7844BB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56960"/>
        <c:axId val="-426977632"/>
      </c:lineChart>
      <c:catAx>
        <c:axId val="-42695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7632"/>
        <c:crosses val="autoZero"/>
        <c:auto val="1"/>
        <c:lblAlgn val="ctr"/>
        <c:lblOffset val="100"/>
        <c:noMultiLvlLbl val="0"/>
      </c:catAx>
      <c:valAx>
        <c:axId val="-4269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56-48DE-BA4A-C927335ABC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Generation!$J$124:$BL$124</c:f>
              <c:numCache>
                <c:formatCode>General</c:formatCode>
                <c:ptCount val="55"/>
                <c:pt idx="0">
                  <c:v>1.801755742777441E-2</c:v>
                </c:pt>
                <c:pt idx="1">
                  <c:v>3.3460100438873888E-2</c:v>
                </c:pt>
                <c:pt idx="2">
                  <c:v>5.3808696820539459E-2</c:v>
                </c:pt>
                <c:pt idx="3">
                  <c:v>8.061660865069295E-2</c:v>
                </c:pt>
                <c:pt idx="4">
                  <c:v>0.11592490137313216</c:v>
                </c:pt>
                <c:pt idx="5">
                  <c:v>0.16241272230542936</c:v>
                </c:pt>
                <c:pt idx="6">
                  <c:v>0.22359172546136305</c:v>
                </c:pt>
                <c:pt idx="7">
                  <c:v>0.30405601397206311</c:v>
                </c:pt>
                <c:pt idx="8">
                  <c:v>0.40980068020994065</c:v>
                </c:pt>
                <c:pt idx="9">
                  <c:v>0.54862295706935948</c:v>
                </c:pt>
                <c:pt idx="10">
                  <c:v>0.73061904624838581</c:v>
                </c:pt>
                <c:pt idx="11">
                  <c:v>0.96878491102482123</c:v>
                </c:pt>
                <c:pt idx="12">
                  <c:v>1.2797174526227417</c:v>
                </c:pt>
                <c:pt idx="13">
                  <c:v>1.6843883890431539</c:v>
                </c:pt>
                <c:pt idx="14">
                  <c:v>2.2089192972564335</c:v>
                </c:pt>
                <c:pt idx="15">
                  <c:v>2.8852128560211794</c:v>
                </c:pt>
                <c:pt idx="16">
                  <c:v>3.751182193955886</c:v>
                </c:pt>
                <c:pt idx="17">
                  <c:v>4.8501631282708297</c:v>
                </c:pt>
                <c:pt idx="18">
                  <c:v>6.2289087663315144</c:v>
                </c:pt>
                <c:pt idx="19">
                  <c:v>7.9334141356332442</c:v>
                </c:pt>
                <c:pt idx="20">
                  <c:v>10.001842761932362</c:v>
                </c:pt>
                <c:pt idx="21">
                  <c:v>12.454271777893927</c:v>
                </c:pt>
                <c:pt idx="22">
                  <c:v>15.280126275937601</c:v>
                </c:pt>
                <c:pt idx="23">
                  <c:v>18.42613373973521</c:v>
                </c:pt>
                <c:pt idx="24">
                  <c:v>21.789843777721604</c:v>
                </c:pt>
                <c:pt idx="25">
                  <c:v>25.224641396233523</c:v>
                </c:pt>
                <c:pt idx="26">
                  <c:v>28.559607933273828</c:v>
                </c:pt>
                <c:pt idx="27">
                  <c:v>31.63094308091512</c:v>
                </c:pt>
                <c:pt idx="28">
                  <c:v>34.314205678921674</c:v>
                </c:pt>
                <c:pt idx="29">
                  <c:v>36.544417085452451</c:v>
                </c:pt>
                <c:pt idx="30">
                  <c:v>38.31716053030906</c:v>
                </c:pt>
                <c:pt idx="31">
                  <c:v>39.673876809977422</c:v>
                </c:pt>
                <c:pt idx="32">
                  <c:v>40.680849385280176</c:v>
                </c:pt>
                <c:pt idx="33">
                  <c:v>41.410663090699586</c:v>
                </c:pt>
                <c:pt idx="34">
                  <c:v>41.930243967282266</c:v>
                </c:pt>
                <c:pt idx="35">
                  <c:v>42.295359230142338</c:v>
                </c:pt>
                <c:pt idx="36">
                  <c:v>42.549544726340699</c:v>
                </c:pt>
                <c:pt idx="37">
                  <c:v>42.725340947939742</c:v>
                </c:pt>
                <c:pt idx="38">
                  <c:v>42.84636454516567</c:v>
                </c:pt>
                <c:pt idx="39">
                  <c:v>42.929415721303357</c:v>
                </c:pt>
                <c:pt idx="40">
                  <c:v>42.986283577002368</c:v>
                </c:pt>
                <c:pt idx="41">
                  <c:v>43.025164105605882</c:v>
                </c:pt>
                <c:pt idx="42">
                  <c:v>43.051719218631845</c:v>
                </c:pt>
                <c:pt idx="43">
                  <c:v>43.069843333786189</c:v>
                </c:pt>
                <c:pt idx="44">
                  <c:v>43.082207234228584</c:v>
                </c:pt>
                <c:pt idx="45">
                  <c:v>43.090638850778745</c:v>
                </c:pt>
                <c:pt idx="46">
                  <c:v>43.096387534288688</c:v>
                </c:pt>
                <c:pt idx="47">
                  <c:v>43.100306389807507</c:v>
                </c:pt>
                <c:pt idx="48">
                  <c:v>43.102977578859537</c:v>
                </c:pt>
                <c:pt idx="49">
                  <c:v>43.104798197546316</c:v>
                </c:pt>
                <c:pt idx="50">
                  <c:v>43.106039027395255</c:v>
                </c:pt>
                <c:pt idx="51">
                  <c:v>43.106884678194618</c:v>
                </c:pt>
                <c:pt idx="52">
                  <c:v>43.107460993399663</c:v>
                </c:pt>
                <c:pt idx="53">
                  <c:v>43.107853749013223</c:v>
                </c:pt>
                <c:pt idx="54">
                  <c:v>43.10812140697368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56-48DE-BA4A-C927335A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60224"/>
        <c:axId val="-426969472"/>
      </c:lineChart>
      <c:catAx>
        <c:axId val="-42696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9472"/>
        <c:crosses val="autoZero"/>
        <c:auto val="1"/>
        <c:lblAlgn val="ctr"/>
        <c:lblOffset val="100"/>
        <c:noMultiLvlLbl val="0"/>
      </c:catAx>
      <c:valAx>
        <c:axId val="-4269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2F-4E52-AB9B-9E1445421B0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Generation!$J$147:$AH$147</c:f>
              <c:numCache>
                <c:formatCode>0.0_ ;\-0.0\ </c:formatCode>
                <c:ptCount val="2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2F-4E52-AB9B-9E144542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64032"/>
        <c:axId val="-426987424"/>
      </c:lineChart>
      <c:catAx>
        <c:axId val="-4269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87424"/>
        <c:crosses val="autoZero"/>
        <c:auto val="1"/>
        <c:lblAlgn val="ctr"/>
        <c:lblOffset val="100"/>
        <c:noMultiLvlLbl val="0"/>
      </c:catAx>
      <c:valAx>
        <c:axId val="-4269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7-4D96-8CB2-AB037F1E92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Generation!$J$147:$BL$147</c:f>
              <c:numCache>
                <c:formatCode>0.0_ ;\-0.0\ </c:formatCode>
                <c:ptCount val="55"/>
                <c:pt idx="0">
                  <c:v>1.4968384346297907</c:v>
                </c:pt>
                <c:pt idx="1">
                  <c:v>1.9973411681877702</c:v>
                </c:pt>
                <c:pt idx="2" formatCode="General">
                  <c:v>2.6647373388109683</c:v>
                </c:pt>
                <c:pt idx="3" formatCode="General">
                  <c:v>3.5543405517339886</c:v>
                </c:pt>
                <c:pt idx="4" formatCode="General">
                  <c:v>4.7395344499648093</c:v>
                </c:pt>
                <c:pt idx="5" formatCode="General">
                  <c:v>6.3174716340681876</c:v>
                </c:pt>
                <c:pt idx="6" formatCode="General">
                  <c:v>8.4164106500542228</c:v>
                </c:pt>
                <c:pt idx="7" formatCode="General">
                  <c:v>11.205035922646339</c:v>
                </c:pt>
                <c:pt idx="8" formatCode="General">
                  <c:v>14.904072414927871</c:v>
                </c:pt>
                <c:pt idx="9" formatCode="General">
                  <c:v>19.800360650053214</c:v>
                </c:pt>
                <c:pt idx="10" formatCode="General">
                  <c:v>26.263199328934427</c:v>
                </c:pt>
                <c:pt idx="11" formatCode="General">
                  <c:v>34.762034455526731</c:v>
                </c:pt>
                <c:pt idx="12" formatCode="General">
                  <c:v>45.883246293777688</c:v>
                </c:pt>
                <c:pt idx="13" formatCode="General">
                  <c:v>60.341570736524254</c:v>
                </c:pt>
                <c:pt idx="14" formatCode="General">
                  <c:v>78.978333136527283</c:v>
                </c:pt>
                <c:pt idx="15" formatCode="General">
                  <c:v>102.73420622021888</c:v>
                </c:pt>
                <c:pt idx="16" formatCode="General">
                  <c:v>132.57952409888969</c:v>
                </c:pt>
                <c:pt idx="17" formatCode="General">
                  <c:v>169.3829907836049</c:v>
                </c:pt>
                <c:pt idx="18" formatCode="General">
                  <c:v>213.70542851322131</c:v>
                </c:pt>
                <c:pt idx="19" formatCode="General">
                  <c:v>265.52706432070556</c:v>
                </c:pt>
                <c:pt idx="20" formatCode="General">
                  <c:v>323.96081354879482</c:v>
                </c:pt>
                <c:pt idx="21" formatCode="General">
                  <c:v>387.06253117537045</c:v>
                </c:pt>
                <c:pt idx="22" formatCode="General">
                  <c:v>451.88660290263056</c:v>
                </c:pt>
                <c:pt idx="23" formatCode="General">
                  <c:v>514.89169797155682</c:v>
                </c:pt>
                <c:pt idx="24" formatCode="General">
                  <c:v>572.64383886557164</c:v>
                </c:pt>
                <c:pt idx="25" formatCode="General">
                  <c:v>622.56325048176427</c:v>
                </c:pt>
                <c:pt idx="26" formatCode="General">
                  <c:v>663.38647297406965</c:v>
                </c:pt>
                <c:pt idx="27" formatCode="General">
                  <c:v>695.16804784642409</c:v>
                </c:pt>
                <c:pt idx="28" formatCode="General">
                  <c:v>718.91206401001546</c:v>
                </c:pt>
                <c:pt idx="29" formatCode="General">
                  <c:v>736.08073127185628</c:v>
                </c:pt>
                <c:pt idx="30" formatCode="General">
                  <c:v>748.19099414335483</c:v>
                </c:pt>
                <c:pt idx="31" formatCode="General">
                  <c:v>756.57978102767584</c:v>
                </c:pt>
                <c:pt idx="32" formatCode="General">
                  <c:v>762.31628892452466</c:v>
                </c:pt>
                <c:pt idx="33" formatCode="General">
                  <c:v>766.20402505641778</c:v>
                </c:pt>
                <c:pt idx="34" formatCode="General">
                  <c:v>768.82262421406131</c:v>
                </c:pt>
                <c:pt idx="35" formatCode="General">
                  <c:v>770.57901910142846</c:v>
                </c:pt>
                <c:pt idx="36" formatCode="General">
                  <c:v>771.7537754593701</c:v>
                </c:pt>
                <c:pt idx="37" formatCode="General">
                  <c:v>772.53801565890058</c:v>
                </c:pt>
                <c:pt idx="38" formatCode="General">
                  <c:v>773.06089150817479</c:v>
                </c:pt>
                <c:pt idx="39" formatCode="General">
                  <c:v>773.40921236905069</c:v>
                </c:pt>
                <c:pt idx="40" formatCode="General">
                  <c:v>773.64111974033267</c:v>
                </c:pt>
                <c:pt idx="41" formatCode="General">
                  <c:v>773.79546234152212</c:v>
                </c:pt>
                <c:pt idx="42" formatCode="General">
                  <c:v>773.89815703427428</c:v>
                </c:pt>
                <c:pt idx="43" formatCode="General">
                  <c:v>773.96647541773564</c:v>
                </c:pt>
                <c:pt idx="44" formatCode="General">
                  <c:v>774.01191965850421</c:v>
                </c:pt>
                <c:pt idx="45" formatCode="General">
                  <c:v>774.04214616683169</c:v>
                </c:pt>
                <c:pt idx="46" formatCode="General">
                  <c:v>774.062249854622</c:v>
                </c:pt>
                <c:pt idx="47" formatCode="General">
                  <c:v>774.07562040421931</c:v>
                </c:pt>
                <c:pt idx="48" formatCode="General">
                  <c:v>774.08451268830902</c:v>
                </c:pt>
                <c:pt idx="49" formatCode="General">
                  <c:v>774.0904265492461</c:v>
                </c:pt>
                <c:pt idx="50" formatCode="General">
                  <c:v>774.09435955609911</c:v>
                </c:pt>
                <c:pt idx="51" formatCode="General">
                  <c:v>774.09697518131679</c:v>
                </c:pt>
                <c:pt idx="52" formatCode="General">
                  <c:v>774.09871468149674</c:v>
                </c:pt>
                <c:pt idx="53" formatCode="General">
                  <c:v>774.09987151860071</c:v>
                </c:pt>
                <c:pt idx="54" formatCode="General">
                  <c:v>774.1006408600349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97-4D96-8CB2-AB037F1E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86336"/>
        <c:axId val="-426972192"/>
      </c:lineChart>
      <c:catAx>
        <c:axId val="-42698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2192"/>
        <c:crosses val="autoZero"/>
        <c:auto val="1"/>
        <c:lblAlgn val="ctr"/>
        <c:lblOffset val="100"/>
        <c:noMultiLvlLbl val="0"/>
      </c:catAx>
      <c:valAx>
        <c:axId val="-4269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[&gt;0.05]0.0;[=0]\-;\^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Capacities!$J$55:$BL$55</c:f>
              <c:numCache>
                <c:formatCode>General</c:formatCode>
                <c:ptCount val="55"/>
                <c:pt idx="0">
                  <c:v>0.9053838887584813</c:v>
                </c:pt>
                <c:pt idx="1">
                  <c:v>1.416460576565485</c:v>
                </c:pt>
                <c:pt idx="2">
                  <c:v>2.0599886403340708</c:v>
                </c:pt>
                <c:pt idx="3">
                  <c:v>2.8690285538558631</c:v>
                </c:pt>
                <c:pt idx="4">
                  <c:v>3.8841469898656529</c:v>
                </c:pt>
                <c:pt idx="5">
                  <c:v>5.1546816013539845</c:v>
                </c:pt>
                <c:pt idx="6">
                  <c:v>6.7399509276705665</c:v>
                </c:pt>
                <c:pt idx="7">
                  <c:v>8.7102079145762179</c:v>
                </c:pt>
                <c:pt idx="8">
                  <c:v>11.147013733335449</c:v>
                </c:pt>
                <c:pt idx="9">
                  <c:v>14.142549917501526</c:v>
                </c:pt>
                <c:pt idx="10">
                  <c:v>17.797204182920222</c:v>
                </c:pt>
                <c:pt idx="11">
                  <c:v>22.214599758615609</c:v>
                </c:pt>
                <c:pt idx="12">
                  <c:v>27.493177525732797</c:v>
                </c:pt>
                <c:pt idx="13">
                  <c:v>33.713634723871252</c:v>
                </c:pt>
                <c:pt idx="14">
                  <c:v>40.922177040685362</c:v>
                </c:pt>
                <c:pt idx="15">
                  <c:v>49.110840921705432</c:v>
                </c:pt>
                <c:pt idx="16">
                  <c:v>58.198094801385153</c:v>
                </c:pt>
                <c:pt idx="17">
                  <c:v>68.015095433066193</c:v>
                </c:pt>
                <c:pt idx="18">
                  <c:v>78.304283594270757</c:v>
                </c:pt>
                <c:pt idx="19">
                  <c:v>88.735934455370099</c:v>
                </c:pt>
                <c:pt idx="20">
                  <c:v>98.943780955204375</c:v>
                </c:pt>
                <c:pt idx="21">
                  <c:v>108.5736999820965</c:v>
                </c:pt>
                <c:pt idx="22">
                  <c:v>117.33296058111981</c:v>
                </c:pt>
                <c:pt idx="23">
                  <c:v>125.02587058636601</c:v>
                </c:pt>
                <c:pt idx="24">
                  <c:v>131.56662983227045</c:v>
                </c:pt>
                <c:pt idx="25">
                  <c:v>136.96918912644492</c:v>
                </c:pt>
                <c:pt idx="26">
                  <c:v>141.32168949005626</c:v>
                </c:pt>
                <c:pt idx="27">
                  <c:v>144.75589038716217</c:v>
                </c:pt>
                <c:pt idx="28">
                  <c:v>147.41998013583233</c:v>
                </c:pt>
                <c:pt idx="29">
                  <c:v>149.4589767641869</c:v>
                </c:pt>
                <c:pt idx="30">
                  <c:v>151.00321313790346</c:v>
                </c:pt>
                <c:pt idx="31">
                  <c:v>152.16331559695618</c:v>
                </c:pt>
                <c:pt idx="32">
                  <c:v>153.02949397365609</c:v>
                </c:pt>
                <c:pt idx="33">
                  <c:v>153.67322696566109</c:v>
                </c:pt>
                <c:pt idx="34">
                  <c:v>154.14998544148486</c:v>
                </c:pt>
                <c:pt idx="35">
                  <c:v>154.50216996821521</c:v>
                </c:pt>
                <c:pt idx="36">
                  <c:v>154.76183357092282</c:v>
                </c:pt>
                <c:pt idx="37">
                  <c:v>154.95301137414188</c:v>
                </c:pt>
                <c:pt idx="38">
                  <c:v>155.09361954642006</c:v>
                </c:pt>
                <c:pt idx="39">
                  <c:v>155.1969550991785</c:v>
                </c:pt>
                <c:pt idx="40">
                  <c:v>155.27285536810419</c:v>
                </c:pt>
                <c:pt idx="41">
                  <c:v>155.32858116397975</c:v>
                </c:pt>
                <c:pt idx="42">
                  <c:v>155.36948241408277</c:v>
                </c:pt>
                <c:pt idx="43">
                  <c:v>155.39949610944106</c:v>
                </c:pt>
                <c:pt idx="44">
                  <c:v>155.42151679582639</c:v>
                </c:pt>
                <c:pt idx="45">
                  <c:v>155.43767115585459</c:v>
                </c:pt>
                <c:pt idx="46">
                  <c:v>155.44952093239257</c:v>
                </c:pt>
                <c:pt idx="47">
                  <c:v>155.45821258413255</c:v>
                </c:pt>
                <c:pt idx="48">
                  <c:v>155.46458748964162</c:v>
                </c:pt>
                <c:pt idx="49">
                  <c:v>155.46926301039039</c:v>
                </c:pt>
                <c:pt idx="50">
                  <c:v>155.47269207033875</c:v>
                </c:pt>
                <c:pt idx="51">
                  <c:v>155.47520691978505</c:v>
                </c:pt>
                <c:pt idx="52">
                  <c:v>155.47705126794742</c:v>
                </c:pt>
                <c:pt idx="53">
                  <c:v>155.47840386808161</c:v>
                </c:pt>
                <c:pt idx="54">
                  <c:v>155.47939582479216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179952"/>
        <c:axId val="-582193552"/>
      </c:lineChart>
      <c:catAx>
        <c:axId val="-58217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93552"/>
        <c:crosses val="autoZero"/>
        <c:auto val="1"/>
        <c:lblAlgn val="ctr"/>
        <c:lblOffset val="100"/>
        <c:noMultiLvlLbl val="0"/>
      </c:catAx>
      <c:valAx>
        <c:axId val="-5821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53-4F24-B166-A31F40DCE9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Generation!$J$170:$AH$170</c:f>
              <c:numCache>
                <c:formatCode>General</c:formatCode>
                <c:ptCount val="2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53-4F24-B166-A31F40DC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75456"/>
        <c:axId val="-426974368"/>
      </c:lineChart>
      <c:catAx>
        <c:axId val="-42697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4368"/>
        <c:crosses val="autoZero"/>
        <c:auto val="1"/>
        <c:lblAlgn val="ctr"/>
        <c:lblOffset val="100"/>
        <c:noMultiLvlLbl val="0"/>
      </c:catAx>
      <c:valAx>
        <c:axId val="-4269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C-4E07-9BEB-8CB9C41125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Generation!$J$170:$BL$170</c:f>
              <c:numCache>
                <c:formatCode>General</c:formatCode>
                <c:ptCount val="55"/>
                <c:pt idx="0">
                  <c:v>1.5033737839735702E-3</c:v>
                </c:pt>
                <c:pt idx="1">
                  <c:v>2.1799225098803015E-3</c:v>
                </c:pt>
                <c:pt idx="2">
                  <c:v>3.0891857274597447E-3</c:v>
                </c:pt>
                <c:pt idx="3">
                  <c:v>4.3111430738149705E-3</c:v>
                </c:pt>
                <c:pt idx="4">
                  <c:v>5.9532069779359787E-3</c:v>
                </c:pt>
                <c:pt idx="5">
                  <c:v>8.1595879157513457E-3</c:v>
                </c:pt>
                <c:pt idx="6">
                  <c:v>1.11238212852891E-2</c:v>
                </c:pt>
                <c:pt idx="7">
                  <c:v>1.5105494499507016E-2</c:v>
                </c:pt>
                <c:pt idx="8">
                  <c:v>2.0452530730793613E-2</c:v>
                </c:pt>
                <c:pt idx="9">
                  <c:v>2.7630781533283022E-2</c:v>
                </c:pt>
                <c:pt idx="10">
                  <c:v>3.7263156547652693E-2</c:v>
                </c:pt>
                <c:pt idx="11">
                  <c:v>5.0181058886470911E-2</c:v>
                </c:pt>
                <c:pt idx="12">
                  <c:v>6.7491445997549721E-2</c:v>
                </c:pt>
                <c:pt idx="13">
                  <c:v>9.0663270765088511E-2</c:v>
                </c:pt>
                <c:pt idx="14">
                  <c:v>0.12163711464319323</c:v>
                </c:pt>
                <c:pt idx="15">
                  <c:v>0.16296100731676239</c:v>
                </c:pt>
                <c:pt idx="16">
                  <c:v>0.21795285220848948</c:v>
                </c:pt>
                <c:pt idx="17">
                  <c:v>0.29088406698756147</c:v>
                </c:pt>
                <c:pt idx="18">
                  <c:v>0.38716771556124002</c:v>
                </c:pt>
                <c:pt idx="19">
                  <c:v>0.51351439366444951</c:v>
                </c:pt>
                <c:pt idx="20">
                  <c:v>0.67798693576515445</c:v>
                </c:pt>
                <c:pt idx="21">
                  <c:v>0.88983885802034624</c:v>
                </c:pt>
                <c:pt idx="22">
                  <c:v>1.15896643324946</c:v>
                </c:pt>
                <c:pt idx="23">
                  <c:v>1.4947622460984042</c:v>
                </c:pt>
                <c:pt idx="24">
                  <c:v>1.9041810428163646</c:v>
                </c:pt>
                <c:pt idx="25">
                  <c:v>2.3890049226262242</c:v>
                </c:pt>
                <c:pt idx="26">
                  <c:v>2.9427167522953956</c:v>
                </c:pt>
                <c:pt idx="27">
                  <c:v>3.5480401610457419</c:v>
                </c:pt>
                <c:pt idx="28">
                  <c:v>4.1767656580052872</c:v>
                </c:pt>
                <c:pt idx="29">
                  <c:v>4.793281471176706</c:v>
                </c:pt>
                <c:pt idx="30">
                  <c:v>5.361692581975201</c:v>
                </c:pt>
                <c:pt idx="31">
                  <c:v>5.8540531241513118</c:v>
                </c:pt>
                <c:pt idx="32">
                  <c:v>6.2559572052242691</c:v>
                </c:pt>
                <c:pt idx="33">
                  <c:v>6.5671080055493318</c:v>
                </c:pt>
                <c:pt idx="34">
                  <c:v>6.7975562260709896</c:v>
                </c:pt>
                <c:pt idx="35">
                  <c:v>6.9623593615218686</c:v>
                </c:pt>
                <c:pt idx="36">
                  <c:v>7.0771512231693174</c:v>
                </c:pt>
                <c:pt idx="37">
                  <c:v>7.1555977127377712</c:v>
                </c:pt>
                <c:pt idx="38">
                  <c:v>7.2084930448349231</c:v>
                </c:pt>
                <c:pt idx="39">
                  <c:v>7.2438326251758589</c:v>
                </c:pt>
                <c:pt idx="40">
                  <c:v>7.2672963818137131</c:v>
                </c:pt>
                <c:pt idx="41">
                  <c:v>7.2828102336369405</c:v>
                </c:pt>
                <c:pt idx="42">
                  <c:v>7.2930392788046241</c:v>
                </c:pt>
                <c:pt idx="43">
                  <c:v>7.299771397804923</c:v>
                </c:pt>
                <c:pt idx="44">
                  <c:v>7.3041966842219832</c:v>
                </c:pt>
                <c:pt idx="45">
                  <c:v>7.3071032751058906</c:v>
                </c:pt>
                <c:pt idx="46">
                  <c:v>7.3090113622374622</c:v>
                </c:pt>
                <c:pt idx="47">
                  <c:v>7.3102635301234375</c:v>
                </c:pt>
                <c:pt idx="48">
                  <c:v>7.3110850696749754</c:v>
                </c:pt>
                <c:pt idx="49">
                  <c:v>7.3116239964771719</c:v>
                </c:pt>
                <c:pt idx="50">
                  <c:v>7.3119774958897246</c:v>
                </c:pt>
                <c:pt idx="51">
                  <c:v>7.3122093526695053</c:v>
                </c:pt>
                <c:pt idx="52">
                  <c:v>7.3123614188580728</c:v>
                </c:pt>
                <c:pt idx="53">
                  <c:v>7.3124611506349471</c:v>
                </c:pt>
                <c:pt idx="54">
                  <c:v>7.3125265579926548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EC-4E07-9BEB-8CB9C411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63488"/>
        <c:axId val="-426955872"/>
      </c:lineChart>
      <c:catAx>
        <c:axId val="-42696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55872"/>
        <c:crosses val="autoZero"/>
        <c:auto val="1"/>
        <c:lblAlgn val="ctr"/>
        <c:lblOffset val="100"/>
        <c:noMultiLvlLbl val="0"/>
      </c:catAx>
      <c:valAx>
        <c:axId val="-4269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A2-4F33-8E92-0E799AE296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Capacities_check!$J$7:$AH$7</c:f>
              <c:numCache>
                <c:formatCode>General</c:formatCode>
                <c:ptCount val="25"/>
                <c:pt idx="0">
                  <c:v>6.1854251421456228</c:v>
                </c:pt>
                <c:pt idx="1">
                  <c:v>8.0031823057159173</c:v>
                </c:pt>
                <c:pt idx="2">
                  <c:v>10.34804474269588</c:v>
                </c:pt>
                <c:pt idx="3">
                  <c:v>13.368101390007833</c:v>
                </c:pt>
                <c:pt idx="4">
                  <c:v>17.249872585597075</c:v>
                </c:pt>
                <c:pt idx="5">
                  <c:v>22.226170069210525</c:v>
                </c:pt>
                <c:pt idx="6">
                  <c:v>28.584121841913912</c:v>
                </c:pt>
                <c:pt idx="7">
                  <c:v>36.672206881474089</c:v>
                </c:pt>
                <c:pt idx="8">
                  <c:v>46.904266771097312</c:v>
                </c:pt>
                <c:pt idx="9">
                  <c:v>59.757232108339885</c:v>
                </c:pt>
                <c:pt idx="10">
                  <c:v>75.757780558733884</c:v>
                </c:pt>
                <c:pt idx="11">
                  <c:v>95.451646144194399</c:v>
                </c:pt>
                <c:pt idx="12">
                  <c:v>119.3486164967665</c:v>
                </c:pt>
                <c:pt idx="13">
                  <c:v>147.8378639624006</c:v>
                </c:pt>
                <c:pt idx="14">
                  <c:v>181.07426278050667</c:v>
                </c:pt>
                <c:pt idx="15">
                  <c:v>218.84862620592747</c:v>
                </c:pt>
                <c:pt idx="16">
                  <c:v>260.47278477810954</c:v>
                </c:pt>
                <c:pt idx="17">
                  <c:v>304.72783018325998</c:v>
                </c:pt>
                <c:pt idx="18">
                  <c:v>349.92711898834699</c:v>
                </c:pt>
                <c:pt idx="19">
                  <c:v>394.11954955042188</c:v>
                </c:pt>
                <c:pt idx="20">
                  <c:v>435.40156276783063</c:v>
                </c:pt>
                <c:pt idx="21">
                  <c:v>472.24452713923688</c:v>
                </c:pt>
                <c:pt idx="22">
                  <c:v>503.72246547020433</c:v>
                </c:pt>
                <c:pt idx="23">
                  <c:v>529.56812656029149</c:v>
                </c:pt>
                <c:pt idx="24">
                  <c:v>550.06696149970344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A2-4F33-8E92-0E799AE29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74912"/>
        <c:axId val="-426968928"/>
      </c:lineChart>
      <c:catAx>
        <c:axId val="-42697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8928"/>
        <c:crosses val="autoZero"/>
        <c:auto val="1"/>
        <c:lblAlgn val="ctr"/>
        <c:lblOffset val="100"/>
        <c:noMultiLvlLbl val="0"/>
      </c:catAx>
      <c:valAx>
        <c:axId val="-4269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CD-4DCA-9F0D-7397242184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Capacities_check!$J$32:$AH$32</c:f>
              <c:numCache>
                <c:formatCode>General</c:formatCode>
                <c:ptCount val="25"/>
                <c:pt idx="0">
                  <c:v>2.8347920861212921</c:v>
                </c:pt>
                <c:pt idx="1">
                  <c:v>4.9878013483265065</c:v>
                </c:pt>
                <c:pt idx="2">
                  <c:v>7.5078124350268105</c:v>
                </c:pt>
                <c:pt idx="3">
                  <c:v>10.448599014024227</c:v>
                </c:pt>
                <c:pt idx="4">
                  <c:v>13.868438790008975</c:v>
                </c:pt>
                <c:pt idx="5">
                  <c:v>17.829141224731391</c:v>
                </c:pt>
                <c:pt idx="6">
                  <c:v>22.39443771528272</c:v>
                </c:pt>
                <c:pt idx="7">
                  <c:v>27.627579716259326</c:v>
                </c:pt>
                <c:pt idx="8">
                  <c:v>33.588010110230499</c:v>
                </c:pt>
                <c:pt idx="9">
                  <c:v>40.327030711564916</c:v>
                </c:pt>
                <c:pt idx="10">
                  <c:v>47.882498357443367</c:v>
                </c:pt>
                <c:pt idx="11">
                  <c:v>56.272753676353908</c:v>
                </c:pt>
                <c:pt idx="12">
                  <c:v>65.490218586719394</c:v>
                </c:pt>
                <c:pt idx="13">
                  <c:v>75.495367527626343</c:v>
                </c:pt>
                <c:pt idx="14">
                  <c:v>86.212029857268845</c:v>
                </c:pt>
                <c:pt idx="15">
                  <c:v>97.525132059911158</c:v>
                </c:pt>
                <c:pt idx="16">
                  <c:v>109.28193686430416</c:v>
                </c:pt>
                <c:pt idx="17">
                  <c:v>121.29749855962928</c:v>
                </c:pt>
                <c:pt idx="18">
                  <c:v>133.36441389670745</c:v>
                </c:pt>
                <c:pt idx="19">
                  <c:v>145.26610158305155</c:v>
                </c:pt>
                <c:pt idx="20">
                  <c:v>156.7920029190731</c:v>
                </c:pt>
                <c:pt idx="21">
                  <c:v>167.75253369575125</c:v>
                </c:pt>
                <c:pt idx="22">
                  <c:v>177.9915545928894</c:v>
                </c:pt>
                <c:pt idx="23">
                  <c:v>187.39462326255898</c:v>
                </c:pt>
                <c:pt idx="24">
                  <c:v>195.89219904012629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CD-4DCA-9F0D-73972421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80896"/>
        <c:axId val="-426957504"/>
      </c:lineChart>
      <c:catAx>
        <c:axId val="-42698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57504"/>
        <c:crosses val="autoZero"/>
        <c:auto val="1"/>
        <c:lblAlgn val="ctr"/>
        <c:lblOffset val="100"/>
        <c:noMultiLvlLbl val="0"/>
      </c:catAx>
      <c:valAx>
        <c:axId val="-4269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Capacities_check!$J$51:$AH$51</c:f>
              <c:numCache>
                <c:formatCode>[&gt;0.05]0.0;[=0]\-;\^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FE-4551-9DFD-358C413F40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Capacities_check!$J$55:$AH$55</c:f>
              <c:numCache>
                <c:formatCode>General</c:formatCode>
                <c:ptCount val="25"/>
                <c:pt idx="0">
                  <c:v>0.69197940805143399</c:v>
                </c:pt>
                <c:pt idx="1">
                  <c:v>0.95714127806747551</c:v>
                </c:pt>
                <c:pt idx="2">
                  <c:v>1.3228993788113679</c:v>
                </c:pt>
                <c:pt idx="3">
                  <c:v>1.8264973999502661</c:v>
                </c:pt>
                <c:pt idx="4">
                  <c:v>2.5181360584843784</c:v>
                </c:pt>
                <c:pt idx="5">
                  <c:v>3.4647322946792523</c:v>
                </c:pt>
                <c:pt idx="6">
                  <c:v>4.7540870621502549</c:v>
                </c:pt>
                <c:pt idx="7">
                  <c:v>6.4988160535595787</c:v>
                </c:pt>
                <c:pt idx="8">
                  <c:v>8.8386397938341368</c:v>
                </c:pt>
                <c:pt idx="9">
                  <c:v>11.938424893037071</c:v>
                </c:pt>
                <c:pt idx="10">
                  <c:v>15.977766537921557</c:v>
                </c:pt>
                <c:pt idx="11">
                  <c:v>21.126458479307377</c:v>
                </c:pt>
                <c:pt idx="12">
                  <c:v>27.500534025994373</c:v>
                </c:pt>
                <c:pt idx="13">
                  <c:v>35.09876248054907</c:v>
                </c:pt>
                <c:pt idx="14">
                  <c:v>43.732911364598763</c:v>
                </c:pt>
                <c:pt idx="15">
                  <c:v>52.985354182052156</c:v>
                </c:pt>
                <c:pt idx="16">
                  <c:v>62.240455101881871</c:v>
                </c:pt>
                <c:pt idx="17">
                  <c:v>70.815197133694213</c:v>
                </c:pt>
                <c:pt idx="18">
                  <c:v>78.149958630163411</c:v>
                </c:pt>
                <c:pt idx="19">
                  <c:v>83.958738859058826</c:v>
                </c:pt>
                <c:pt idx="20">
                  <c:v>88.254576542400514</c:v>
                </c:pt>
                <c:pt idx="21">
                  <c:v>91.258440342649791</c:v>
                </c:pt>
                <c:pt idx="22">
                  <c:v>93.271456198339763</c:v>
                </c:pt>
                <c:pt idx="23">
                  <c:v>94.580192925317405</c:v>
                </c:pt>
                <c:pt idx="24">
                  <c:v>95.413716598127053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FE-4551-9DFD-358C413F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79808"/>
        <c:axId val="-426966208"/>
      </c:lineChart>
      <c:catAx>
        <c:axId val="-42697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6208"/>
        <c:crosses val="autoZero"/>
        <c:auto val="1"/>
        <c:lblAlgn val="ctr"/>
        <c:lblOffset val="100"/>
        <c:noMultiLvlLbl val="0"/>
      </c:catAx>
      <c:valAx>
        <c:axId val="-4269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11-4791-9E56-46A52F6BF9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Capacities_check!$J$78:$AH$78</c:f>
              <c:numCache>
                <c:formatCode>General</c:formatCode>
                <c:ptCount val="25"/>
                <c:pt idx="0">
                  <c:v>1.4340552781046765E-2</c:v>
                </c:pt>
                <c:pt idx="1">
                  <c:v>2.0564308023741061E-2</c:v>
                </c:pt>
                <c:pt idx="2">
                  <c:v>2.9487431869364349E-2</c:v>
                </c:pt>
                <c:pt idx="3">
                  <c:v>4.2278876861491219E-2</c:v>
                </c:pt>
                <c:pt idx="4">
                  <c:v>6.0611887263302938E-2</c:v>
                </c:pt>
                <c:pt idx="5">
                  <c:v>8.6879527890914743E-2</c:v>
                </c:pt>
                <c:pt idx="6">
                  <c:v>0.1245001907290692</c:v>
                </c:pt>
                <c:pt idx="7">
                  <c:v>0.1783483818024377</c:v>
                </c:pt>
                <c:pt idx="8">
                  <c:v>0.25535752208402607</c:v>
                </c:pt>
                <c:pt idx="9">
                  <c:v>0.36535393124555759</c:v>
                </c:pt>
                <c:pt idx="10">
                  <c:v>0.5221911552542059</c:v>
                </c:pt>
                <c:pt idx="11">
                  <c:v>0.74525287003453422</c:v>
                </c:pt>
                <c:pt idx="12">
                  <c:v>1.0613623517171462</c:v>
                </c:pt>
                <c:pt idx="13">
                  <c:v>1.5070406047484264</c:v>
                </c:pt>
                <c:pt idx="14">
                  <c:v>2.1308286271089347</c:v>
                </c:pt>
                <c:pt idx="15">
                  <c:v>2.9949311277564847</c:v>
                </c:pt>
                <c:pt idx="16">
                  <c:v>4.1746331672539183</c:v>
                </c:pt>
                <c:pt idx="17">
                  <c:v>5.7527665850473042</c:v>
                </c:pt>
                <c:pt idx="18">
                  <c:v>7.8053474225984765</c:v>
                </c:pt>
                <c:pt idx="19">
                  <c:v>10.374757898484161</c:v>
                </c:pt>
                <c:pt idx="20">
                  <c:v>13.431370312157904</c:v>
                </c:pt>
                <c:pt idx="21">
                  <c:v>16.836223786559781</c:v>
                </c:pt>
                <c:pt idx="22">
                  <c:v>20.333027023547288</c:v>
                </c:pt>
                <c:pt idx="23">
                  <c:v>23.599596521065724</c:v>
                </c:pt>
                <c:pt idx="24">
                  <c:v>26.353877765764103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11-4791-9E56-46A52F6BF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83072"/>
        <c:axId val="-426962400"/>
      </c:lineChart>
      <c:catAx>
        <c:axId val="-42698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2400"/>
        <c:crosses val="autoZero"/>
        <c:auto val="1"/>
        <c:lblAlgn val="ctr"/>
        <c:lblOffset val="100"/>
        <c:noMultiLvlLbl val="0"/>
      </c:catAx>
      <c:valAx>
        <c:axId val="-4269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Capacities_check!$N$97:$AH$97</c:f>
              <c:numCache>
                <c:formatCode>0.00</c:formatCode>
                <c:ptCount val="21"/>
                <c:pt idx="0">
                  <c:v>3.0000000000000001E-3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1.2600000000000002E-2</c:v>
                </c:pt>
                <c:pt idx="6">
                  <c:v>1.2599999999999995E-2</c:v>
                </c:pt>
                <c:pt idx="7">
                  <c:v>1.2599999999999995E-2</c:v>
                </c:pt>
                <c:pt idx="8">
                  <c:v>1.2600000000000023E-2</c:v>
                </c:pt>
                <c:pt idx="9">
                  <c:v>1.4600000000000023E-2</c:v>
                </c:pt>
                <c:pt idx="10">
                  <c:v>1.464E-2</c:v>
                </c:pt>
                <c:pt idx="11">
                  <c:v>1.264E-2</c:v>
                </c:pt>
                <c:pt idx="12">
                  <c:v>1.414E-2</c:v>
                </c:pt>
                <c:pt idx="13">
                  <c:v>1.934E-2</c:v>
                </c:pt>
                <c:pt idx="14">
                  <c:v>6.8150000000000002E-2</c:v>
                </c:pt>
                <c:pt idx="15">
                  <c:v>9.3900000000000011E-2</c:v>
                </c:pt>
                <c:pt idx="16">
                  <c:v>0.1489</c:v>
                </c:pt>
                <c:pt idx="17">
                  <c:v>0.16390000000000002</c:v>
                </c:pt>
                <c:pt idx="18">
                  <c:v>0.26389999999999997</c:v>
                </c:pt>
                <c:pt idx="19">
                  <c:v>0.47689999999999999</c:v>
                </c:pt>
                <c:pt idx="20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D4-409F-B728-255E43149C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Capacities_check!$N$101:$AH$101</c:f>
              <c:numCache>
                <c:formatCode>General</c:formatCode>
                <c:ptCount val="21"/>
                <c:pt idx="0">
                  <c:v>8.0316450499090314E-4</c:v>
                </c:pt>
                <c:pt idx="1">
                  <c:v>1.1257332731383254E-3</c:v>
                </c:pt>
                <c:pt idx="2">
                  <c:v>1.577840701044764E-3</c:v>
                </c:pt>
                <c:pt idx="3">
                  <c:v>2.2114958070484701E-3</c:v>
                </c:pt>
                <c:pt idx="4">
                  <c:v>3.0995776278136327E-3</c:v>
                </c:pt>
                <c:pt idx="5">
                  <c:v>4.3441989772078013E-3</c:v>
                </c:pt>
                <c:pt idx="6">
                  <c:v>6.0884115112387728E-3</c:v>
                </c:pt>
                <c:pt idx="7">
                  <c:v>8.5325768045811795E-3</c:v>
                </c:pt>
                <c:pt idx="8">
                  <c:v>1.1957243544032051E-2</c:v>
                </c:pt>
                <c:pt idx="9">
                  <c:v>1.6755077359109111E-2</c:v>
                </c:pt>
                <c:pt idx="10">
                  <c:v>2.3475348676374262E-2</c:v>
                </c:pt>
                <c:pt idx="11">
                  <c:v>3.2885766922293717E-2</c:v>
                </c:pt>
                <c:pt idx="12">
                  <c:v>4.605812876325218E-2</c:v>
                </c:pt>
                <c:pt idx="13">
                  <c:v>6.4486371398231074E-2</c:v>
                </c:pt>
                <c:pt idx="14">
                  <c:v>9.02481532510159E-2</c:v>
                </c:pt>
                <c:pt idx="15">
                  <c:v>0.1262237806215839</c:v>
                </c:pt>
                <c:pt idx="16">
                  <c:v>0.17638846431072683</c:v>
                </c:pt>
                <c:pt idx="17">
                  <c:v>0.24619391604377974</c:v>
                </c:pt>
                <c:pt idx="18">
                  <c:v>0.34304984691239171</c:v>
                </c:pt>
                <c:pt idx="19">
                  <c:v>0.47689864659796721</c:v>
                </c:pt>
                <c:pt idx="20">
                  <c:v>0.660836241743603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D4-409F-B728-255E4314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73824"/>
        <c:axId val="-426986880"/>
      </c:lineChart>
      <c:catAx>
        <c:axId val="-42697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86880"/>
        <c:crosses val="autoZero"/>
        <c:auto val="1"/>
        <c:lblAlgn val="ctr"/>
        <c:lblOffset val="100"/>
        <c:noMultiLvlLbl val="0"/>
      </c:catAx>
      <c:valAx>
        <c:axId val="-4269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4B-4ADD-8F24-DBD95C28C9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Capacities_check!$J$124:$AH$124</c:f>
              <c:numCache>
                <c:formatCode>General</c:formatCode>
                <c:ptCount val="25"/>
                <c:pt idx="0">
                  <c:v>8.8254176247032912E-3</c:v>
                </c:pt>
                <c:pt idx="1">
                  <c:v>1.7499794373861594E-2</c:v>
                </c:pt>
                <c:pt idx="2">
                  <c:v>2.8521772332879038E-2</c:v>
                </c:pt>
                <c:pt idx="3">
                  <c:v>4.2523099586417888E-2</c:v>
                </c:pt>
                <c:pt idx="4">
                  <c:v>6.0303316889828304E-2</c:v>
                </c:pt>
                <c:pt idx="5">
                  <c:v>8.2872962794121013E-2</c:v>
                </c:pt>
                <c:pt idx="6">
                  <c:v>0.11150706468610126</c:v>
                </c:pt>
                <c:pt idx="7">
                  <c:v>0.14781083996051975</c:v>
                </c:pt>
                <c:pt idx="8">
                  <c:v>0.19379954628133508</c:v>
                </c:pt>
                <c:pt idx="9">
                  <c:v>0.25199415551766269</c:v>
                </c:pt>
                <c:pt idx="10">
                  <c:v>0.32553376269002299</c:v>
                </c:pt>
                <c:pt idx="11">
                  <c:v>0.41830404095520646</c:v>
                </c:pt>
                <c:pt idx="12">
                  <c:v>0.53507811933585447</c:v>
                </c:pt>
                <c:pt idx="13">
                  <c:v>0.68166130335528885</c:v>
                </c:pt>
                <c:pt idx="14">
                  <c:v>0.86502320682585998</c:v>
                </c:pt>
                <c:pt idx="15">
                  <c:v>1.0933891669704268</c:v>
                </c:pt>
                <c:pt idx="16">
                  <c:v>1.3762465790728706</c:v>
                </c:pt>
                <c:pt idx="17">
                  <c:v>1.7242012970552942</c:v>
                </c:pt>
                <c:pt idx="18">
                  <c:v>2.1485971167696181</c:v>
                </c:pt>
                <c:pt idx="19">
                  <c:v>2.6607946052882969</c:v>
                </c:pt>
                <c:pt idx="20">
                  <c:v>3.2710080081204684</c:v>
                </c:pt>
                <c:pt idx="21">
                  <c:v>3.9866425474328686</c:v>
                </c:pt>
                <c:pt idx="22">
                  <c:v>4.8101854592837752</c:v>
                </c:pt>
                <c:pt idx="23">
                  <c:v>5.7368995406013301</c:v>
                </c:pt>
                <c:pt idx="24">
                  <c:v>6.7528275622302196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4B-4ADD-8F24-DBD95C28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65664"/>
        <c:axId val="-426982528"/>
      </c:lineChart>
      <c:catAx>
        <c:axId val="-42696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82528"/>
        <c:crosses val="autoZero"/>
        <c:auto val="1"/>
        <c:lblAlgn val="ctr"/>
        <c:lblOffset val="100"/>
        <c:noMultiLvlLbl val="0"/>
      </c:catAx>
      <c:valAx>
        <c:axId val="-4269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0-4307-9D81-7C9B7604B4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Capacities_check!$J$147:$AH$147</c:f>
              <c:numCache>
                <c:formatCode>General</c:formatCode>
                <c:ptCount val="25"/>
                <c:pt idx="0">
                  <c:v>0.29116931684376557</c:v>
                </c:pt>
                <c:pt idx="1">
                  <c:v>0.42383808581659566</c:v>
                </c:pt>
                <c:pt idx="2">
                  <c:v>0.61682962048843537</c:v>
                </c:pt>
                <c:pt idx="3">
                  <c:v>0.89743038823862209</c:v>
                </c:pt>
                <c:pt idx="4">
                  <c:v>1.3051117178950684</c:v>
                </c:pt>
                <c:pt idx="5">
                  <c:v>1.896795008929828</c:v>
                </c:pt>
                <c:pt idx="6">
                  <c:v>2.7541959165257941</c:v>
                </c:pt>
                <c:pt idx="7">
                  <c:v>3.9938474663899726</c:v>
                </c:pt>
                <c:pt idx="8">
                  <c:v>5.7803132831333119</c:v>
                </c:pt>
                <c:pt idx="9">
                  <c:v>8.3426227742932255</c:v>
                </c:pt>
                <c:pt idx="10">
                  <c:v>11.992627797215512</c:v>
                </c:pt>
                <c:pt idx="11">
                  <c:v>17.140998726989118</c:v>
                </c:pt>
                <c:pt idx="12">
                  <c:v>24.300840630941686</c:v>
                </c:pt>
                <c:pt idx="13">
                  <c:v>34.059616821587255</c:v>
                </c:pt>
                <c:pt idx="14">
                  <c:v>46.988962774347598</c:v>
                </c:pt>
                <c:pt idx="15">
                  <c:v>63.458496627313622</c:v>
                </c:pt>
                <c:pt idx="16">
                  <c:v>83.347379536234797</c:v>
                </c:pt>
                <c:pt idx="17">
                  <c:v>105.73735068186883</c:v>
                </c:pt>
                <c:pt idx="18">
                  <c:v>128.81154244914239</c:v>
                </c:pt>
                <c:pt idx="19">
                  <c:v>150.22885645109349</c:v>
                </c:pt>
                <c:pt idx="20">
                  <c:v>167.96277132725615</c:v>
                </c:pt>
                <c:pt idx="21">
                  <c:v>181.08349070771678</c:v>
                </c:pt>
                <c:pt idx="22">
                  <c:v>189.879549272943</c:v>
                </c:pt>
                <c:pt idx="23">
                  <c:v>195.3423182060009</c:v>
                </c:pt>
                <c:pt idx="24">
                  <c:v>198.55957553763926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0-4307-9D81-7C9B760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71104"/>
        <c:axId val="-426977088"/>
      </c:lineChart>
      <c:catAx>
        <c:axId val="-42697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7088"/>
        <c:crosses val="autoZero"/>
        <c:auto val="1"/>
        <c:lblAlgn val="ctr"/>
        <c:lblOffset val="100"/>
        <c:noMultiLvlLbl val="0"/>
      </c:catAx>
      <c:valAx>
        <c:axId val="-4269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6A-4BF2-A30C-20F6BA8BFC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Capacities_check!$J$170:$AH$170</c:f>
              <c:numCache>
                <c:formatCode>General</c:formatCode>
                <c:ptCount val="25"/>
                <c:pt idx="0">
                  <c:v>5.0687312264946528E-3</c:v>
                </c:pt>
                <c:pt idx="1">
                  <c:v>6.3643240989520438E-3</c:v>
                </c:pt>
                <c:pt idx="2">
                  <c:v>7.934765873182965E-3</c:v>
                </c:pt>
                <c:pt idx="3">
                  <c:v>9.8381149077474885E-3</c:v>
                </c:pt>
                <c:pt idx="4">
                  <c:v>1.2144576938152289E-2</c:v>
                </c:pt>
                <c:pt idx="5">
                  <c:v>1.493899180798311E-2</c:v>
                </c:pt>
                <c:pt idx="6">
                  <c:v>1.8323803446124862E-2</c:v>
                </c:pt>
                <c:pt idx="7">
                  <c:v>2.2422594712628505E-2</c:v>
                </c:pt>
                <c:pt idx="8">
                  <c:v>2.7384276474097254E-2</c:v>
                </c:pt>
                <c:pt idx="9">
                  <c:v>3.3388025402303415E-2</c:v>
                </c:pt>
                <c:pt idx="10">
                  <c:v>4.0649065177384688E-2</c:v>
                </c:pt>
                <c:pt idx="11">
                  <c:v>4.9425377503926331E-2</c:v>
                </c:pt>
                <c:pt idx="12">
                  <c:v>6.0025407472737095E-2</c:v>
                </c:pt>
                <c:pt idx="13">
                  <c:v>7.2816784997572992E-2</c:v>
                </c:pt>
                <c:pt idx="14">
                  <c:v>8.8236010176892254E-2</c:v>
                </c:pt>
                <c:pt idx="15">
                  <c:v>0.10679893187381814</c:v>
                </c:pt>
                <c:pt idx="16">
                  <c:v>0.12911166808594543</c:v>
                </c:pt>
                <c:pt idx="17">
                  <c:v>0.15588135257690008</c:v>
                </c:pt>
                <c:pt idx="18">
                  <c:v>0.18792572125480367</c:v>
                </c:pt>
                <c:pt idx="19">
                  <c:v>0.2261800519240732</c:v>
                </c:pt>
                <c:pt idx="20">
                  <c:v>0.27169932970291027</c:v>
                </c:pt>
                <c:pt idx="21">
                  <c:v>0.32565273841351711</c:v>
                </c:pt>
                <c:pt idx="22">
                  <c:v>0.38930673232485818</c:v>
                </c:pt>
                <c:pt idx="23">
                  <c:v>0.46399215727856336</c:v>
                </c:pt>
                <c:pt idx="24">
                  <c:v>0.55105041642724151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6A-4BF2-A30C-20F6BA8B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61856"/>
        <c:axId val="-426962944"/>
      </c:lineChart>
      <c:catAx>
        <c:axId val="-42696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2944"/>
        <c:crosses val="autoZero"/>
        <c:auto val="1"/>
        <c:lblAlgn val="ctr"/>
        <c:lblOffset val="100"/>
        <c:noMultiLvlLbl val="0"/>
      </c:catAx>
      <c:valAx>
        <c:axId val="-4269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Capacities!$J$78:$BL$78</c:f>
              <c:numCache>
                <c:formatCode>General</c:formatCode>
                <c:ptCount val="55"/>
                <c:pt idx="0">
                  <c:v>1.4340552781046765E-2</c:v>
                </c:pt>
                <c:pt idx="1">
                  <c:v>2.0564308023741061E-2</c:v>
                </c:pt>
                <c:pt idx="2">
                  <c:v>2.9487431869364349E-2</c:v>
                </c:pt>
                <c:pt idx="3">
                  <c:v>4.2278876861491219E-2</c:v>
                </c:pt>
                <c:pt idx="4">
                  <c:v>6.0611887263302938E-2</c:v>
                </c:pt>
                <c:pt idx="5">
                  <c:v>8.6879527890914743E-2</c:v>
                </c:pt>
                <c:pt idx="6">
                  <c:v>0.1245001907290692</c:v>
                </c:pt>
                <c:pt idx="7">
                  <c:v>0.1783483818024377</c:v>
                </c:pt>
                <c:pt idx="8">
                  <c:v>0.25535752208402607</c:v>
                </c:pt>
                <c:pt idx="9">
                  <c:v>0.36535393124555759</c:v>
                </c:pt>
                <c:pt idx="10">
                  <c:v>0.5221911552542059</c:v>
                </c:pt>
                <c:pt idx="11">
                  <c:v>0.74525287003453422</c:v>
                </c:pt>
                <c:pt idx="12">
                  <c:v>1.0613623517171462</c:v>
                </c:pt>
                <c:pt idx="13">
                  <c:v>1.5070406047484264</c:v>
                </c:pt>
                <c:pt idx="14">
                  <c:v>2.1308286271089347</c:v>
                </c:pt>
                <c:pt idx="15">
                  <c:v>2.9949311277564847</c:v>
                </c:pt>
                <c:pt idx="16">
                  <c:v>4.1746331672539183</c:v>
                </c:pt>
                <c:pt idx="17">
                  <c:v>5.7527665850473042</c:v>
                </c:pt>
                <c:pt idx="18">
                  <c:v>7.8053474225984765</c:v>
                </c:pt>
                <c:pt idx="19">
                  <c:v>10.374757898484161</c:v>
                </c:pt>
                <c:pt idx="20">
                  <c:v>13.431370312157904</c:v>
                </c:pt>
                <c:pt idx="21">
                  <c:v>16.836223786559781</c:v>
                </c:pt>
                <c:pt idx="22">
                  <c:v>20.333027023547288</c:v>
                </c:pt>
                <c:pt idx="23">
                  <c:v>23.599596521065724</c:v>
                </c:pt>
                <c:pt idx="24">
                  <c:v>26.353877765764103</c:v>
                </c:pt>
                <c:pt idx="25">
                  <c:v>28.45312211854273</c:v>
                </c:pt>
                <c:pt idx="26">
                  <c:v>29.916046546187985</c:v>
                </c:pt>
                <c:pt idx="27">
                  <c:v>30.865426343564614</c:v>
                </c:pt>
                <c:pt idx="28">
                  <c:v>31.450726552347462</c:v>
                </c:pt>
                <c:pt idx="29">
                  <c:v>31.7994848239207</c:v>
                </c:pt>
                <c:pt idx="30">
                  <c:v>32.002914298796355</c:v>
                </c:pt>
                <c:pt idx="31">
                  <c:v>32.120062825419545</c:v>
                </c:pt>
                <c:pt idx="32">
                  <c:v>32.187019690517737</c:v>
                </c:pt>
                <c:pt idx="33">
                  <c:v>32.225123409370255</c:v>
                </c:pt>
                <c:pt idx="34">
                  <c:v>32.24675356594674</c:v>
                </c:pt>
                <c:pt idx="35">
                  <c:v>32.259014872147176</c:v>
                </c:pt>
                <c:pt idx="36">
                  <c:v>32.265959746019625</c:v>
                </c:pt>
                <c:pt idx="37">
                  <c:v>32.269891567855517</c:v>
                </c:pt>
                <c:pt idx="38">
                  <c:v>32.272116982997545</c:v>
                </c:pt>
                <c:pt idx="39">
                  <c:v>32.273376385886316</c:v>
                </c:pt>
                <c:pt idx="40">
                  <c:v>32.27408904583649</c:v>
                </c:pt>
                <c:pt idx="41">
                  <c:v>32.274492300742388</c:v>
                </c:pt>
                <c:pt idx="42">
                  <c:v>32.274720474368294</c:v>
                </c:pt>
                <c:pt idx="43">
                  <c:v>32.274849579857658</c:v>
                </c:pt>
                <c:pt idx="44">
                  <c:v>32.274922629868279</c:v>
                </c:pt>
                <c:pt idx="45">
                  <c:v>32.274963962567831</c:v>
                </c:pt>
                <c:pt idx="46">
                  <c:v>32.274987349113459</c:v>
                </c:pt>
                <c:pt idx="47">
                  <c:v>32.275000581485905</c:v>
                </c:pt>
                <c:pt idx="48">
                  <c:v>32.275008068505613</c:v>
                </c:pt>
                <c:pt idx="49">
                  <c:v>32.275012304740407</c:v>
                </c:pt>
                <c:pt idx="50">
                  <c:v>32.275014701646107</c:v>
                </c:pt>
                <c:pt idx="51">
                  <c:v>32.275016057840062</c:v>
                </c:pt>
                <c:pt idx="52">
                  <c:v>32.275016825188516</c:v>
                </c:pt>
                <c:pt idx="53">
                  <c:v>32.275017259362123</c:v>
                </c:pt>
                <c:pt idx="54">
                  <c:v>32.275017505021985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178320"/>
        <c:axId val="-582190832"/>
      </c:lineChart>
      <c:catAx>
        <c:axId val="-58217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90832"/>
        <c:crosses val="autoZero"/>
        <c:auto val="1"/>
        <c:lblAlgn val="ctr"/>
        <c:lblOffset val="100"/>
        <c:noMultiLvlLbl val="0"/>
      </c:catAx>
      <c:valAx>
        <c:axId val="-5821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7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World Total</a:t>
            </a:r>
            <a:endParaRPr lang="ru-RU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Generation_check!$I$11</c:f>
              <c:strCache>
                <c:ptCount val="1"/>
                <c:pt idx="0">
                  <c:v>Fact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CB-4005-A4FD-E19EB3A2E3C3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Generation_check!$J$7:$AH$7</c:f>
              <c:numCache>
                <c:formatCode>General</c:formatCode>
                <c:ptCount val="25"/>
                <c:pt idx="0">
                  <c:v>10.748654404522842</c:v>
                </c:pt>
                <c:pt idx="1">
                  <c:v>13.97805422107367</c:v>
                </c:pt>
                <c:pt idx="2">
                  <c:v>18.167914103495534</c:v>
                </c:pt>
                <c:pt idx="3">
                  <c:v>23.59713497081087</c:v>
                </c:pt>
                <c:pt idx="4">
                  <c:v>30.620978577841623</c:v>
                </c:pt>
                <c:pt idx="5">
                  <c:v>39.688808171792544</c:v>
                </c:pt>
                <c:pt idx="6">
                  <c:v>51.363749242822571</c:v>
                </c:pt>
                <c:pt idx="7">
                  <c:v>66.342786642617639</c:v>
                </c:pt>
                <c:pt idx="8">
                  <c:v>85.474300424436976</c:v>
                </c:pt>
                <c:pt idx="9">
                  <c:v>109.76771643910385</c:v>
                </c:pt>
                <c:pt idx="10">
                  <c:v>140.3866771269474</c:v>
                </c:pt>
                <c:pt idx="11">
                  <c:v>178.61309849909162</c:v>
                </c:pt>
                <c:pt idx="12">
                  <c:v>225.76557783169304</c:v>
                </c:pt>
                <c:pt idx="13">
                  <c:v>283.05411710126322</c:v>
                </c:pt>
                <c:pt idx="14">
                  <c:v>351.35822947661399</c:v>
                </c:pt>
                <c:pt idx="15">
                  <c:v>430.93304927043397</c:v>
                </c:pt>
                <c:pt idx="16">
                  <c:v>521.08283140767946</c:v>
                </c:pt>
                <c:pt idx="17">
                  <c:v>619.89012516790376</c:v>
                </c:pt>
                <c:pt idx="18">
                  <c:v>724.1317720552828</c:v>
                </c:pt>
                <c:pt idx="19">
                  <c:v>829.51006904721248</c:v>
                </c:pt>
                <c:pt idx="20">
                  <c:v>931.24032384819782</c:v>
                </c:pt>
                <c:pt idx="21">
                  <c:v>1024.8732909152479</c:v>
                </c:pt>
                <c:pt idx="22">
                  <c:v>1107.0809660607642</c:v>
                </c:pt>
                <c:pt idx="23">
                  <c:v>1176.1182412223493</c:v>
                </c:pt>
                <c:pt idx="24">
                  <c:v>1231.8275741337332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CB-4005-A4FD-E19EB3A2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85248"/>
        <c:axId val="-426965120"/>
      </c:lineChart>
      <c:catAx>
        <c:axId val="-4269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5120"/>
        <c:crosses val="autoZero"/>
        <c:auto val="1"/>
        <c:lblAlgn val="ctr"/>
        <c:lblOffset val="100"/>
        <c:noMultiLvlLbl val="0"/>
      </c:catAx>
      <c:valAx>
        <c:axId val="-4269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Europe </a:t>
            </a:r>
            <a:endParaRPr lang="ru-RU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E9-496D-8BCD-CB087B5B27D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Generation_check!$J$32:$AH$32</c:f>
              <c:numCache>
                <c:formatCode>General</c:formatCode>
                <c:ptCount val="25"/>
                <c:pt idx="0">
                  <c:v>6.7165812273283798</c:v>
                </c:pt>
                <c:pt idx="1">
                  <c:v>10.086138651345184</c:v>
                </c:pt>
                <c:pt idx="2">
                  <c:v>14.060118340167978</c:v>
                </c:pt>
                <c:pt idx="3">
                  <c:v>18.740131746155622</c:v>
                </c:pt>
                <c:pt idx="4">
                  <c:v>24.24216718958003</c:v>
                </c:pt>
                <c:pt idx="5">
                  <c:v>30.69753937573692</c:v>
                </c:pt>
                <c:pt idx="6">
                  <c:v>38.253425016306728</c:v>
                </c:pt>
                <c:pt idx="7">
                  <c:v>47.072741768069903</c:v>
                </c:pt>
                <c:pt idx="8">
                  <c:v>57.333058117309385</c:v>
                </c:pt>
                <c:pt idx="9">
                  <c:v>69.224150678798821</c:v>
                </c:pt>
                <c:pt idx="10">
                  <c:v>82.943764820520315</c:v>
                </c:pt>
                <c:pt idx="11">
                  <c:v>98.691104680832666</c:v>
                </c:pt>
                <c:pt idx="12">
                  <c:v>116.65760910097511</c:v>
                </c:pt>
                <c:pt idx="13">
                  <c:v>137.0146994236737</c:v>
                </c:pt>
                <c:pt idx="14">
                  <c:v>159.89845683062941</c:v>
                </c:pt>
                <c:pt idx="15">
                  <c:v>185.39163782747855</c:v>
                </c:pt>
                <c:pt idx="16">
                  <c:v>213.50407748573011</c:v>
                </c:pt>
                <c:pt idx="17">
                  <c:v>244.1533184305778</c:v>
                </c:pt>
                <c:pt idx="18">
                  <c:v>277.14811460102567</c:v>
                </c:pt>
                <c:pt idx="19">
                  <c:v>312.1780715909058</c:v>
                </c:pt>
                <c:pt idx="20">
                  <c:v>348.81280554881766</c:v>
                </c:pt>
                <c:pt idx="21">
                  <c:v>386.51334211574294</c:v>
                </c:pt>
                <c:pt idx="22">
                  <c:v>424.65688914240729</c:v>
                </c:pt>
                <c:pt idx="23">
                  <c:v>462.57374412922525</c:v>
                </c:pt>
                <c:pt idx="24">
                  <c:v>499.59244369139691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E9-496D-8BCD-CB087B5B2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84704"/>
        <c:axId val="-426976544"/>
      </c:lineChart>
      <c:catAx>
        <c:axId val="-4269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6544"/>
        <c:crosses val="autoZero"/>
        <c:auto val="1"/>
        <c:lblAlgn val="ctr"/>
        <c:lblOffset val="100"/>
        <c:noMultiLvlLbl val="0"/>
      </c:catAx>
      <c:valAx>
        <c:axId val="-4269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North America </a:t>
            </a:r>
            <a:endParaRPr lang="ru-RU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BD-4F2E-9586-7545AA358095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Generation_check!$J$55:$AH$55</c:f>
              <c:numCache>
                <c:formatCode>General</c:formatCode>
                <c:ptCount val="25"/>
                <c:pt idx="0">
                  <c:v>4.1440279081881055</c:v>
                </c:pt>
                <c:pt idx="1">
                  <c:v>5.2621294460050425</c:v>
                </c:pt>
                <c:pt idx="2">
                  <c:v>6.6785655405260274</c:v>
                </c:pt>
                <c:pt idx="3">
                  <c:v>8.4709000810852011</c:v>
                </c:pt>
                <c:pt idx="4">
                  <c:v>10.735624620317465</c:v>
                </c:pt>
                <c:pt idx="5">
                  <c:v>13.59202572943231</c:v>
                </c:pt>
                <c:pt idx="6">
                  <c:v>17.186377449303311</c:v>
                </c:pt>
                <c:pt idx="7">
                  <c:v>21.696163667230618</c:v>
                </c:pt>
                <c:pt idx="8">
                  <c:v>27.33378117865961</c:v>
                </c:pt>
                <c:pt idx="9">
                  <c:v>34.348800979834962</c:v>
                </c:pt>
                <c:pt idx="10">
                  <c:v>43.027356452213525</c:v>
                </c:pt>
                <c:pt idx="11">
                  <c:v>53.686602093779392</c:v>
                </c:pt>
                <c:pt idx="12">
                  <c:v>66.66154558232158</c:v>
                </c:pt>
                <c:pt idx="13">
                  <c:v>82.281145734302513</c:v>
                </c:pt>
                <c:pt idx="14">
                  <c:v>100.83085175572991</c:v>
                </c:pt>
                <c:pt idx="15">
                  <c:v>122.5004289598227</c:v>
                </c:pt>
                <c:pt idx="16">
                  <c:v>147.3197380343118</c:v>
                </c:pt>
                <c:pt idx="17">
                  <c:v>175.09144462032478</c:v>
                </c:pt>
                <c:pt idx="18">
                  <c:v>205.33743663313771</c:v>
                </c:pt>
                <c:pt idx="19">
                  <c:v>237.28175561223335</c:v>
                </c:pt>
                <c:pt idx="20">
                  <c:v>269.8917285093043</c:v>
                </c:pt>
                <c:pt idx="21">
                  <c:v>301.98591291023024</c:v>
                </c:pt>
                <c:pt idx="22">
                  <c:v>332.39332878084571</c:v>
                </c:pt>
                <c:pt idx="23">
                  <c:v>360.12348970305436</c:v>
                </c:pt>
                <c:pt idx="24">
                  <c:v>384.4967079079687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BD-4F2E-9586-7545AA358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64576"/>
        <c:axId val="-426970560"/>
      </c:lineChart>
      <c:catAx>
        <c:axId val="-4269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0560"/>
        <c:crosses val="autoZero"/>
        <c:auto val="1"/>
        <c:lblAlgn val="ctr"/>
        <c:lblOffset val="100"/>
        <c:noMultiLvlLbl val="0"/>
      </c:catAx>
      <c:valAx>
        <c:axId val="-426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South and Central America 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EF-4074-B5C7-7786804AAC6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Generation_check!$J$78:$AH$78</c:f>
              <c:numCache>
                <c:formatCode>General</c:formatCode>
                <c:ptCount val="25"/>
                <c:pt idx="0">
                  <c:v>1.1933215683422474E-2</c:v>
                </c:pt>
                <c:pt idx="1">
                  <c:v>1.8308497902431674E-2</c:v>
                </c:pt>
                <c:pt idx="2">
                  <c:v>2.8089085857583171E-2</c:v>
                </c:pt>
                <c:pt idx="3">
                  <c:v>4.3092991439610207E-2</c:v>
                </c:pt>
                <c:pt idx="4">
                  <c:v>6.6107595264917551E-2</c:v>
                </c:pt>
                <c:pt idx="5">
                  <c:v>0.1014048593454389</c:v>
                </c:pt>
                <c:pt idx="6">
                  <c:v>0.15552812914511061</c:v>
                </c:pt>
                <c:pt idx="7">
                  <c:v>0.23849065447807935</c:v>
                </c:pt>
                <c:pt idx="8">
                  <c:v>0.36559413577250288</c:v>
                </c:pt>
                <c:pt idx="9">
                  <c:v>0.56017127982294279</c:v>
                </c:pt>
                <c:pt idx="10">
                  <c:v>0.85768249441545286</c:v>
                </c:pt>
                <c:pt idx="11">
                  <c:v>1.311743067050638</c:v>
                </c:pt>
                <c:pt idx="12">
                  <c:v>2.0027746716791821</c:v>
                </c:pt>
                <c:pt idx="13">
                  <c:v>3.0499198760367938</c:v>
                </c:pt>
                <c:pt idx="14">
                  <c:v>4.6262748830505327</c:v>
                </c:pt>
                <c:pt idx="15">
                  <c:v>6.9756132847296604</c:v>
                </c:pt>
                <c:pt idx="16">
                  <c:v>10.424166533425218</c:v>
                </c:pt>
                <c:pt idx="17">
                  <c:v>15.371750702460385</c:v>
                </c:pt>
                <c:pt idx="18">
                  <c:v>22.232109130212447</c:v>
                </c:pt>
                <c:pt idx="19">
                  <c:v>31.28089072430868</c:v>
                </c:pt>
                <c:pt idx="20">
                  <c:v>42.391887244822328</c:v>
                </c:pt>
                <c:pt idx="21">
                  <c:v>54.752480474993348</c:v>
                </c:pt>
                <c:pt idx="22">
                  <c:v>66.841963401891704</c:v>
                </c:pt>
                <c:pt idx="23">
                  <c:v>76.973741330871206</c:v>
                </c:pt>
                <c:pt idx="24">
                  <c:v>84.175677867207298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EF-4074-B5C7-7786804A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61312"/>
        <c:axId val="-426955328"/>
      </c:lineChart>
      <c:catAx>
        <c:axId val="-4269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55328"/>
        <c:crosses val="autoZero"/>
        <c:auto val="1"/>
        <c:lblAlgn val="ctr"/>
        <c:lblOffset val="100"/>
        <c:noMultiLvlLbl val="0"/>
      </c:catAx>
      <c:valAx>
        <c:axId val="-4269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94-4B04-B0A4-7DD31A79BD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Generation_check!$J$101:$AH$101</c:f>
              <c:numCache>
                <c:formatCode>General</c:formatCode>
                <c:ptCount val="25"/>
                <c:pt idx="0">
                  <c:v>6.5140862906838877E-6</c:v>
                </c:pt>
                <c:pt idx="1">
                  <c:v>1.7524715849700372E-5</c:v>
                </c:pt>
                <c:pt idx="2">
                  <c:v>3.6135750607250372E-5</c:v>
                </c:pt>
                <c:pt idx="3">
                  <c:v>6.7593556125618675E-5</c:v>
                </c:pt>
                <c:pt idx="4">
                  <c:v>7.4107642416302568E-5</c:v>
                </c:pt>
                <c:pt idx="5">
                  <c:v>1.3177644312434888E-4</c:v>
                </c:pt>
                <c:pt idx="6">
                  <c:v>2.2925215810730643E-4</c:v>
                </c:pt>
                <c:pt idx="7">
                  <c:v>3.9401129177149769E-4</c:v>
                </c:pt>
                <c:pt idx="8">
                  <c:v>6.7249413661667407E-4</c:v>
                </c:pt>
                <c:pt idx="9">
                  <c:v>1.1431900468276144E-3</c:v>
                </c:pt>
                <c:pt idx="10">
                  <c:v>1.938745804249976E-3</c:v>
                </c:pt>
                <c:pt idx="11">
                  <c:v>3.2833080444523372E-3</c:v>
                </c:pt>
                <c:pt idx="12">
                  <c:v>5.5555655400932654E-3</c:v>
                </c:pt>
                <c:pt idx="13">
                  <c:v>9.3950887580224705E-3</c:v>
                </c:pt>
                <c:pt idx="14">
                  <c:v>1.5881446780976388E-2</c:v>
                </c:pt>
                <c:pt idx="15">
                  <c:v>2.683517763646949E-2</c:v>
                </c:pt>
                <c:pt idx="16">
                  <c:v>4.5321421236671725E-2</c:v>
                </c:pt>
                <c:pt idx="17">
                  <c:v>7.6486730219803706E-2</c:v>
                </c:pt>
                <c:pt idx="18">
                  <c:v>0.12893253993496423</c:v>
                </c:pt>
                <c:pt idx="19">
                  <c:v>0.21692140699838947</c:v>
                </c:pt>
                <c:pt idx="20">
                  <c:v>0.36378507928017811</c:v>
                </c:pt>
                <c:pt idx="21">
                  <c:v>0.60680703581602291</c:v>
                </c:pt>
                <c:pt idx="22">
                  <c:v>1.0031483685739029</c:v>
                </c:pt>
                <c:pt idx="23">
                  <c:v>1.6340295910642197</c:v>
                </c:pt>
                <c:pt idx="24">
                  <c:v>2.5985861365252561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94-4B04-B0A4-7DD31A79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85792"/>
        <c:axId val="-426972736"/>
      </c:lineChart>
      <c:catAx>
        <c:axId val="-42698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2736"/>
        <c:crosses val="autoZero"/>
        <c:auto val="1"/>
        <c:lblAlgn val="ctr"/>
        <c:lblOffset val="100"/>
        <c:noMultiLvlLbl val="0"/>
      </c:catAx>
      <c:valAx>
        <c:axId val="-4269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C4-4AD2-B91D-D289CEE21E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Generation_check!$J$124:$AH$124</c:f>
              <c:numCache>
                <c:formatCode>General</c:formatCode>
                <c:ptCount val="25"/>
                <c:pt idx="0">
                  <c:v>2.4251297634962535E-2</c:v>
                </c:pt>
                <c:pt idx="1">
                  <c:v>4.6817895719104427E-2</c:v>
                </c:pt>
                <c:pt idx="2">
                  <c:v>7.5183051008491278E-2</c:v>
                </c:pt>
                <c:pt idx="3">
                  <c:v>0.11083143936411857</c:v>
                </c:pt>
                <c:pt idx="4">
                  <c:v>0.15562481172843809</c:v>
                </c:pt>
                <c:pt idx="5">
                  <c:v>0.21189598479671759</c:v>
                </c:pt>
                <c:pt idx="6">
                  <c:v>0.28256522654195648</c:v>
                </c:pt>
                <c:pt idx="7">
                  <c:v>0.37128376691935877</c:v>
                </c:pt>
                <c:pt idx="8">
                  <c:v>0.4826097982919344</c:v>
                </c:pt>
                <c:pt idx="9">
                  <c:v>0.62222280752090542</c:v>
                </c:pt>
                <c:pt idx="10">
                  <c:v>0.79718219464795881</c:v>
                </c:pt>
                <c:pt idx="11">
                  <c:v>1.016235541323371</c:v>
                </c:pt>
                <c:pt idx="12">
                  <c:v>1.2901800588172301</c:v>
                </c:pt>
                <c:pt idx="13">
                  <c:v>1.6322768546522504</c:v>
                </c:pt>
                <c:pt idx="14">
                  <c:v>2.0587105173909102</c:v>
                </c:pt>
                <c:pt idx="15">
                  <c:v>2.5890744762611773</c:v>
                </c:pt>
                <c:pt idx="16">
                  <c:v>3.2468435017458734</c:v>
                </c:pt>
                <c:pt idx="17">
                  <c:v>4.0597660890838014</c:v>
                </c:pt>
                <c:pt idx="18">
                  <c:v>5.0600690120866005</c:v>
                </c:pt>
                <c:pt idx="19">
                  <c:v>6.2843131928243565</c:v>
                </c:pt>
                <c:pt idx="20">
                  <c:v>7.7726772148052383</c:v>
                </c:pt>
                <c:pt idx="21">
                  <c:v>9.5673832247924935</c:v>
                </c:pt>
                <c:pt idx="22">
                  <c:v>11.709943983882379</c:v>
                </c:pt>
                <c:pt idx="23">
                  <c:v>14.236942685988078</c:v>
                </c:pt>
                <c:pt idx="24">
                  <c:v>17.174221463626761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C4-4AD2-B91D-D289CEE2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76000"/>
        <c:axId val="-426973280"/>
      </c:lineChart>
      <c:catAx>
        <c:axId val="-42697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3280"/>
        <c:crosses val="autoZero"/>
        <c:auto val="1"/>
        <c:lblAlgn val="ctr"/>
        <c:lblOffset val="100"/>
        <c:noMultiLvlLbl val="0"/>
      </c:catAx>
      <c:valAx>
        <c:axId val="-4269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Asia Pacific region </a:t>
            </a:r>
            <a:endParaRPr lang="ru-RU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3E-4BAD-BB2F-65F0692ECC1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Generation_check!$J$1:$AH$1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Generation_check!$J$147:$AH$147</c:f>
              <c:numCache>
                <c:formatCode>0.0_ ;\-0.0\ </c:formatCode>
                <c:ptCount val="25"/>
                <c:pt idx="0">
                  <c:v>1.4980179108940774</c:v>
                </c:pt>
                <c:pt idx="1">
                  <c:v>2.0000930999486144</c:v>
                </c:pt>
                <c:pt idx="2" formatCode="General">
                  <c:v>2.6695844443272501</c:v>
                </c:pt>
                <c:pt idx="3" formatCode="General">
                  <c:v>3.5619771891407104</c:v>
                </c:pt>
                <c:pt idx="4" formatCode="General">
                  <c:v>4.7508813229313871</c:v>
                </c:pt>
                <c:pt idx="5" formatCode="General">
                  <c:v>6.3337466421703867</c:v>
                </c:pt>
                <c:pt idx="6" formatCode="General">
                  <c:v>8.4392196282941772</c:v>
                </c:pt>
                <c:pt idx="7" formatCode="General">
                  <c:v>11.236487037542275</c:v>
                </c:pt>
                <c:pt idx="8" formatCode="General">
                  <c:v>14.946917150196169</c:v>
                </c:pt>
                <c:pt idx="9" formatCode="General">
                  <c:v>19.85816178891444</c:v>
                </c:pt>
                <c:pt idx="10" formatCode="General">
                  <c:v>26.340520744998194</c:v>
                </c:pt>
                <c:pt idx="11" formatCode="General">
                  <c:v>34.864636745567232</c:v>
                </c:pt>
                <c:pt idx="12" formatCode="General">
                  <c:v>46.018253410164348</c:v>
                </c:pt>
                <c:pt idx="13" formatCode="General">
                  <c:v>60.517542527788251</c:v>
                </c:pt>
                <c:pt idx="14" formatCode="General">
                  <c:v>79.205135147143352</c:v>
                </c:pt>
                <c:pt idx="15" formatCode="General">
                  <c:v>103.02251493281705</c:v>
                </c:pt>
                <c:pt idx="16" formatCode="General">
                  <c:v>132.93976070133365</c:v>
                </c:pt>
                <c:pt idx="17" formatCode="General">
                  <c:v>169.82348316378773</c:v>
                </c:pt>
                <c:pt idx="18" formatCode="General">
                  <c:v>214.22973705441493</c:v>
                </c:pt>
                <c:pt idx="19" formatCode="General">
                  <c:v>266.13076390462555</c:v>
                </c:pt>
                <c:pt idx="20" formatCode="General">
                  <c:v>324.62862174623331</c:v>
                </c:pt>
                <c:pt idx="21" formatCode="General">
                  <c:v>387.76729468591884</c:v>
                </c:pt>
                <c:pt idx="22" formatCode="General">
                  <c:v>452.59173419958609</c:v>
                </c:pt>
                <c:pt idx="23" formatCode="General">
                  <c:v>515.5575397795053</c:v>
                </c:pt>
                <c:pt idx="24" formatCode="General">
                  <c:v>573.23621713124737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3E-4BAD-BB2F-65F0692EC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60768"/>
        <c:axId val="-426959680"/>
      </c:lineChart>
      <c:catAx>
        <c:axId val="-4269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59680"/>
        <c:crosses val="autoZero"/>
        <c:auto val="1"/>
        <c:lblAlgn val="ctr"/>
        <c:lblOffset val="100"/>
        <c:noMultiLvlLbl val="0"/>
      </c:catAx>
      <c:valAx>
        <c:axId val="-4269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4A-47AF-AAEA-1059C7BB18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Generation_check!$J$170:$AH$170</c:f>
              <c:numCache>
                <c:formatCode>General</c:formatCode>
                <c:ptCount val="25"/>
                <c:pt idx="0">
                  <c:v>7.3121543290314544E-3</c:v>
                </c:pt>
                <c:pt idx="1">
                  <c:v>1.4250115119808768E-2</c:v>
                </c:pt>
                <c:pt idx="2">
                  <c:v>2.1875710187695747E-2</c:v>
                </c:pt>
                <c:pt idx="3">
                  <c:v>3.0256830623972466E-2</c:v>
                </c:pt>
                <c:pt idx="4">
                  <c:v>3.9468015995475891E-2</c:v>
                </c:pt>
                <c:pt idx="5">
                  <c:v>4.9591094058244453E-2</c:v>
                </c:pt>
                <c:pt idx="6">
                  <c:v>6.071587964867986E-2</c:v>
                </c:pt>
                <c:pt idx="7">
                  <c:v>7.2940937725088445E-2</c:v>
                </c:pt>
                <c:pt idx="8">
                  <c:v>8.6374415841582078E-2</c:v>
                </c:pt>
                <c:pt idx="9">
                  <c:v>0.10113495163911523</c:v>
                </c:pt>
                <c:pt idx="10">
                  <c:v>0.11735266122707867</c:v>
                </c:pt>
                <c:pt idx="11">
                  <c:v>0.13517021459341774</c:v>
                </c:pt>
                <c:pt idx="12">
                  <c:v>0.15474400440920516</c:v>
                </c:pt>
                <c:pt idx="13">
                  <c:v>0.1762454147694334</c:v>
                </c:pt>
                <c:pt idx="14">
                  <c:v>0.19986219651631593</c:v>
                </c:pt>
                <c:pt idx="15">
                  <c:v>0.22579995580109799</c:v>
                </c:pt>
                <c:pt idx="16">
                  <c:v>0.25428376242667655</c:v>
                </c:pt>
                <c:pt idx="17">
                  <c:v>0.28555988424164852</c:v>
                </c:pt>
                <c:pt idx="18">
                  <c:v>0.3198976533852248</c:v>
                </c:pt>
                <c:pt idx="19">
                  <c:v>0.35759146946222115</c:v>
                </c:pt>
                <c:pt idx="20">
                  <c:v>0.39896294369931956</c:v>
                </c:pt>
                <c:pt idx="21">
                  <c:v>0.44436318672882957</c:v>
                </c:pt>
                <c:pt idx="22">
                  <c:v>0.49417524078342523</c:v>
                </c:pt>
                <c:pt idx="23">
                  <c:v>0.54881665467106377</c:v>
                </c:pt>
                <c:pt idx="24">
                  <c:v>0.60874219682578612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4A-47AF-AAEA-1059C7BB1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59136"/>
        <c:axId val="-426958592"/>
      </c:lineChart>
      <c:catAx>
        <c:axId val="-42695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58592"/>
        <c:crosses val="autoZero"/>
        <c:auto val="1"/>
        <c:lblAlgn val="ctr"/>
        <c:lblOffset val="100"/>
        <c:noMultiLvlLbl val="0"/>
      </c:catAx>
      <c:valAx>
        <c:axId val="-4269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27-4D0D-8E09-ACCD14126B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gen'!$J$7:$AH$7</c:f>
              <c:numCache>
                <c:formatCode>General</c:formatCode>
                <c:ptCount val="25"/>
                <c:pt idx="0">
                  <c:v>11.383827852070301</c:v>
                </c:pt>
                <c:pt idx="1">
                  <c:v>15.343505032331155</c:v>
                </c:pt>
                <c:pt idx="2">
                  <c:v>20.346279578401528</c:v>
                </c:pt>
                <c:pt idx="3">
                  <c:v>26.656244228572721</c:v>
                </c:pt>
                <c:pt idx="4">
                  <c:v>34.597685668344461</c:v>
                </c:pt>
                <c:pt idx="5">
                  <c:v>44.584808528336495</c:v>
                </c:pt>
                <c:pt idx="6">
                  <c:v>57.067118579280454</c:v>
                </c:pt>
                <c:pt idx="7">
                  <c:v>72.650465338377359</c:v>
                </c:pt>
                <c:pt idx="8">
                  <c:v>92.033321826525821</c:v>
                </c:pt>
                <c:pt idx="9">
                  <c:v>116.07011877696256</c:v>
                </c:pt>
                <c:pt idx="10">
                  <c:v>145.71894259971401</c:v>
                </c:pt>
                <c:pt idx="11">
                  <c:v>182.07280439966166</c:v>
                </c:pt>
                <c:pt idx="12">
                  <c:v>226.40562902328443</c:v>
                </c:pt>
                <c:pt idx="13">
                  <c:v>279.84004270831554</c:v>
                </c:pt>
                <c:pt idx="14">
                  <c:v>343.22929254798231</c:v>
                </c:pt>
                <c:pt idx="15">
                  <c:v>418.564285364912</c:v>
                </c:pt>
                <c:pt idx="16">
                  <c:v>506.48974166188583</c:v>
                </c:pt>
                <c:pt idx="17">
                  <c:v>607.39134955878046</c:v>
                </c:pt>
                <c:pt idx="18">
                  <c:v>721.31806155969934</c:v>
                </c:pt>
                <c:pt idx="19">
                  <c:v>847.42779948859868</c:v>
                </c:pt>
                <c:pt idx="20">
                  <c:v>982.7772287831757</c:v>
                </c:pt>
                <c:pt idx="21">
                  <c:v>1126.0903066856704</c:v>
                </c:pt>
                <c:pt idx="22">
                  <c:v>1274.8044996348133</c:v>
                </c:pt>
                <c:pt idx="23">
                  <c:v>1428.1059871755101</c:v>
                </c:pt>
                <c:pt idx="24">
                  <c:v>1577.7940315890437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27-4D0D-8E09-ACCD1412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56416"/>
        <c:axId val="-426983616"/>
      </c:lineChart>
      <c:catAx>
        <c:axId val="-42695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83616"/>
        <c:crosses val="autoZero"/>
        <c:auto val="1"/>
        <c:lblAlgn val="ctr"/>
        <c:lblOffset val="100"/>
        <c:noMultiLvlLbl val="0"/>
      </c:catAx>
      <c:valAx>
        <c:axId val="-4269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C1-44DA-BF36-D94E1129AE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gen'!$J$7:$BL$7</c:f>
              <c:numCache>
                <c:formatCode>General</c:formatCode>
                <c:ptCount val="55"/>
                <c:pt idx="0">
                  <c:v>11.383827852070301</c:v>
                </c:pt>
                <c:pt idx="1">
                  <c:v>15.343505032331155</c:v>
                </c:pt>
                <c:pt idx="2">
                  <c:v>20.346279578401528</c:v>
                </c:pt>
                <c:pt idx="3">
                  <c:v>26.656244228572721</c:v>
                </c:pt>
                <c:pt idx="4">
                  <c:v>34.597685668344461</c:v>
                </c:pt>
                <c:pt idx="5">
                  <c:v>44.584808528336495</c:v>
                </c:pt>
                <c:pt idx="6">
                  <c:v>57.067118579280454</c:v>
                </c:pt>
                <c:pt idx="7">
                  <c:v>72.650465338377359</c:v>
                </c:pt>
                <c:pt idx="8">
                  <c:v>92.033321826525821</c:v>
                </c:pt>
                <c:pt idx="9">
                  <c:v>116.07011877696256</c:v>
                </c:pt>
                <c:pt idx="10">
                  <c:v>145.71894259971401</c:v>
                </c:pt>
                <c:pt idx="11">
                  <c:v>182.07280439966166</c:v>
                </c:pt>
                <c:pt idx="12">
                  <c:v>226.40562902328443</c:v>
                </c:pt>
                <c:pt idx="13">
                  <c:v>279.84004270831554</c:v>
                </c:pt>
                <c:pt idx="14">
                  <c:v>343.22929254798231</c:v>
                </c:pt>
                <c:pt idx="15">
                  <c:v>418.564285364912</c:v>
                </c:pt>
                <c:pt idx="16">
                  <c:v>506.48974166188583</c:v>
                </c:pt>
                <c:pt idx="17">
                  <c:v>607.39134955878046</c:v>
                </c:pt>
                <c:pt idx="18">
                  <c:v>721.31806155969934</c:v>
                </c:pt>
                <c:pt idx="19">
                  <c:v>847.42779948859868</c:v>
                </c:pt>
                <c:pt idx="20">
                  <c:v>982.7772287831757</c:v>
                </c:pt>
                <c:pt idx="21">
                  <c:v>1126.0903066856704</c:v>
                </c:pt>
                <c:pt idx="22">
                  <c:v>1274.8044996348133</c:v>
                </c:pt>
                <c:pt idx="23">
                  <c:v>1428.1059871755101</c:v>
                </c:pt>
                <c:pt idx="24">
                  <c:v>1577.7940315890437</c:v>
                </c:pt>
                <c:pt idx="25">
                  <c:v>1714.7382203409641</c:v>
                </c:pt>
                <c:pt idx="26">
                  <c:v>1837.0031348215475</c:v>
                </c:pt>
                <c:pt idx="27">
                  <c:v>1942.5996391711017</c:v>
                </c:pt>
                <c:pt idx="28">
                  <c:v>2031.0953175442853</c:v>
                </c:pt>
                <c:pt idx="29">
                  <c:v>2103.3287115095309</c:v>
                </c:pt>
                <c:pt idx="30">
                  <c:v>2160.9831144992377</c:v>
                </c:pt>
                <c:pt idx="31">
                  <c:v>2206.1592087217487</c:v>
                </c:pt>
                <c:pt idx="32">
                  <c:v>2241.0354954369741</c:v>
                </c:pt>
                <c:pt idx="33">
                  <c:v>2267.6464019408186</c:v>
                </c:pt>
                <c:pt idx="34">
                  <c:v>2287.7668178264239</c:v>
                </c:pt>
                <c:pt idx="35">
                  <c:v>2302.8740985477839</c:v>
                </c:pt>
                <c:pt idx="36">
                  <c:v>2314.1574740885453</c:v>
                </c:pt>
                <c:pt idx="37">
                  <c:v>2322.5513647106609</c:v>
                </c:pt>
                <c:pt idx="38">
                  <c:v>2328.7771522516387</c:v>
                </c:pt>
                <c:pt idx="39">
                  <c:v>2333.384615924685</c:v>
                </c:pt>
                <c:pt idx="40">
                  <c:v>2336.7888099359734</c:v>
                </c:pt>
                <c:pt idx="41">
                  <c:v>2339.300910246629</c:v>
                </c:pt>
                <c:pt idx="42">
                  <c:v>2341.1530257459558</c:v>
                </c:pt>
                <c:pt idx="43">
                  <c:v>2342.5176405294205</c:v>
                </c:pt>
                <c:pt idx="44">
                  <c:v>2343.5225776301222</c:v>
                </c:pt>
                <c:pt idx="45">
                  <c:v>2344.262371234729</c:v>
                </c:pt>
                <c:pt idx="46">
                  <c:v>2344.8068319416652</c:v>
                </c:pt>
                <c:pt idx="47">
                  <c:v>2345.2074562643425</c:v>
                </c:pt>
                <c:pt idx="48">
                  <c:v>2345.5022005356436</c:v>
                </c:pt>
                <c:pt idx="49">
                  <c:v>2345.7190245032161</c:v>
                </c:pt>
                <c:pt idx="50">
                  <c:v>2345.8785151611905</c:v>
                </c:pt>
                <c:pt idx="51">
                  <c:v>2345.9958260257285</c:v>
                </c:pt>
                <c:pt idx="52">
                  <c:v>2346.0821085511679</c:v>
                </c:pt>
                <c:pt idx="53">
                  <c:v>2346.145567656763</c:v>
                </c:pt>
                <c:pt idx="54">
                  <c:v>2346.1922395163874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C1-44DA-BF36-D94E1129A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6981984"/>
        <c:axId val="-426980352"/>
      </c:lineChart>
      <c:catAx>
        <c:axId val="-42698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80352"/>
        <c:crosses val="autoZero"/>
        <c:auto val="1"/>
        <c:lblAlgn val="ctr"/>
        <c:lblOffset val="100"/>
        <c:noMultiLvlLbl val="0"/>
      </c:catAx>
      <c:valAx>
        <c:axId val="-4269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69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Capacities!$N$97:$AH$97</c:f>
              <c:numCache>
                <c:formatCode>0.00</c:formatCode>
                <c:ptCount val="21"/>
                <c:pt idx="0">
                  <c:v>3.0000000000000001E-3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1.2600000000000002E-2</c:v>
                </c:pt>
                <c:pt idx="6">
                  <c:v>1.2599999999999995E-2</c:v>
                </c:pt>
                <c:pt idx="7">
                  <c:v>1.2599999999999995E-2</c:v>
                </c:pt>
                <c:pt idx="8">
                  <c:v>1.2600000000000023E-2</c:v>
                </c:pt>
                <c:pt idx="9">
                  <c:v>1.4600000000000023E-2</c:v>
                </c:pt>
                <c:pt idx="10">
                  <c:v>1.464E-2</c:v>
                </c:pt>
                <c:pt idx="11">
                  <c:v>1.264E-2</c:v>
                </c:pt>
                <c:pt idx="12">
                  <c:v>1.414E-2</c:v>
                </c:pt>
                <c:pt idx="13">
                  <c:v>1.934E-2</c:v>
                </c:pt>
                <c:pt idx="14">
                  <c:v>6.8150000000000002E-2</c:v>
                </c:pt>
                <c:pt idx="15">
                  <c:v>9.3900000000000011E-2</c:v>
                </c:pt>
                <c:pt idx="16">
                  <c:v>0.1489</c:v>
                </c:pt>
                <c:pt idx="17">
                  <c:v>0.16390000000000002</c:v>
                </c:pt>
                <c:pt idx="18">
                  <c:v>0.26389999999999997</c:v>
                </c:pt>
                <c:pt idx="19">
                  <c:v>0.47689999999999999</c:v>
                </c:pt>
                <c:pt idx="20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Capacities!$N$101:$BL$101</c:f>
              <c:numCache>
                <c:formatCode>General</c:formatCode>
                <c:ptCount val="51"/>
                <c:pt idx="0">
                  <c:v>8.0316450499090314E-4</c:v>
                </c:pt>
                <c:pt idx="1">
                  <c:v>1.1257332731383254E-3</c:v>
                </c:pt>
                <c:pt idx="2">
                  <c:v>1.577840701044764E-3</c:v>
                </c:pt>
                <c:pt idx="3">
                  <c:v>2.2114958070484701E-3</c:v>
                </c:pt>
                <c:pt idx="4">
                  <c:v>3.0995776278136327E-3</c:v>
                </c:pt>
                <c:pt idx="5">
                  <c:v>4.3441989772078013E-3</c:v>
                </c:pt>
                <c:pt idx="6">
                  <c:v>6.0884115112387728E-3</c:v>
                </c:pt>
                <c:pt idx="7">
                  <c:v>8.5325768045811795E-3</c:v>
                </c:pt>
                <c:pt idx="8">
                  <c:v>1.1957243544032051E-2</c:v>
                </c:pt>
                <c:pt idx="9">
                  <c:v>1.6755077359109111E-2</c:v>
                </c:pt>
                <c:pt idx="10">
                  <c:v>2.3475348676374262E-2</c:v>
                </c:pt>
                <c:pt idx="11">
                  <c:v>3.2885766922293717E-2</c:v>
                </c:pt>
                <c:pt idx="12">
                  <c:v>4.605812876325218E-2</c:v>
                </c:pt>
                <c:pt idx="13">
                  <c:v>6.4486371398231074E-2</c:v>
                </c:pt>
                <c:pt idx="14">
                  <c:v>9.02481532510159E-2</c:v>
                </c:pt>
                <c:pt idx="15">
                  <c:v>0.1262237806215839</c:v>
                </c:pt>
                <c:pt idx="16">
                  <c:v>0.17638846431072683</c:v>
                </c:pt>
                <c:pt idx="17">
                  <c:v>0.24619391604377974</c:v>
                </c:pt>
                <c:pt idx="18">
                  <c:v>0.34304984691239171</c:v>
                </c:pt>
                <c:pt idx="19">
                  <c:v>0.47689864659796721</c:v>
                </c:pt>
                <c:pt idx="20">
                  <c:v>0.660836241743603</c:v>
                </c:pt>
                <c:pt idx="21">
                  <c:v>0.91165138606965113</c:v>
                </c:pt>
                <c:pt idx="22">
                  <c:v>1.2500121449934252</c:v>
                </c:pt>
                <c:pt idx="23">
                  <c:v>1.6998067876499181</c:v>
                </c:pt>
                <c:pt idx="24">
                  <c:v>2.2858749010565083</c:v>
                </c:pt>
                <c:pt idx="25">
                  <c:v>3.0291940219956199</c:v>
                </c:pt>
                <c:pt idx="26">
                  <c:v>3.9388998861658613</c:v>
                </c:pt>
                <c:pt idx="27">
                  <c:v>5.0019311487220488</c:v>
                </c:pt>
                <c:pt idx="28">
                  <c:v>6.1739757381099771</c:v>
                </c:pt>
                <c:pt idx="29">
                  <c:v>7.3785785550363521</c:v>
                </c:pt>
                <c:pt idx="30">
                  <c:v>8.5208702482356014</c:v>
                </c:pt>
                <c:pt idx="31">
                  <c:v>9.5143913303949699</c:v>
                </c:pt>
                <c:pt idx="32">
                  <c:v>10.307530582287109</c:v>
                </c:pt>
                <c:pt idx="33">
                  <c:v>10.893297145308273</c:v>
                </c:pt>
                <c:pt idx="34">
                  <c:v>11.298889552457039</c:v>
                </c:pt>
                <c:pt idx="35">
                  <c:v>11.566275894021757</c:v>
                </c:pt>
                <c:pt idx="36">
                  <c:v>11.736530289203191</c:v>
                </c:pt>
                <c:pt idx="37">
                  <c:v>11.842444710269474</c:v>
                </c:pt>
                <c:pt idx="38">
                  <c:v>11.907355034570919</c:v>
                </c:pt>
                <c:pt idx="39">
                  <c:v>11.94676479918293</c:v>
                </c:pt>
                <c:pt idx="40">
                  <c:v>11.970554576728276</c:v>
                </c:pt>
                <c:pt idx="41">
                  <c:v>11.984865023063106</c:v>
                </c:pt>
                <c:pt idx="42">
                  <c:v>11.993455055250873</c:v>
                </c:pt>
                <c:pt idx="43">
                  <c:v>11.998604753405836</c:v>
                </c:pt>
                <c:pt idx="44">
                  <c:v>12.001689614779274</c:v>
                </c:pt>
                <c:pt idx="45">
                  <c:v>12.003536712069355</c:v>
                </c:pt>
                <c:pt idx="46">
                  <c:v>12.004642378699726</c:v>
                </c:pt>
                <c:pt idx="47">
                  <c:v>12.005304118051152</c:v>
                </c:pt>
                <c:pt idx="48">
                  <c:v>12.005700128654436</c:v>
                </c:pt>
                <c:pt idx="49">
                  <c:v>12.005937102811544</c:v>
                </c:pt>
                <c:pt idx="50">
                  <c:v>12.006078903974146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202256"/>
        <c:axId val="-582185392"/>
      </c:lineChart>
      <c:catAx>
        <c:axId val="-58220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85392"/>
        <c:crosses val="autoZero"/>
        <c:auto val="1"/>
        <c:lblAlgn val="ctr"/>
        <c:lblOffset val="100"/>
        <c:noMultiLvlLbl val="0"/>
      </c:catAx>
      <c:valAx>
        <c:axId val="-5821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2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D4-4D1C-9C98-55EDDFB5E1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gen'!$J$32:$AH$32</c:f>
              <c:numCache>
                <c:formatCode>General</c:formatCode>
                <c:ptCount val="25"/>
                <c:pt idx="0">
                  <c:v>7.0045100838472747</c:v>
                </c:pt>
                <c:pt idx="1">
                  <c:v>10.692818648054892</c:v>
                </c:pt>
                <c:pt idx="2">
                  <c:v>14.978352269600228</c:v>
                </c:pt>
                <c:pt idx="3">
                  <c:v>19.980099220278976</c:v>
                </c:pt>
                <c:pt idx="4">
                  <c:v>25.77303152850051</c:v>
                </c:pt>
                <c:pt idx="5">
                  <c:v>32.521123335099659</c:v>
                </c:pt>
                <c:pt idx="6">
                  <c:v>40.317763393377078</c:v>
                </c:pt>
                <c:pt idx="7">
                  <c:v>49.274161117158037</c:v>
                </c:pt>
                <c:pt idx="8">
                  <c:v>59.587327227921683</c:v>
                </c:pt>
                <c:pt idx="9">
                  <c:v>71.418591122089992</c:v>
                </c:pt>
                <c:pt idx="10">
                  <c:v>84.921854282635636</c:v>
                </c:pt>
                <c:pt idx="11">
                  <c:v>100.27222058088719</c:v>
                </c:pt>
                <c:pt idx="12">
                  <c:v>117.64609329358305</c:v>
                </c:pt>
                <c:pt idx="13">
                  <c:v>137.19263733566731</c:v>
                </c:pt>
                <c:pt idx="14">
                  <c:v>158.74058061831039</c:v>
                </c:pt>
                <c:pt idx="15">
                  <c:v>182.94112947001526</c:v>
                </c:pt>
                <c:pt idx="16">
                  <c:v>209.55202433387637</c:v>
                </c:pt>
                <c:pt idx="17">
                  <c:v>238.7709296186755</c:v>
                </c:pt>
                <c:pt idx="18">
                  <c:v>270.42226731485044</c:v>
                </c:pt>
                <c:pt idx="19">
                  <c:v>304.17212426538629</c:v>
                </c:pt>
                <c:pt idx="20">
                  <c:v>340.2705603068917</c:v>
                </c:pt>
                <c:pt idx="21">
                  <c:v>378.50747500600914</c:v>
                </c:pt>
                <c:pt idx="22">
                  <c:v>418.62490422112978</c:v>
                </c:pt>
                <c:pt idx="23">
                  <c:v>460.02459408069637</c:v>
                </c:pt>
                <c:pt idx="24">
                  <c:v>501.50874500735114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D4-4D1C-9C98-55EDDFB5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293936"/>
        <c:axId val="-423289584"/>
      </c:lineChart>
      <c:catAx>
        <c:axId val="-42329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89584"/>
        <c:crosses val="autoZero"/>
        <c:auto val="1"/>
        <c:lblAlgn val="ctr"/>
        <c:lblOffset val="100"/>
        <c:noMultiLvlLbl val="0"/>
      </c:catAx>
      <c:valAx>
        <c:axId val="-4232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D3-4B05-8570-B4957389D7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gen'!$J$32:$BL$32</c:f>
              <c:numCache>
                <c:formatCode>General</c:formatCode>
                <c:ptCount val="55"/>
                <c:pt idx="0">
                  <c:v>7.0045100838472747</c:v>
                </c:pt>
                <c:pt idx="1">
                  <c:v>10.692818648054892</c:v>
                </c:pt>
                <c:pt idx="2">
                  <c:v>14.978352269600228</c:v>
                </c:pt>
                <c:pt idx="3">
                  <c:v>19.980099220278976</c:v>
                </c:pt>
                <c:pt idx="4">
                  <c:v>25.77303152850051</c:v>
                </c:pt>
                <c:pt idx="5">
                  <c:v>32.521123335099659</c:v>
                </c:pt>
                <c:pt idx="6">
                  <c:v>40.317763393377078</c:v>
                </c:pt>
                <c:pt idx="7">
                  <c:v>49.274161117158037</c:v>
                </c:pt>
                <c:pt idx="8">
                  <c:v>59.587327227921683</c:v>
                </c:pt>
                <c:pt idx="9">
                  <c:v>71.418591122089992</c:v>
                </c:pt>
                <c:pt idx="10">
                  <c:v>84.921854282635636</c:v>
                </c:pt>
                <c:pt idx="11">
                  <c:v>100.27222058088719</c:v>
                </c:pt>
                <c:pt idx="12">
                  <c:v>117.64609329358305</c:v>
                </c:pt>
                <c:pt idx="13">
                  <c:v>137.19263733566731</c:v>
                </c:pt>
                <c:pt idx="14">
                  <c:v>158.74058061831039</c:v>
                </c:pt>
                <c:pt idx="15">
                  <c:v>182.94112947001526</c:v>
                </c:pt>
                <c:pt idx="16">
                  <c:v>209.55202433387637</c:v>
                </c:pt>
                <c:pt idx="17">
                  <c:v>238.7709296186755</c:v>
                </c:pt>
                <c:pt idx="18">
                  <c:v>270.42226731485044</c:v>
                </c:pt>
                <c:pt idx="19">
                  <c:v>304.17212426538629</c:v>
                </c:pt>
                <c:pt idx="20">
                  <c:v>340.2705603068917</c:v>
                </c:pt>
                <c:pt idx="21">
                  <c:v>378.50747500600914</c:v>
                </c:pt>
                <c:pt idx="22">
                  <c:v>418.62490422112978</c:v>
                </c:pt>
                <c:pt idx="23">
                  <c:v>460.02459408069637</c:v>
                </c:pt>
                <c:pt idx="24">
                  <c:v>501.50874500735114</c:v>
                </c:pt>
                <c:pt idx="25">
                  <c:v>541.72859269079129</c:v>
                </c:pt>
                <c:pt idx="26">
                  <c:v>585.44062694848344</c:v>
                </c:pt>
                <c:pt idx="27">
                  <c:v>628.84510383373276</c:v>
                </c:pt>
                <c:pt idx="28">
                  <c:v>671.46449068692743</c:v>
                </c:pt>
                <c:pt idx="29">
                  <c:v>712.86267546633758</c:v>
                </c:pt>
                <c:pt idx="30">
                  <c:v>752.66371574655773</c:v>
                </c:pt>
                <c:pt idx="31">
                  <c:v>790.56506852343477</c:v>
                </c:pt>
                <c:pt idx="32">
                  <c:v>826.34448523876722</c:v>
                </c:pt>
                <c:pt idx="33">
                  <c:v>859.86065095748552</c:v>
                </c:pt>
                <c:pt idx="34">
                  <c:v>891.04840813438886</c:v>
                </c:pt>
                <c:pt idx="35">
                  <c:v>919.90990863331649</c:v>
                </c:pt>
                <c:pt idx="36">
                  <c:v>946.50324015165302</c:v>
                </c:pt>
                <c:pt idx="37">
                  <c:v>970.93000817679956</c:v>
                </c:pt>
                <c:pt idx="38">
                  <c:v>993.32310292951854</c:v>
                </c:pt>
                <c:pt idx="39">
                  <c:v>1013.8355373641505</c:v>
                </c:pt>
                <c:pt idx="40">
                  <c:v>1032.6308896178466</c:v>
                </c:pt>
                <c:pt idx="41">
                  <c:v>1049.8755773489988</c:v>
                </c:pt>
                <c:pt idx="42">
                  <c:v>1065.732959788055</c:v>
                </c:pt>
                <c:pt idx="43">
                  <c:v>1080.3591108110941</c:v>
                </c:pt>
                <c:pt idx="44">
                  <c:v>1093.9000232714236</c:v>
                </c:pt>
                <c:pt idx="45">
                  <c:v>1106.489974928556</c:v>
                </c:pt>
                <c:pt idx="46">
                  <c:v>1118.2507924095653</c:v>
                </c:pt>
                <c:pt idx="47">
                  <c:v>1129.2917768410734</c:v>
                </c:pt>
                <c:pt idx="48">
                  <c:v>1139.7100918094009</c:v>
                </c:pt>
                <c:pt idx="49">
                  <c:v>1149.5914534860033</c:v>
                </c:pt>
                <c:pt idx="50">
                  <c:v>1159.0109994905763</c:v>
                </c:pt>
                <c:pt idx="51">
                  <c:v>1168.0342450154042</c:v>
                </c:pt>
                <c:pt idx="52">
                  <c:v>1176.7180610810979</c:v>
                </c:pt>
                <c:pt idx="53">
                  <c:v>1185.1116306335225</c:v>
                </c:pt>
                <c:pt idx="54">
                  <c:v>1193.2573541068014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D3-4B05-8570-B4957389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292304"/>
        <c:axId val="-423287952"/>
      </c:lineChart>
      <c:catAx>
        <c:axId val="-42329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87952"/>
        <c:crosses val="autoZero"/>
        <c:auto val="1"/>
        <c:lblAlgn val="ctr"/>
        <c:lblOffset val="100"/>
        <c:noMultiLvlLbl val="0"/>
      </c:catAx>
      <c:valAx>
        <c:axId val="-4232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B5-43A7-943A-5AC65B0CE3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gen'!$J$55:$AH$55</c:f>
              <c:numCache>
                <c:formatCode>General</c:formatCode>
                <c:ptCount val="25"/>
                <c:pt idx="0">
                  <c:v>4.1439207525705424</c:v>
                </c:pt>
                <c:pt idx="1">
                  <c:v>5.2615644208137109</c:v>
                </c:pt>
                <c:pt idx="2">
                  <c:v>6.6767441421075873</c:v>
                </c:pt>
                <c:pt idx="3">
                  <c:v>8.4669556528366847</c:v>
                </c:pt>
                <c:pt idx="4">
                  <c:v>10.728086699644379</c:v>
                </c:pt>
                <c:pt idx="5">
                  <c:v>13.579635812950393</c:v>
                </c:pt>
                <c:pt idx="6">
                  <c:v>17.162849094905898</c:v>
                </c:pt>
                <c:pt idx="7">
                  <c:v>21.657764966292369</c:v>
                </c:pt>
                <c:pt idx="8">
                  <c:v>27.270928345959469</c:v>
                </c:pt>
                <c:pt idx="9">
                  <c:v>34.254845850215574</c:v>
                </c:pt>
                <c:pt idx="10">
                  <c:v>42.900767229480451</c:v>
                </c:pt>
                <c:pt idx="11">
                  <c:v>53.511926176876145</c:v>
                </c:pt>
                <c:pt idx="12">
                  <c:v>66.45637481817505</c:v>
                </c:pt>
                <c:pt idx="13">
                  <c:v>82.021945179602298</c:v>
                </c:pt>
                <c:pt idx="14">
                  <c:v>100.34055694134888</c:v>
                </c:pt>
                <c:pt idx="15">
                  <c:v>121.86436994111793</c:v>
                </c:pt>
                <c:pt idx="16">
                  <c:v>146.51660408450124</c:v>
                </c:pt>
                <c:pt idx="17">
                  <c:v>173.95615185453562</c:v>
                </c:pt>
                <c:pt idx="18">
                  <c:v>203.88996221930427</c:v>
                </c:pt>
                <c:pt idx="19">
                  <c:v>235.59173567708382</c:v>
                </c:pt>
                <c:pt idx="20">
                  <c:v>267.96120222289909</c:v>
                </c:pt>
                <c:pt idx="21">
                  <c:v>299.9022859410689</c:v>
                </c:pt>
                <c:pt idx="22">
                  <c:v>329.74835627684018</c:v>
                </c:pt>
                <c:pt idx="23">
                  <c:v>358.78299719058907</c:v>
                </c:pt>
                <c:pt idx="24">
                  <c:v>383.61024718520559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B5-43A7-943A-5AC65B0CE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296656"/>
        <c:axId val="-423309712"/>
      </c:lineChart>
      <c:catAx>
        <c:axId val="-42329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9712"/>
        <c:crosses val="autoZero"/>
        <c:auto val="1"/>
        <c:lblAlgn val="ctr"/>
        <c:lblOffset val="100"/>
        <c:noMultiLvlLbl val="0"/>
      </c:catAx>
      <c:valAx>
        <c:axId val="-4233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CE-438D-AD0E-1AFD2EFF2A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gen'!$J$55:$BL$55</c:f>
              <c:numCache>
                <c:formatCode>General</c:formatCode>
                <c:ptCount val="55"/>
                <c:pt idx="0">
                  <c:v>4.1439207525705424</c:v>
                </c:pt>
                <c:pt idx="1">
                  <c:v>5.2615644208137109</c:v>
                </c:pt>
                <c:pt idx="2">
                  <c:v>6.6767441421075873</c:v>
                </c:pt>
                <c:pt idx="3">
                  <c:v>8.4669556528366847</c:v>
                </c:pt>
                <c:pt idx="4">
                  <c:v>10.728086699644379</c:v>
                </c:pt>
                <c:pt idx="5">
                  <c:v>13.579635812950393</c:v>
                </c:pt>
                <c:pt idx="6">
                  <c:v>17.162849094905898</c:v>
                </c:pt>
                <c:pt idx="7">
                  <c:v>21.657764966292369</c:v>
                </c:pt>
                <c:pt idx="8">
                  <c:v>27.270928345959469</c:v>
                </c:pt>
                <c:pt idx="9">
                  <c:v>34.254845850215574</c:v>
                </c:pt>
                <c:pt idx="10">
                  <c:v>42.900767229480451</c:v>
                </c:pt>
                <c:pt idx="11">
                  <c:v>53.511926176876145</c:v>
                </c:pt>
                <c:pt idx="12">
                  <c:v>66.45637481817505</c:v>
                </c:pt>
                <c:pt idx="13">
                  <c:v>82.021945179602298</c:v>
                </c:pt>
                <c:pt idx="14">
                  <c:v>100.34055694134888</c:v>
                </c:pt>
                <c:pt idx="15">
                  <c:v>121.86436994111793</c:v>
                </c:pt>
                <c:pt idx="16">
                  <c:v>146.51660408450124</c:v>
                </c:pt>
                <c:pt idx="17">
                  <c:v>173.95615185453562</c:v>
                </c:pt>
                <c:pt idx="18">
                  <c:v>203.88996221930427</c:v>
                </c:pt>
                <c:pt idx="19">
                  <c:v>235.59173567708382</c:v>
                </c:pt>
                <c:pt idx="20">
                  <c:v>267.96120222289909</c:v>
                </c:pt>
                <c:pt idx="21">
                  <c:v>299.9022859410689</c:v>
                </c:pt>
                <c:pt idx="22">
                  <c:v>329.74835627684018</c:v>
                </c:pt>
                <c:pt idx="23">
                  <c:v>358.78299719058907</c:v>
                </c:pt>
                <c:pt idx="24">
                  <c:v>383.61024718520559</c:v>
                </c:pt>
                <c:pt idx="25">
                  <c:v>402.5518777555846</c:v>
                </c:pt>
                <c:pt idx="26">
                  <c:v>417.99379992717422</c:v>
                </c:pt>
                <c:pt idx="27">
                  <c:v>430.27381064066424</c:v>
                </c:pt>
                <c:pt idx="28">
                  <c:v>439.84134365162078</c:v>
                </c:pt>
                <c:pt idx="29">
                  <c:v>447.17396843205398</c:v>
                </c:pt>
                <c:pt idx="30">
                  <c:v>452.72166589857909</c:v>
                </c:pt>
                <c:pt idx="31">
                  <c:v>456.87736636705705</c:v>
                </c:pt>
                <c:pt idx="32">
                  <c:v>459.96688772328412</c:v>
                </c:pt>
                <c:pt idx="33">
                  <c:v>462.25074747029919</c:v>
                </c:pt>
                <c:pt idx="34">
                  <c:v>463.931901970024</c:v>
                </c:pt>
                <c:pt idx="35">
                  <c:v>465.16552665321592</c:v>
                </c:pt>
                <c:pt idx="36">
                  <c:v>466.06866426794926</c:v>
                </c:pt>
                <c:pt idx="37">
                  <c:v>466.72872959928577</c:v>
                </c:pt>
                <c:pt idx="38">
                  <c:v>467.21054347087681</c:v>
                </c:pt>
                <c:pt idx="39">
                  <c:v>467.56192290911656</c:v>
                </c:pt>
                <c:pt idx="40">
                  <c:v>467.81800823933463</c:v>
                </c:pt>
                <c:pt idx="41">
                  <c:v>468.00455274376935</c:v>
                </c:pt>
                <c:pt idx="42">
                  <c:v>468.14039243983012</c:v>
                </c:pt>
                <c:pt idx="43">
                  <c:v>468.23928396996803</c:v>
                </c:pt>
                <c:pt idx="44">
                  <c:v>468.31126367088007</c:v>
                </c:pt>
                <c:pt idx="45">
                  <c:v>468.36364803479597</c:v>
                </c:pt>
                <c:pt idx="46">
                  <c:v>468.4017677935903</c:v>
                </c:pt>
                <c:pt idx="47">
                  <c:v>468.42950528594787</c:v>
                </c:pt>
                <c:pt idx="48">
                  <c:v>468.44968715500909</c:v>
                </c:pt>
                <c:pt idx="49">
                  <c:v>468.46437097109299</c:v>
                </c:pt>
                <c:pt idx="50">
                  <c:v>468.47505424549462</c:v>
                </c:pt>
                <c:pt idx="51">
                  <c:v>468.48282675073051</c:v>
                </c:pt>
                <c:pt idx="52">
                  <c:v>468.48848147268353</c:v>
                </c:pt>
                <c:pt idx="53">
                  <c:v>468.49259540199535</c:v>
                </c:pt>
                <c:pt idx="54">
                  <c:v>468.49558834883635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CE-438D-AD0E-1AFD2EFF2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290128"/>
        <c:axId val="-423308080"/>
      </c:lineChart>
      <c:catAx>
        <c:axId val="-42329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8080"/>
        <c:crosses val="autoZero"/>
        <c:auto val="1"/>
        <c:lblAlgn val="ctr"/>
        <c:lblOffset val="100"/>
        <c:noMultiLvlLbl val="0"/>
      </c:catAx>
      <c:valAx>
        <c:axId val="-4233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2B-4964-A3EF-E1F1070C77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gen'!$J$78:$BL$78</c:f>
              <c:numCache>
                <c:formatCode>General</c:formatCode>
                <c:ptCount val="55"/>
                <c:pt idx="0">
                  <c:v>1.1933002391775199E-2</c:v>
                </c:pt>
                <c:pt idx="1">
                  <c:v>1.8307731531087959E-2</c:v>
                </c:pt>
                <c:pt idx="2">
                  <c:v>2.8087036340048499E-2</c:v>
                </c:pt>
                <c:pt idx="3">
                  <c:v>4.3088065021226543E-2</c:v>
                </c:pt>
                <c:pt idx="4">
                  <c:v>6.6096296066912988E-2</c:v>
                </c:pt>
                <c:pt idx="5">
                  <c:v>0.10138024101384017</c:v>
                </c:pt>
                <c:pt idx="6">
                  <c:v>0.15547205760102017</c:v>
                </c:pt>
                <c:pt idx="7">
                  <c:v>0.23836712411507055</c:v>
                </c:pt>
                <c:pt idx="8">
                  <c:v>0.36533571001492737</c:v>
                </c:pt>
                <c:pt idx="9">
                  <c:v>0.55965508686810383</c:v>
                </c:pt>
                <c:pt idx="10">
                  <c:v>0.85670138923132688</c:v>
                </c:pt>
                <c:pt idx="11">
                  <c:v>1.3100091907178881</c:v>
                </c:pt>
                <c:pt idx="12">
                  <c:v>2.0000432799664041</c:v>
                </c:pt>
                <c:pt idx="13">
                  <c:v>3.0463748271407836</c:v>
                </c:pt>
                <c:pt idx="14">
                  <c:v>4.6228515959016052</c:v>
                </c:pt>
                <c:pt idx="15">
                  <c:v>6.9808509031901629</c:v>
                </c:pt>
                <c:pt idx="16">
                  <c:v>10.464079417252458</c:v>
                </c:pt>
                <c:pt idx="17">
                  <c:v>15.523439297132473</c:v>
                </c:pt>
                <c:pt idx="18">
                  <c:v>22.680984766322435</c:v>
                </c:pt>
                <c:pt idx="19">
                  <c:v>32.409904158030429</c:v>
                </c:pt>
                <c:pt idx="20">
                  <c:v>44.882327321373523</c:v>
                </c:pt>
                <c:pt idx="21">
                  <c:v>59.636629875838111</c:v>
                </c:pt>
                <c:pt idx="22">
                  <c:v>75.225815299831496</c:v>
                </c:pt>
                <c:pt idx="23">
                  <c:v>89.992309327571206</c:v>
                </c:pt>
                <c:pt idx="24">
                  <c:v>101.90702994104925</c:v>
                </c:pt>
                <c:pt idx="25">
                  <c:v>107.94478183319842</c:v>
                </c:pt>
                <c:pt idx="26">
                  <c:v>111.30197440866635</c:v>
                </c:pt>
                <c:pt idx="27">
                  <c:v>113.02165078610022</c:v>
                </c:pt>
                <c:pt idx="28">
                  <c:v>113.8618317478365</c:v>
                </c:pt>
                <c:pt idx="29">
                  <c:v>114.26229203423658</c:v>
                </c:pt>
                <c:pt idx="30">
                  <c:v>114.45084962746745</c:v>
                </c:pt>
                <c:pt idx="31">
                  <c:v>114.53911462441539</c:v>
                </c:pt>
                <c:pt idx="32">
                  <c:v>114.58031812080816</c:v>
                </c:pt>
                <c:pt idx="33">
                  <c:v>114.59952769602958</c:v>
                </c:pt>
                <c:pt idx="34">
                  <c:v>114.6084780254977</c:v>
                </c:pt>
                <c:pt idx="35">
                  <c:v>114.61264708318234</c:v>
                </c:pt>
                <c:pt idx="36">
                  <c:v>114.61458877258082</c:v>
                </c:pt>
                <c:pt idx="37">
                  <c:v>114.61549303618264</c:v>
                </c:pt>
                <c:pt idx="38">
                  <c:v>114.61591414852313</c:v>
                </c:pt>
                <c:pt idx="39">
                  <c:v>114.61611025643919</c:v>
                </c:pt>
                <c:pt idx="40">
                  <c:v>114.61620158142165</c:v>
                </c:pt>
                <c:pt idx="41">
                  <c:v>114.6162441101915</c:v>
                </c:pt>
                <c:pt idx="42">
                  <c:v>114.61626391521958</c:v>
                </c:pt>
                <c:pt idx="43">
                  <c:v>114.61627313812664</c:v>
                </c:pt>
                <c:pt idx="44">
                  <c:v>114.61627743309607</c:v>
                </c:pt>
                <c:pt idx="45">
                  <c:v>114.61627943319861</c:v>
                </c:pt>
                <c:pt idx="46">
                  <c:v>114.61628036461616</c:v>
                </c:pt>
                <c:pt idx="47">
                  <c:v>114.61628079836325</c:v>
                </c:pt>
                <c:pt idx="48">
                  <c:v>114.6162810003527</c:v>
                </c:pt>
                <c:pt idx="49">
                  <c:v>114.61628109441614</c:v>
                </c:pt>
                <c:pt idx="50">
                  <c:v>114.61628113822007</c:v>
                </c:pt>
                <c:pt idx="51">
                  <c:v>114.6162811586189</c:v>
                </c:pt>
                <c:pt idx="52">
                  <c:v>114.61628116811832</c:v>
                </c:pt>
                <c:pt idx="53">
                  <c:v>114.61628117254205</c:v>
                </c:pt>
                <c:pt idx="54">
                  <c:v>114.61628117460211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2B-4964-A3EF-E1F1070C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09168"/>
        <c:axId val="-423288496"/>
      </c:lineChart>
      <c:catAx>
        <c:axId val="-42330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88496"/>
        <c:crosses val="autoZero"/>
        <c:auto val="1"/>
        <c:lblAlgn val="ctr"/>
        <c:lblOffset val="100"/>
        <c:noMultiLvlLbl val="0"/>
      </c:catAx>
      <c:valAx>
        <c:axId val="-4232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93-47F0-8ED7-690BEEA79A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gen'!$J$78:$AH$78</c:f>
              <c:numCache>
                <c:formatCode>General</c:formatCode>
                <c:ptCount val="25"/>
                <c:pt idx="0">
                  <c:v>1.1933002391775199E-2</c:v>
                </c:pt>
                <c:pt idx="1">
                  <c:v>1.8307731531087959E-2</c:v>
                </c:pt>
                <c:pt idx="2">
                  <c:v>2.8087036340048499E-2</c:v>
                </c:pt>
                <c:pt idx="3">
                  <c:v>4.3088065021226543E-2</c:v>
                </c:pt>
                <c:pt idx="4">
                  <c:v>6.6096296066912988E-2</c:v>
                </c:pt>
                <c:pt idx="5">
                  <c:v>0.10138024101384017</c:v>
                </c:pt>
                <c:pt idx="6">
                  <c:v>0.15547205760102017</c:v>
                </c:pt>
                <c:pt idx="7">
                  <c:v>0.23836712411507055</c:v>
                </c:pt>
                <c:pt idx="8">
                  <c:v>0.36533571001492737</c:v>
                </c:pt>
                <c:pt idx="9">
                  <c:v>0.55965508686810383</c:v>
                </c:pt>
                <c:pt idx="10">
                  <c:v>0.85670138923132688</c:v>
                </c:pt>
                <c:pt idx="11">
                  <c:v>1.3100091907178881</c:v>
                </c:pt>
                <c:pt idx="12">
                  <c:v>2.0000432799664041</c:v>
                </c:pt>
                <c:pt idx="13">
                  <c:v>3.0463748271407836</c:v>
                </c:pt>
                <c:pt idx="14">
                  <c:v>4.6228515959016052</c:v>
                </c:pt>
                <c:pt idx="15">
                  <c:v>6.9808509031901629</c:v>
                </c:pt>
                <c:pt idx="16">
                  <c:v>10.464079417252458</c:v>
                </c:pt>
                <c:pt idx="17">
                  <c:v>15.523439297132473</c:v>
                </c:pt>
                <c:pt idx="18">
                  <c:v>22.680984766322435</c:v>
                </c:pt>
                <c:pt idx="19">
                  <c:v>32.409904158030429</c:v>
                </c:pt>
                <c:pt idx="20">
                  <c:v>44.882327321373523</c:v>
                </c:pt>
                <c:pt idx="21">
                  <c:v>59.636629875838111</c:v>
                </c:pt>
                <c:pt idx="22">
                  <c:v>75.225815299831496</c:v>
                </c:pt>
                <c:pt idx="23">
                  <c:v>89.992309327571206</c:v>
                </c:pt>
                <c:pt idx="24">
                  <c:v>101.90702994104925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93-47F0-8ED7-690BEEA7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289040"/>
        <c:axId val="-423316240"/>
      </c:lineChart>
      <c:catAx>
        <c:axId val="-4232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16240"/>
        <c:crosses val="autoZero"/>
        <c:auto val="1"/>
        <c:lblAlgn val="ctr"/>
        <c:lblOffset val="100"/>
        <c:noMultiLvlLbl val="0"/>
      </c:catAx>
      <c:valAx>
        <c:axId val="-4233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9D-497F-ADD3-2C2568B5CD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gen'!$J$101:$AH$101</c:f>
              <c:numCache>
                <c:formatCode>General</c:formatCode>
                <c:ptCount val="25"/>
                <c:pt idx="0">
                  <c:v>4.2836998151593261E-6</c:v>
                </c:pt>
                <c:pt idx="1">
                  <c:v>1.1583005374512136E-5</c:v>
                </c:pt>
                <c:pt idx="2">
                  <c:v>2.4084126290119403E-5</c:v>
                </c:pt>
                <c:pt idx="3">
                  <c:v>4.5591536134010998E-5</c:v>
                </c:pt>
                <c:pt idx="4">
                  <c:v>8.2760239729687599E-5</c:v>
                </c:pt>
                <c:pt idx="5">
                  <c:v>1.4699959348478481E-4</c:v>
                </c:pt>
                <c:pt idx="6">
                  <c:v>2.5783221368814557E-4</c:v>
                </c:pt>
                <c:pt idx="7">
                  <c:v>4.4894055729452422E-4</c:v>
                </c:pt>
                <c:pt idx="8">
                  <c:v>7.7856245683413585E-4</c:v>
                </c:pt>
                <c:pt idx="9">
                  <c:v>1.3468796329309113E-3</c:v>
                </c:pt>
                <c:pt idx="10">
                  <c:v>2.3264477865659857E-3</c:v>
                </c:pt>
                <c:pt idx="11">
                  <c:v>4.0143352255159236E-3</c:v>
                </c:pt>
                <c:pt idx="12">
                  <c:v>6.9208581217343537E-3</c:v>
                </c:pt>
                <c:pt idx="13">
                  <c:v>1.1920881936534587E-2</c:v>
                </c:pt>
                <c:pt idx="14">
                  <c:v>2.0504365044840905E-2</c:v>
                </c:pt>
                <c:pt idx="15">
                  <c:v>3.5203051724156567E-2</c:v>
                </c:pt>
                <c:pt idx="16">
                  <c:v>6.0248958497918906E-2</c:v>
                </c:pt>
                <c:pt idx="17">
                  <c:v>0.1025753156081029</c:v>
                </c:pt>
                <c:pt idx="18">
                  <c:v>0.17303645606812196</c:v>
                </c:pt>
                <c:pt idx="19">
                  <c:v>0.28755984071860619</c:v>
                </c:pt>
                <c:pt idx="20">
                  <c:v>0.46604541276107891</c:v>
                </c:pt>
                <c:pt idx="21">
                  <c:v>0.72695425036776973</c:v>
                </c:pt>
                <c:pt idx="22">
                  <c:v>1.0688298519266404</c:v>
                </c:pt>
                <c:pt idx="23">
                  <c:v>1.4531735340648972</c:v>
                </c:pt>
                <c:pt idx="24">
                  <c:v>1.7914141982283129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9D-497F-ADD3-2C2568B5C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07536"/>
        <c:axId val="-423316784"/>
      </c:lineChart>
      <c:catAx>
        <c:axId val="-42330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16784"/>
        <c:crosses val="autoZero"/>
        <c:auto val="1"/>
        <c:lblAlgn val="ctr"/>
        <c:lblOffset val="100"/>
        <c:noMultiLvlLbl val="0"/>
      </c:catAx>
      <c:valAx>
        <c:axId val="-4233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CC-4282-B0E0-61CAE17A66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gen'!$J$101:$BL$101</c:f>
              <c:numCache>
                <c:formatCode>General</c:formatCode>
                <c:ptCount val="55"/>
                <c:pt idx="0">
                  <c:v>4.2836998151593261E-6</c:v>
                </c:pt>
                <c:pt idx="1">
                  <c:v>1.1583005374512136E-5</c:v>
                </c:pt>
                <c:pt idx="2">
                  <c:v>2.4084126290119403E-5</c:v>
                </c:pt>
                <c:pt idx="3">
                  <c:v>4.5591536134010998E-5</c:v>
                </c:pt>
                <c:pt idx="4">
                  <c:v>8.2760239729687599E-5</c:v>
                </c:pt>
                <c:pt idx="5">
                  <c:v>1.4699959348478481E-4</c:v>
                </c:pt>
                <c:pt idx="6">
                  <c:v>2.5783221368814557E-4</c:v>
                </c:pt>
                <c:pt idx="7">
                  <c:v>4.4894055729452422E-4</c:v>
                </c:pt>
                <c:pt idx="8">
                  <c:v>7.7856245683413585E-4</c:v>
                </c:pt>
                <c:pt idx="9">
                  <c:v>1.3468796329309113E-3</c:v>
                </c:pt>
                <c:pt idx="10">
                  <c:v>2.3264477865659857E-3</c:v>
                </c:pt>
                <c:pt idx="11">
                  <c:v>4.0143352255159236E-3</c:v>
                </c:pt>
                <c:pt idx="12">
                  <c:v>6.9208581217343537E-3</c:v>
                </c:pt>
                <c:pt idx="13">
                  <c:v>1.1920881936534587E-2</c:v>
                </c:pt>
                <c:pt idx="14">
                  <c:v>2.0504365044840905E-2</c:v>
                </c:pt>
                <c:pt idx="15">
                  <c:v>3.5203051724156567E-2</c:v>
                </c:pt>
                <c:pt idx="16">
                  <c:v>6.0248958497918906E-2</c:v>
                </c:pt>
                <c:pt idx="17">
                  <c:v>0.1025753156081029</c:v>
                </c:pt>
                <c:pt idx="18">
                  <c:v>0.17303645606812196</c:v>
                </c:pt>
                <c:pt idx="19">
                  <c:v>0.28755984071860619</c:v>
                </c:pt>
                <c:pt idx="20">
                  <c:v>0.46604541276107891</c:v>
                </c:pt>
                <c:pt idx="21">
                  <c:v>0.72695425036776973</c:v>
                </c:pt>
                <c:pt idx="22">
                  <c:v>1.0688298519266404</c:v>
                </c:pt>
                <c:pt idx="23">
                  <c:v>1.4531735340648972</c:v>
                </c:pt>
                <c:pt idx="24">
                  <c:v>1.7914141982283129</c:v>
                </c:pt>
                <c:pt idx="25">
                  <c:v>1.9787601550000595</c:v>
                </c:pt>
                <c:pt idx="26">
                  <c:v>2.0574485788545092</c:v>
                </c:pt>
                <c:pt idx="27">
                  <c:v>2.083256885817252</c:v>
                </c:pt>
                <c:pt idx="28">
                  <c:v>2.0907885219255533</c:v>
                </c:pt>
                <c:pt idx="29">
                  <c:v>2.0928996081131883</c:v>
                </c:pt>
                <c:pt idx="30">
                  <c:v>2.0934842943116951</c:v>
                </c:pt>
                <c:pt idx="31">
                  <c:v>2.093645683650772</c:v>
                </c:pt>
                <c:pt idx="32">
                  <c:v>2.0936901898546614</c:v>
                </c:pt>
                <c:pt idx="33">
                  <c:v>2.0937024601233194</c:v>
                </c:pt>
                <c:pt idx="34">
                  <c:v>2.0937058427700785</c:v>
                </c:pt>
                <c:pt idx="35">
                  <c:v>2.093706775274057</c:v>
                </c:pt>
                <c:pt idx="36">
                  <c:v>2.093707032338723</c:v>
                </c:pt>
                <c:pt idx="37">
                  <c:v>2.0937071032039909</c:v>
                </c:pt>
                <c:pt idx="38">
                  <c:v>2.0937071227394801</c:v>
                </c:pt>
                <c:pt idx="39">
                  <c:v>2.0937071281248447</c:v>
                </c:pt>
                <c:pt idx="40">
                  <c:v>2.0937071296094327</c:v>
                </c:pt>
                <c:pt idx="41">
                  <c:v>2.0937071300186902</c:v>
                </c:pt>
                <c:pt idx="42">
                  <c:v>2.0937071301315102</c:v>
                </c:pt>
                <c:pt idx="43">
                  <c:v>2.0937071301626116</c:v>
                </c:pt>
                <c:pt idx="44">
                  <c:v>2.093707130171186</c:v>
                </c:pt>
                <c:pt idx="45">
                  <c:v>2.0937071301735495</c:v>
                </c:pt>
                <c:pt idx="46">
                  <c:v>2.093707130174201</c:v>
                </c:pt>
                <c:pt idx="47">
                  <c:v>2.0937071301743804</c:v>
                </c:pt>
                <c:pt idx="48">
                  <c:v>2.0937071301744297</c:v>
                </c:pt>
                <c:pt idx="49">
                  <c:v>2.0937071301744434</c:v>
                </c:pt>
                <c:pt idx="50">
                  <c:v>2.0937071301744474</c:v>
                </c:pt>
                <c:pt idx="51">
                  <c:v>2.0937071301744474</c:v>
                </c:pt>
                <c:pt idx="52">
                  <c:v>2.0937071301744474</c:v>
                </c:pt>
                <c:pt idx="53">
                  <c:v>2.0937071301744474</c:v>
                </c:pt>
                <c:pt idx="54">
                  <c:v>2.0937071301744474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CC-4282-B0E0-61CAE17A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287408"/>
        <c:axId val="-423286864"/>
      </c:lineChart>
      <c:catAx>
        <c:axId val="-42328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86864"/>
        <c:crosses val="autoZero"/>
        <c:auto val="1"/>
        <c:lblAlgn val="ctr"/>
        <c:lblOffset val="100"/>
        <c:noMultiLvlLbl val="0"/>
      </c:catAx>
      <c:valAx>
        <c:axId val="-4232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B-4148-8505-1D60E04608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gen'!$J$124:$AH$124</c:f>
              <c:numCache>
                <c:formatCode>General</c:formatCode>
                <c:ptCount val="25"/>
                <c:pt idx="0">
                  <c:v>1.1728980610168025E-2</c:v>
                </c:pt>
                <c:pt idx="1">
                  <c:v>1.9398856206955882E-2</c:v>
                </c:pt>
                <c:pt idx="2">
                  <c:v>3.0159377610451281E-2</c:v>
                </c:pt>
                <c:pt idx="3">
                  <c:v>4.5078754153911063E-2</c:v>
                </c:pt>
                <c:pt idx="4">
                  <c:v>6.5792869150110497E-2</c:v>
                </c:pt>
                <c:pt idx="5">
                  <c:v>9.4565925570734524E-2</c:v>
                </c:pt>
                <c:pt idx="6">
                  <c:v>0.13442221065670326</c:v>
                </c:pt>
                <c:pt idx="7">
                  <c:v>0.18961206188294044</c:v>
                </c:pt>
                <c:pt idx="8">
                  <c:v>0.26579877268651764</c:v>
                </c:pt>
                <c:pt idx="9">
                  <c:v>0.37084547168961335</c:v>
                </c:pt>
                <c:pt idx="10">
                  <c:v>0.5151730195392269</c:v>
                </c:pt>
                <c:pt idx="11">
                  <c:v>0.71295424896551862</c:v>
                </c:pt>
                <c:pt idx="12">
                  <c:v>0.98292317678837082</c:v>
                </c:pt>
                <c:pt idx="13">
                  <c:v>1.3492959232180239</c:v>
                </c:pt>
                <c:pt idx="14">
                  <c:v>1.8427204873724015</c:v>
                </c:pt>
                <c:pt idx="15">
                  <c:v>2.5041209978728523</c:v>
                </c:pt>
                <c:pt idx="16">
                  <c:v>3.3786431902825314</c:v>
                </c:pt>
                <c:pt idx="17">
                  <c:v>4.5211201032844484</c:v>
                </c:pt>
                <c:pt idx="18">
                  <c:v>5.9849273715570712</c:v>
                </c:pt>
                <c:pt idx="19">
                  <c:v>7.8177213245812158</c:v>
                </c:pt>
                <c:pt idx="20">
                  <c:v>10.043446832432972</c:v>
                </c:pt>
                <c:pt idx="21">
                  <c:v>12.62941392949352</c:v>
                </c:pt>
                <c:pt idx="22">
                  <c:v>15.537075878818097</c:v>
                </c:pt>
                <c:pt idx="23">
                  <c:v>18.640367904789205</c:v>
                </c:pt>
                <c:pt idx="24">
                  <c:v>21.753995546948598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B-4148-8505-1D60E046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05904"/>
        <c:axId val="-423315152"/>
      </c:lineChart>
      <c:catAx>
        <c:axId val="-42330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15152"/>
        <c:crosses val="autoZero"/>
        <c:auto val="1"/>
        <c:lblAlgn val="ctr"/>
        <c:lblOffset val="100"/>
        <c:noMultiLvlLbl val="0"/>
      </c:catAx>
      <c:valAx>
        <c:axId val="-4233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43-46F4-AB88-3D001B5B7A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gen'!$J$124:$BK$124</c:f>
              <c:numCache>
                <c:formatCode>General</c:formatCode>
                <c:ptCount val="54"/>
                <c:pt idx="0">
                  <c:v>1.1728980610168025E-2</c:v>
                </c:pt>
                <c:pt idx="1">
                  <c:v>1.9398856206955882E-2</c:v>
                </c:pt>
                <c:pt idx="2">
                  <c:v>3.0159377610451281E-2</c:v>
                </c:pt>
                <c:pt idx="3">
                  <c:v>4.5078754153911063E-2</c:v>
                </c:pt>
                <c:pt idx="4">
                  <c:v>6.5792869150110497E-2</c:v>
                </c:pt>
                <c:pt idx="5">
                  <c:v>9.4565925570734524E-2</c:v>
                </c:pt>
                <c:pt idx="6">
                  <c:v>0.13442221065670326</c:v>
                </c:pt>
                <c:pt idx="7">
                  <c:v>0.18961206188294044</c:v>
                </c:pt>
                <c:pt idx="8">
                  <c:v>0.26579877268651764</c:v>
                </c:pt>
                <c:pt idx="9">
                  <c:v>0.37084547168961335</c:v>
                </c:pt>
                <c:pt idx="10">
                  <c:v>0.5151730195392269</c:v>
                </c:pt>
                <c:pt idx="11">
                  <c:v>0.71295424896551862</c:v>
                </c:pt>
                <c:pt idx="12">
                  <c:v>0.98292317678837082</c:v>
                </c:pt>
                <c:pt idx="13">
                  <c:v>1.3492959232180239</c:v>
                </c:pt>
                <c:pt idx="14">
                  <c:v>1.8427204873724015</c:v>
                </c:pt>
                <c:pt idx="15">
                  <c:v>2.5041209978728523</c:v>
                </c:pt>
                <c:pt idx="16">
                  <c:v>3.3786431902825314</c:v>
                </c:pt>
                <c:pt idx="17">
                  <c:v>4.5211201032844484</c:v>
                </c:pt>
                <c:pt idx="18">
                  <c:v>5.9849273715570712</c:v>
                </c:pt>
                <c:pt idx="19">
                  <c:v>7.8177213245812158</c:v>
                </c:pt>
                <c:pt idx="20">
                  <c:v>10.043446832432972</c:v>
                </c:pt>
                <c:pt idx="21">
                  <c:v>12.62941392949352</c:v>
                </c:pt>
                <c:pt idx="22">
                  <c:v>15.537075878818097</c:v>
                </c:pt>
                <c:pt idx="23">
                  <c:v>18.640367904789205</c:v>
                </c:pt>
                <c:pt idx="24">
                  <c:v>21.753995546948598</c:v>
                </c:pt>
                <c:pt idx="25">
                  <c:v>24.471400223113577</c:v>
                </c:pt>
                <c:pt idx="26">
                  <c:v>26.736194310093591</c:v>
                </c:pt>
                <c:pt idx="27">
                  <c:v>28.489515344439035</c:v>
                </c:pt>
                <c:pt idx="28">
                  <c:v>29.763052933933576</c:v>
                </c:pt>
                <c:pt idx="29">
                  <c:v>30.642232933923349</c:v>
                </c:pt>
                <c:pt idx="30">
                  <c:v>31.22665239093385</c:v>
                </c:pt>
                <c:pt idx="31">
                  <c:v>31.604958210333326</c:v>
                </c:pt>
                <c:pt idx="32">
                  <c:v>31.845509568743125</c:v>
                </c:pt>
                <c:pt idx="33">
                  <c:v>31.996696542739549</c:v>
                </c:pt>
                <c:pt idx="34">
                  <c:v>32.091013187330361</c:v>
                </c:pt>
                <c:pt idx="35">
                  <c:v>32.14957629287354</c:v>
                </c:pt>
                <c:pt idx="36">
                  <c:v>32.185832784213879</c:v>
                </c:pt>
                <c:pt idx="37">
                  <c:v>32.208238320882586</c:v>
                </c:pt>
                <c:pt idx="38">
                  <c:v>32.222068702276125</c:v>
                </c:pt>
                <c:pt idx="39">
                  <c:v>32.230599890666468</c:v>
                </c:pt>
                <c:pt idx="40">
                  <c:v>32.235860033686066</c:v>
                </c:pt>
                <c:pt idx="41">
                  <c:v>32.239102459005181</c:v>
                </c:pt>
                <c:pt idx="42">
                  <c:v>32.241100807063589</c:v>
                </c:pt>
                <c:pt idx="43">
                  <c:v>32.242332289843795</c:v>
                </c:pt>
                <c:pt idx="44">
                  <c:v>32.243091144270686</c:v>
                </c:pt>
                <c:pt idx="45">
                  <c:v>32.243558741480136</c:v>
                </c:pt>
                <c:pt idx="46">
                  <c:v>32.243846862580526</c:v>
                </c:pt>
                <c:pt idx="47">
                  <c:v>32.24402439263303</c:v>
                </c:pt>
                <c:pt idx="48">
                  <c:v>32.244133779401707</c:v>
                </c:pt>
                <c:pt idx="49">
                  <c:v>32.244201178688208</c:v>
                </c:pt>
                <c:pt idx="50">
                  <c:v>32.244242707004375</c:v>
                </c:pt>
                <c:pt idx="51">
                  <c:v>32.244268294774002</c:v>
                </c:pt>
                <c:pt idx="52">
                  <c:v>32.244284060717973</c:v>
                </c:pt>
                <c:pt idx="53">
                  <c:v>32.244293774921069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43-46F4-AB88-3D001B5B7A6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gen'!$BL$124</c:f>
              <c:numCache>
                <c:formatCode>General</c:formatCode>
                <c:ptCount val="1"/>
                <c:pt idx="0">
                  <c:v>32.244299760334663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43-46F4-AB88-3D001B5B7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295024"/>
        <c:axId val="-423301552"/>
      </c:lineChart>
      <c:catAx>
        <c:axId val="-42329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1552"/>
        <c:crosses val="autoZero"/>
        <c:auto val="1"/>
        <c:lblAlgn val="ctr"/>
        <c:lblOffset val="100"/>
        <c:noMultiLvlLbl val="0"/>
      </c:catAx>
      <c:valAx>
        <c:axId val="-4233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Capacities!$J$124:$BL$124</c:f>
              <c:numCache>
                <c:formatCode>General</c:formatCode>
                <c:ptCount val="55"/>
                <c:pt idx="0">
                  <c:v>9.1271062688734333E-3</c:v>
                </c:pt>
                <c:pt idx="1">
                  <c:v>1.8205139942604337E-2</c:v>
                </c:pt>
                <c:pt idx="2">
                  <c:v>2.9765444207399627E-2</c:v>
                </c:pt>
                <c:pt idx="3">
                  <c:v>4.448239963272882E-2</c:v>
                </c:pt>
                <c:pt idx="4">
                  <c:v>6.3210886084638596E-2</c:v>
                </c:pt>
                <c:pt idx="5">
                  <c:v>8.7032904537533096E-2</c:v>
                </c:pt>
                <c:pt idx="6">
                  <c:v>0.11731518689246465</c:v>
                </c:pt>
                <c:pt idx="7">
                  <c:v>0.15577971501175561</c:v>
                </c:pt>
                <c:pt idx="8">
                  <c:v>0.20458895541471578</c:v>
                </c:pt>
                <c:pt idx="9">
                  <c:v>0.26644711332345677</c:v>
                </c:pt>
                <c:pt idx="10">
                  <c:v>0.34471753536507876</c:v>
                </c:pt>
                <c:pt idx="11">
                  <c:v>0.44355411672535006</c:v>
                </c:pt>
                <c:pt idx="12">
                  <c:v>0.5680405850328023</c:v>
                </c:pt>
                <c:pt idx="13">
                  <c:v>0.72432502932719134</c:v>
                </c:pt>
                <c:pt idx="14">
                  <c:v>0.91972706570731244</c:v>
                </c:pt>
                <c:pt idx="15">
                  <c:v>1.1627807155043794</c:v>
                </c:pt>
                <c:pt idx="16">
                  <c:v>1.4631571987138787</c:v>
                </c:pt>
                <c:pt idx="17">
                  <c:v>1.8313899607245403</c:v>
                </c:pt>
                <c:pt idx="18">
                  <c:v>2.2783045247312033</c:v>
                </c:pt>
                <c:pt idx="19">
                  <c:v>2.8140494624664814</c:v>
                </c:pt>
                <c:pt idx="20">
                  <c:v>3.4466512660031974</c:v>
                </c:pt>
                <c:pt idx="21">
                  <c:v>4.1801012358623897</c:v>
                </c:pt>
                <c:pt idx="22">
                  <c:v>5.0121493716534902</c:v>
                </c:pt>
                <c:pt idx="23">
                  <c:v>5.9322240653148377</c:v>
                </c:pt>
                <c:pt idx="24">
                  <c:v>6.9201503231377064</c:v>
                </c:pt>
                <c:pt idx="25">
                  <c:v>7.9464526933100261</c:v>
                </c:pt>
                <c:pt idx="26">
                  <c:v>8.9748091442379891</c:v>
                </c:pt>
                <c:pt idx="27">
                  <c:v>9.9665748430231442</c:v>
                </c:pt>
                <c:pt idx="28">
                  <c:v>10.886404540688453</c:v>
                </c:pt>
                <c:pt idx="29">
                  <c:v>11.707352909242324</c:v>
                </c:pt>
                <c:pt idx="30">
                  <c:v>12.413909176668458</c:v>
                </c:pt>
                <c:pt idx="31">
                  <c:v>13.002271245671356</c:v>
                </c:pt>
                <c:pt idx="32">
                  <c:v>13.478274785979703</c:v>
                </c:pt>
                <c:pt idx="33">
                  <c:v>13.854109376125315</c:v>
                </c:pt>
                <c:pt idx="34">
                  <c:v>14.144998215798438</c:v>
                </c:pt>
                <c:pt idx="35">
                  <c:v>14.366593119156462</c:v>
                </c:pt>
                <c:pt idx="36">
                  <c:v>14.533323630331202</c:v>
                </c:pt>
                <c:pt idx="37">
                  <c:v>14.657589243110872</c:v>
                </c:pt>
                <c:pt idx="38">
                  <c:v>14.749543977046841</c:v>
                </c:pt>
                <c:pt idx="39">
                  <c:v>14.81722544915843</c:v>
                </c:pt>
                <c:pt idx="40">
                  <c:v>14.866843433471182</c:v>
                </c:pt>
                <c:pt idx="41">
                  <c:v>14.903112428118355</c:v>
                </c:pt>
                <c:pt idx="42">
                  <c:v>14.929566803342528</c:v>
                </c:pt>
                <c:pt idx="43">
                  <c:v>14.948832105688076</c:v>
                </c:pt>
                <c:pt idx="44">
                  <c:v>14.962845880511912</c:v>
                </c:pt>
                <c:pt idx="45">
                  <c:v>14.97303111074088</c:v>
                </c:pt>
                <c:pt idx="46">
                  <c:v>14.980429241251393</c:v>
                </c:pt>
                <c:pt idx="47">
                  <c:v>14.985800558196546</c:v>
                </c:pt>
                <c:pt idx="48">
                  <c:v>14.989699078768794</c:v>
                </c:pt>
                <c:pt idx="49">
                  <c:v>14.992527977559298</c:v>
                </c:pt>
                <c:pt idx="50">
                  <c:v>14.994580374383485</c:v>
                </c:pt>
                <c:pt idx="51">
                  <c:v>14.996069227337282</c:v>
                </c:pt>
                <c:pt idx="52">
                  <c:v>14.997149176963152</c:v>
                </c:pt>
                <c:pt idx="53">
                  <c:v>14.997932475031931</c:v>
                </c:pt>
                <c:pt idx="54">
                  <c:v>14.998500582116876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182128"/>
        <c:axId val="-582184848"/>
      </c:lineChart>
      <c:catAx>
        <c:axId val="-58218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84848"/>
        <c:crosses val="autoZero"/>
        <c:auto val="1"/>
        <c:lblAlgn val="ctr"/>
        <c:lblOffset val="100"/>
        <c:noMultiLvlLbl val="0"/>
      </c:catAx>
      <c:valAx>
        <c:axId val="-5821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BC-452C-97EB-92CAE75159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gen'!$J$147:$BL$147</c:f>
              <c:numCache>
                <c:formatCode>General</c:formatCode>
                <c:ptCount val="55"/>
                <c:pt idx="0">
                  <c:v>1.5116101319612048</c:v>
                </c:pt>
                <c:pt idx="1">
                  <c:v>2.0340997590906142</c:v>
                </c:pt>
                <c:pt idx="2">
                  <c:v>2.7333713629356251</c:v>
                </c:pt>
                <c:pt idx="3">
                  <c:v>3.6678447957053097</c:v>
                </c:pt>
                <c:pt idx="4">
                  <c:v>4.9153247127599329</c:v>
                </c:pt>
                <c:pt idx="5">
                  <c:v>6.5782933544573492</c:v>
                </c:pt>
                <c:pt idx="6">
                  <c:v>8.7898672817151464</c:v>
                </c:pt>
                <c:pt idx="7">
                  <c:v>11.724835906285158</c:v>
                </c:pt>
                <c:pt idx="8">
                  <c:v>15.609166283600608</c:v>
                </c:pt>
                <c:pt idx="9">
                  <c:v>20.736563676175948</c:v>
                </c:pt>
                <c:pt idx="10">
                  <c:v>27.472768168848798</c:v>
                </c:pt>
                <c:pt idx="11">
                  <c:v>36.282139926316148</c:v>
                </c:pt>
                <c:pt idx="12">
                  <c:v>47.739827400719179</c:v>
                </c:pt>
                <c:pt idx="13">
                  <c:v>62.472651304631313</c:v>
                </c:pt>
                <c:pt idx="14">
                  <c:v>81.179370284246886</c:v>
                </c:pt>
                <c:pt idx="15">
                  <c:v>104.83364512850751</c:v>
                </c:pt>
                <c:pt idx="16">
                  <c:v>134.29738388889311</c:v>
                </c:pt>
                <c:pt idx="17">
                  <c:v>170.18012228672544</c:v>
                </c:pt>
                <c:pt idx="18">
                  <c:v>213.11021474007686</c:v>
                </c:pt>
                <c:pt idx="19">
                  <c:v>263.23611170480888</c:v>
                </c:pt>
                <c:pt idx="20">
                  <c:v>318.84980730431477</c:v>
                </c:pt>
                <c:pt idx="21">
                  <c:v>379.7576662991778</c:v>
                </c:pt>
                <c:pt idx="22">
                  <c:v>445.00388308835653</c:v>
                </c:pt>
                <c:pt idx="23">
                  <c:v>513.96787633397992</c:v>
                </c:pt>
                <c:pt idx="24">
                  <c:v>582.20841413357539</c:v>
                </c:pt>
                <c:pt idx="25">
                  <c:v>645.21376318764874</c:v>
                </c:pt>
                <c:pt idx="26">
                  <c:v>698.69347373544122</c:v>
                </c:pt>
                <c:pt idx="27">
                  <c:v>741.58363805709121</c:v>
                </c:pt>
                <c:pt idx="28">
                  <c:v>774.31965347862615</c:v>
                </c:pt>
                <c:pt idx="29">
                  <c:v>798.31035027886321</c:v>
                </c:pt>
                <c:pt idx="30">
                  <c:v>815.34497376691263</c:v>
                </c:pt>
                <c:pt idx="31">
                  <c:v>827.15951625452283</c:v>
                </c:pt>
                <c:pt idx="32">
                  <c:v>835.21661142101573</c:v>
                </c:pt>
                <c:pt idx="33">
                  <c:v>840.6469045131729</c:v>
                </c:pt>
                <c:pt idx="34">
                  <c:v>844.27735463282534</c:v>
                </c:pt>
                <c:pt idx="35">
                  <c:v>846.69128813633199</c:v>
                </c:pt>
                <c:pt idx="36">
                  <c:v>848.29047897174985</c:v>
                </c:pt>
                <c:pt idx="37">
                  <c:v>849.34733662451345</c:v>
                </c:pt>
                <c:pt idx="38">
                  <c:v>850.04465407114833</c:v>
                </c:pt>
                <c:pt idx="39">
                  <c:v>850.5042542595736</c:v>
                </c:pt>
                <c:pt idx="40">
                  <c:v>850.80696186455452</c:v>
                </c:pt>
                <c:pt idx="41">
                  <c:v>851.00624216489609</c:v>
                </c:pt>
                <c:pt idx="42">
                  <c:v>851.13739336588287</c:v>
                </c:pt>
                <c:pt idx="43">
                  <c:v>851.2236897338073</c:v>
                </c:pt>
                <c:pt idx="44">
                  <c:v>851.28046446259918</c:v>
                </c:pt>
                <c:pt idx="45">
                  <c:v>851.31781352076223</c:v>
                </c:pt>
                <c:pt idx="46">
                  <c:v>851.34238205588815</c:v>
                </c:pt>
                <c:pt idx="47">
                  <c:v>851.35854284038533</c:v>
                </c:pt>
                <c:pt idx="48">
                  <c:v>851.36917287811013</c:v>
                </c:pt>
                <c:pt idx="49">
                  <c:v>851.37616485625676</c:v>
                </c:pt>
                <c:pt idx="50">
                  <c:v>851.3807638269468</c:v>
                </c:pt>
                <c:pt idx="51">
                  <c:v>851.38378877655964</c:v>
                </c:pt>
                <c:pt idx="52">
                  <c:v>851.38577841253345</c:v>
                </c:pt>
                <c:pt idx="53">
                  <c:v>851.38708707538206</c:v>
                </c:pt>
                <c:pt idx="54">
                  <c:v>851.3879478333406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BC-452C-97EB-92CAE751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02096"/>
        <c:axId val="-423315696"/>
      </c:lineChart>
      <c:catAx>
        <c:axId val="-42330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15696"/>
        <c:crosses val="autoZero"/>
        <c:auto val="1"/>
        <c:lblAlgn val="ctr"/>
        <c:lblOffset val="100"/>
        <c:noMultiLvlLbl val="0"/>
      </c:catAx>
      <c:valAx>
        <c:axId val="-4233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FA-453C-84CE-AC2B21654F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gen'!$J$147:$AH$147</c:f>
              <c:numCache>
                <c:formatCode>General</c:formatCode>
                <c:ptCount val="25"/>
                <c:pt idx="0">
                  <c:v>1.5116101319612048</c:v>
                </c:pt>
                <c:pt idx="1">
                  <c:v>2.0340997590906142</c:v>
                </c:pt>
                <c:pt idx="2">
                  <c:v>2.7333713629356251</c:v>
                </c:pt>
                <c:pt idx="3">
                  <c:v>3.6678447957053097</c:v>
                </c:pt>
                <c:pt idx="4">
                  <c:v>4.9153247127599329</c:v>
                </c:pt>
                <c:pt idx="5">
                  <c:v>6.5782933544573492</c:v>
                </c:pt>
                <c:pt idx="6">
                  <c:v>8.7898672817151464</c:v>
                </c:pt>
                <c:pt idx="7">
                  <c:v>11.724835906285158</c:v>
                </c:pt>
                <c:pt idx="8">
                  <c:v>15.609166283600608</c:v>
                </c:pt>
                <c:pt idx="9">
                  <c:v>20.736563676175948</c:v>
                </c:pt>
                <c:pt idx="10">
                  <c:v>27.472768168848798</c:v>
                </c:pt>
                <c:pt idx="11">
                  <c:v>36.282139926316148</c:v>
                </c:pt>
                <c:pt idx="12">
                  <c:v>47.739827400719179</c:v>
                </c:pt>
                <c:pt idx="13">
                  <c:v>62.472651304631313</c:v>
                </c:pt>
                <c:pt idx="14">
                  <c:v>81.179370284246886</c:v>
                </c:pt>
                <c:pt idx="15">
                  <c:v>104.83364512850751</c:v>
                </c:pt>
                <c:pt idx="16">
                  <c:v>134.29738388889311</c:v>
                </c:pt>
                <c:pt idx="17">
                  <c:v>170.18012228672544</c:v>
                </c:pt>
                <c:pt idx="18">
                  <c:v>213.11021474007686</c:v>
                </c:pt>
                <c:pt idx="19">
                  <c:v>263.23611170480888</c:v>
                </c:pt>
                <c:pt idx="20">
                  <c:v>318.84980730431477</c:v>
                </c:pt>
                <c:pt idx="21">
                  <c:v>379.7576662991778</c:v>
                </c:pt>
                <c:pt idx="22">
                  <c:v>445.00388308835653</c:v>
                </c:pt>
                <c:pt idx="23">
                  <c:v>513.96787633397992</c:v>
                </c:pt>
                <c:pt idx="24">
                  <c:v>582.20841413357539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FA-453C-84CE-AC2B21654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08624"/>
        <c:axId val="-423306992"/>
      </c:lineChart>
      <c:catAx>
        <c:axId val="-42330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6992"/>
        <c:crosses val="autoZero"/>
        <c:auto val="1"/>
        <c:lblAlgn val="ctr"/>
        <c:lblOffset val="100"/>
        <c:noMultiLvlLbl val="0"/>
      </c:catAx>
      <c:valAx>
        <c:axId val="-4233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5C-4E58-8F52-3226AA259E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gen'!$J$170:$AH$170</c:f>
              <c:numCache>
                <c:formatCode>General</c:formatCode>
                <c:ptCount val="25"/>
                <c:pt idx="0">
                  <c:v>1.65595606583596E-3</c:v>
                </c:pt>
                <c:pt idx="1">
                  <c:v>2.5318552538754458E-3</c:v>
                </c:pt>
                <c:pt idx="2">
                  <c:v>3.702849539072268E-3</c:v>
                </c:pt>
                <c:pt idx="3">
                  <c:v>5.2655654865307738E-3</c:v>
                </c:pt>
                <c:pt idx="4">
                  <c:v>7.3309923180465229E-3</c:v>
                </c:pt>
                <c:pt idx="5">
                  <c:v>1.0064277842948785E-2</c:v>
                </c:pt>
                <c:pt idx="6">
                  <c:v>1.3671481369020055E-2</c:v>
                </c:pt>
                <c:pt idx="7">
                  <c:v>1.8428883378850843E-2</c:v>
                </c:pt>
                <c:pt idx="8">
                  <c:v>2.4681530688533827E-2</c:v>
                </c:pt>
                <c:pt idx="9">
                  <c:v>3.2896523650585367E-2</c:v>
                </c:pt>
                <c:pt idx="10">
                  <c:v>4.3692270976254423E-2</c:v>
                </c:pt>
                <c:pt idx="11">
                  <c:v>5.7854188716746788E-2</c:v>
                </c:pt>
                <c:pt idx="12">
                  <c:v>7.6430504897071566E-2</c:v>
                </c:pt>
                <c:pt idx="13">
                  <c:v>0.1007522557730343</c:v>
                </c:pt>
                <c:pt idx="14">
                  <c:v>0.13260424455214004</c:v>
                </c:pt>
                <c:pt idx="15">
                  <c:v>0.17431912625001494</c:v>
                </c:pt>
                <c:pt idx="16">
                  <c:v>0.22886097844611397</c:v>
                </c:pt>
                <c:pt idx="17">
                  <c:v>0.30019874945567088</c:v>
                </c:pt>
                <c:pt idx="18">
                  <c:v>0.39341827820535047</c:v>
                </c:pt>
                <c:pt idx="19">
                  <c:v>0.51521906288361763</c:v>
                </c:pt>
                <c:pt idx="20">
                  <c:v>0.67423825161834317</c:v>
                </c:pt>
                <c:pt idx="21">
                  <c:v>0.88162280636965451</c:v>
                </c:pt>
                <c:pt idx="22">
                  <c:v>1.1518495113131531</c:v>
                </c:pt>
                <c:pt idx="23">
                  <c:v>1.5033725783781977</c:v>
                </c:pt>
                <c:pt idx="24">
                  <c:v>1.9600769174556798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5C-4E58-8F52-3226AA25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294480"/>
        <c:axId val="-423311344"/>
      </c:lineChart>
      <c:catAx>
        <c:axId val="-42329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11344"/>
        <c:crosses val="autoZero"/>
        <c:auto val="1"/>
        <c:lblAlgn val="ctr"/>
        <c:lblOffset val="100"/>
        <c:noMultiLvlLbl val="0"/>
      </c:catAx>
      <c:valAx>
        <c:axId val="-4233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5D-4D80-AAA4-B5FF98E97A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gen'!$J$170:$BL$170</c:f>
              <c:numCache>
                <c:formatCode>General</c:formatCode>
                <c:ptCount val="55"/>
                <c:pt idx="0">
                  <c:v>1.65595606583596E-3</c:v>
                </c:pt>
                <c:pt idx="1">
                  <c:v>2.5318552538754458E-3</c:v>
                </c:pt>
                <c:pt idx="2">
                  <c:v>3.702849539072268E-3</c:v>
                </c:pt>
                <c:pt idx="3">
                  <c:v>5.2655654865307738E-3</c:v>
                </c:pt>
                <c:pt idx="4">
                  <c:v>7.3309923180465229E-3</c:v>
                </c:pt>
                <c:pt idx="5">
                  <c:v>1.0064277842948785E-2</c:v>
                </c:pt>
                <c:pt idx="6">
                  <c:v>1.3671481369020055E-2</c:v>
                </c:pt>
                <c:pt idx="7">
                  <c:v>1.8428883378850843E-2</c:v>
                </c:pt>
                <c:pt idx="8">
                  <c:v>2.4681530688533827E-2</c:v>
                </c:pt>
                <c:pt idx="9">
                  <c:v>3.2896523650585367E-2</c:v>
                </c:pt>
                <c:pt idx="10">
                  <c:v>4.3692270976254423E-2</c:v>
                </c:pt>
                <c:pt idx="11">
                  <c:v>5.7854188716746788E-2</c:v>
                </c:pt>
                <c:pt idx="12">
                  <c:v>7.6430504897071566E-2</c:v>
                </c:pt>
                <c:pt idx="13">
                  <c:v>0.1007522557730343</c:v>
                </c:pt>
                <c:pt idx="14">
                  <c:v>0.13260424455214004</c:v>
                </c:pt>
                <c:pt idx="15">
                  <c:v>0.17431912625001494</c:v>
                </c:pt>
                <c:pt idx="16">
                  <c:v>0.22886097844611397</c:v>
                </c:pt>
                <c:pt idx="17">
                  <c:v>0.30019874945567088</c:v>
                </c:pt>
                <c:pt idx="18">
                  <c:v>0.39341827820535047</c:v>
                </c:pt>
                <c:pt idx="19">
                  <c:v>0.51521906288361763</c:v>
                </c:pt>
                <c:pt idx="20">
                  <c:v>0.67423825161834317</c:v>
                </c:pt>
                <c:pt idx="21">
                  <c:v>0.88162280636965451</c:v>
                </c:pt>
                <c:pt idx="22">
                  <c:v>1.1518495113131531</c:v>
                </c:pt>
                <c:pt idx="23">
                  <c:v>1.5033725783781977</c:v>
                </c:pt>
                <c:pt idx="24">
                  <c:v>1.9600769174556798</c:v>
                </c:pt>
                <c:pt idx="25">
                  <c:v>2.5518501664233213</c:v>
                </c:pt>
                <c:pt idx="26">
                  <c:v>3.3161600922270269</c:v>
                </c:pt>
                <c:pt idx="27">
                  <c:v>4.2993677481933457</c:v>
                </c:pt>
                <c:pt idx="28">
                  <c:v>5.5576280027198406</c:v>
                </c:pt>
                <c:pt idx="29">
                  <c:v>7.1571560950749689</c:v>
                </c:pt>
                <c:pt idx="30">
                  <c:v>9.173119308668479</c:v>
                </c:pt>
                <c:pt idx="31">
                  <c:v>11.68620414834033</c:v>
                </c:pt>
                <c:pt idx="32">
                  <c:v>14.775691632531281</c:v>
                </c:pt>
                <c:pt idx="33">
                  <c:v>18.507928673957878</c:v>
                </c:pt>
                <c:pt idx="34">
                  <c:v>22.919764822569057</c:v>
                </c:pt>
                <c:pt idx="35">
                  <c:v>27.998240794332968</c:v>
                </c:pt>
                <c:pt idx="36">
                  <c:v>33.660711426468211</c:v>
                </c:pt>
                <c:pt idx="37">
                  <c:v>39.742925111443697</c:v>
                </c:pt>
                <c:pt idx="38">
                  <c:v>46.004207147161203</c:v>
                </c:pt>
                <c:pt idx="39">
                  <c:v>52.155773291627192</c:v>
                </c:pt>
                <c:pt idx="40">
                  <c:v>57.909019342318885</c:v>
                </c:pt>
                <c:pt idx="41">
                  <c:v>63.029142889758731</c:v>
                </c:pt>
                <c:pt idx="42">
                  <c:v>67.373993399165954</c:v>
                </c:pt>
                <c:pt idx="43">
                  <c:v>70.904493105513339</c:v>
                </c:pt>
                <c:pt idx="44">
                  <c:v>73.66748726613649</c:v>
                </c:pt>
                <c:pt idx="45">
                  <c:v>75.76366533095181</c:v>
                </c:pt>
                <c:pt idx="46">
                  <c:v>77.315201251133132</c:v>
                </c:pt>
                <c:pt idx="47">
                  <c:v>78.442074018510937</c:v>
                </c:pt>
                <c:pt idx="48">
                  <c:v>79.249032395081727</c:v>
                </c:pt>
                <c:pt idx="49">
                  <c:v>79.820961284991455</c:v>
                </c:pt>
                <c:pt idx="50">
                  <c:v>80.223313316641764</c:v>
                </c:pt>
                <c:pt idx="51">
                  <c:v>80.504876524771163</c:v>
                </c:pt>
                <c:pt idx="52">
                  <c:v>80.701179869958139</c:v>
                </c:pt>
                <c:pt idx="53">
                  <c:v>80.837683889070576</c:v>
                </c:pt>
                <c:pt idx="54">
                  <c:v>80.932432230431985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5D-4D80-AAA4-B5FF98E9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06448"/>
        <c:axId val="-423286320"/>
      </c:lineChart>
      <c:catAx>
        <c:axId val="-42330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86320"/>
        <c:crosses val="autoZero"/>
        <c:auto val="1"/>
        <c:lblAlgn val="ctr"/>
        <c:lblOffset val="100"/>
        <c:noMultiLvlLbl val="0"/>
      </c:catAx>
      <c:valAx>
        <c:axId val="-4232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total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1B-4262-95DD-DE2F15A554AE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Check'!$J$7:$AH$7</c:f>
              <c:numCache>
                <c:formatCode>General</c:formatCode>
                <c:ptCount val="25"/>
                <c:pt idx="0">
                  <c:v>10.782300016914002</c:v>
                </c:pt>
                <c:pt idx="1">
                  <c:v>14.062319134669975</c:v>
                </c:pt>
                <c:pt idx="2">
                  <c:v>18.324465816910706</c:v>
                </c:pt>
                <c:pt idx="3">
                  <c:v>23.852887347340896</c:v>
                </c:pt>
                <c:pt idx="4">
                  <c:v>31.007542849235399</c:v>
                </c:pt>
                <c:pt idx="5">
                  <c:v>40.244547854092495</c:v>
                </c:pt>
                <c:pt idx="6">
                  <c:v>52.116776296976326</c:v>
                </c:pt>
                <c:pt idx="7">
                  <c:v>67.317764706826068</c:v>
                </c:pt>
                <c:pt idx="8">
                  <c:v>86.675783957214378</c:v>
                </c:pt>
                <c:pt idx="9">
                  <c:v>111.1888176196581</c:v>
                </c:pt>
                <c:pt idx="10">
                  <c:v>141.97690232412759</c:v>
                </c:pt>
                <c:pt idx="11">
                  <c:v>180.26486791073103</c:v>
                </c:pt>
                <c:pt idx="12">
                  <c:v>227.39435622724187</c:v>
                </c:pt>
                <c:pt idx="13">
                  <c:v>284.30862774341205</c:v>
                </c:pt>
                <c:pt idx="14">
                  <c:v>351.18214065103427</c:v>
                </c:pt>
                <c:pt idx="15">
                  <c:v>429.66871978375423</c:v>
                </c:pt>
                <c:pt idx="16">
                  <c:v>518.92923931426105</c:v>
                </c:pt>
                <c:pt idx="17">
                  <c:v>617.41261238750576</c:v>
                </c:pt>
                <c:pt idx="18">
                  <c:v>723.03805690571414</c:v>
                </c:pt>
                <c:pt idx="19">
                  <c:v>832.6461559941863</c:v>
                </c:pt>
                <c:pt idx="20">
                  <c:v>940.57126983256353</c:v>
                </c:pt>
                <c:pt idx="21">
                  <c:v>1045.6159696646473</c:v>
                </c:pt>
                <c:pt idx="22">
                  <c:v>1145.7550950890418</c:v>
                </c:pt>
                <c:pt idx="23">
                  <c:v>1242.5269019251202</c:v>
                </c:pt>
                <c:pt idx="24">
                  <c:v>1327.8017146166694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1B-4262-95DD-DE2F15A5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14608"/>
        <c:axId val="-423305360"/>
      </c:lineChart>
      <c:catAx>
        <c:axId val="-42331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5360"/>
        <c:crosses val="autoZero"/>
        <c:auto val="1"/>
        <c:lblAlgn val="ctr"/>
        <c:lblOffset val="100"/>
        <c:noMultiLvlLbl val="0"/>
      </c:catAx>
      <c:valAx>
        <c:axId val="-4233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1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2B-49D1-95B3-F795BFD299C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Check'!$J$32:$AH$32</c:f>
              <c:numCache>
                <c:formatCode>General</c:formatCode>
                <c:ptCount val="25"/>
                <c:pt idx="0">
                  <c:v>6.6943164435397406</c:v>
                </c:pt>
                <c:pt idx="1">
                  <c:v>10.062357399400618</c:v>
                </c:pt>
                <c:pt idx="2">
                  <c:v>14.02905713989464</c:v>
                </c:pt>
                <c:pt idx="3">
                  <c:v>18.718176233209771</c:v>
                </c:pt>
                <c:pt idx="4">
                  <c:v>24.220280131967478</c:v>
                </c:pt>
                <c:pt idx="5">
                  <c:v>30.706535243808251</c:v>
                </c:pt>
                <c:pt idx="6">
                  <c:v>38.29282639298323</c:v>
                </c:pt>
                <c:pt idx="7">
                  <c:v>47.114334741191144</c:v>
                </c:pt>
                <c:pt idx="8">
                  <c:v>57.385685790940769</c:v>
                </c:pt>
                <c:pt idx="9">
                  <c:v>69.295201669860177</c:v>
                </c:pt>
                <c:pt idx="10">
                  <c:v>83.026863225424876</c:v>
                </c:pt>
                <c:pt idx="11">
                  <c:v>98.783990191686769</c:v>
                </c:pt>
                <c:pt idx="12">
                  <c:v>116.76868140560504</c:v>
                </c:pt>
                <c:pt idx="13">
                  <c:v>137.1493981275475</c:v>
                </c:pt>
                <c:pt idx="14">
                  <c:v>159.74302074225213</c:v>
                </c:pt>
                <c:pt idx="15">
                  <c:v>185.21615648727291</c:v>
                </c:pt>
                <c:pt idx="16">
                  <c:v>213.26481473396632</c:v>
                </c:pt>
                <c:pt idx="17">
                  <c:v>244.04174709373871</c:v>
                </c:pt>
                <c:pt idx="18">
                  <c:v>277.24604566292743</c:v>
                </c:pt>
                <c:pt idx="19">
                  <c:v>312.35118778122046</c:v>
                </c:pt>
                <c:pt idx="20">
                  <c:v>349.54486775715111</c:v>
                </c:pt>
                <c:pt idx="21">
                  <c:v>388.45161707778016</c:v>
                </c:pt>
                <c:pt idx="22">
                  <c:v>428.64665607518094</c:v>
                </c:pt>
                <c:pt idx="23">
                  <c:v>469.29472401600577</c:v>
                </c:pt>
                <c:pt idx="24">
                  <c:v>508.8409104316882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2B-49D1-95B3-F795BFD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18416"/>
        <c:axId val="-423293392"/>
      </c:lineChart>
      <c:catAx>
        <c:axId val="-42331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3392"/>
        <c:crosses val="autoZero"/>
        <c:auto val="1"/>
        <c:lblAlgn val="ctr"/>
        <c:lblOffset val="100"/>
        <c:noMultiLvlLbl val="0"/>
      </c:catAx>
      <c:valAx>
        <c:axId val="-4232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F9-4B7B-977F-77B38205F8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Check'!$J$55:$AH$55</c:f>
              <c:numCache>
                <c:formatCode>General</c:formatCode>
                <c:ptCount val="25"/>
                <c:pt idx="0">
                  <c:v>4.145749816215873</c:v>
                </c:pt>
                <c:pt idx="1">
                  <c:v>5.266285947647523</c:v>
                </c:pt>
                <c:pt idx="2">
                  <c:v>6.6858560750129117</c:v>
                </c:pt>
                <c:pt idx="3">
                  <c:v>8.4825275663160848</c:v>
                </c:pt>
                <c:pt idx="4">
                  <c:v>10.752951184783191</c:v>
                </c:pt>
                <c:pt idx="5">
                  <c:v>13.617618375900808</c:v>
                </c:pt>
                <c:pt idx="6">
                  <c:v>17.21903278855283</c:v>
                </c:pt>
                <c:pt idx="7">
                  <c:v>21.738838411989519</c:v>
                </c:pt>
                <c:pt idx="8">
                  <c:v>27.385501063534505</c:v>
                </c:pt>
                <c:pt idx="9">
                  <c:v>34.41387424685351</c:v>
                </c:pt>
                <c:pt idx="10">
                  <c:v>43.117897040787931</c:v>
                </c:pt>
                <c:pt idx="11">
                  <c:v>53.803414578285775</c:v>
                </c:pt>
                <c:pt idx="12">
                  <c:v>66.841459352965614</c:v>
                </c:pt>
                <c:pt idx="13">
                  <c:v>82.521168785726502</c:v>
                </c:pt>
                <c:pt idx="14">
                  <c:v>100.97253241979385</c:v>
                </c:pt>
                <c:pt idx="15">
                  <c:v>122.64930849567729</c:v>
                </c:pt>
                <c:pt idx="16">
                  <c:v>147.46749707734185</c:v>
                </c:pt>
                <c:pt idx="17">
                  <c:v>175.07394921743401</c:v>
                </c:pt>
                <c:pt idx="18">
                  <c:v>205.16474553721463</c:v>
                </c:pt>
                <c:pt idx="19">
                  <c:v>236.99795399857879</c:v>
                </c:pt>
                <c:pt idx="20">
                  <c:v>269.45615107446002</c:v>
                </c:pt>
                <c:pt idx="21">
                  <c:v>301.43248487126618</c:v>
                </c:pt>
                <c:pt idx="22">
                  <c:v>331.24937423902412</c:v>
                </c:pt>
                <c:pt idx="23">
                  <c:v>360.22252107859691</c:v>
                </c:pt>
                <c:pt idx="24">
                  <c:v>384.93218782772948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F9-4B7B-977F-77B38205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01008"/>
        <c:axId val="-423290672"/>
      </c:lineChart>
      <c:catAx>
        <c:axId val="-4233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0672"/>
        <c:crosses val="autoZero"/>
        <c:auto val="1"/>
        <c:lblAlgn val="ctr"/>
        <c:lblOffset val="100"/>
        <c:noMultiLvlLbl val="0"/>
      </c:catAx>
      <c:valAx>
        <c:axId val="-4232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C.</a:t>
            </a:r>
            <a:r>
              <a:rPr lang="en-US" baseline="0"/>
              <a:t> America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53-4442-88F0-09937EA16DC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Check'!$J$78:$AH$78</c:f>
              <c:numCache>
                <c:formatCode>General</c:formatCode>
                <c:ptCount val="25"/>
                <c:pt idx="0">
                  <c:v>1.1795996074728437E-2</c:v>
                </c:pt>
                <c:pt idx="1">
                  <c:v>1.7881673726924074E-2</c:v>
                </c:pt>
                <c:pt idx="2">
                  <c:v>2.7098055115822334E-2</c:v>
                </c:pt>
                <c:pt idx="3">
                  <c:v>4.105439882434684E-2</c:v>
                </c:pt>
                <c:pt idx="4">
                  <c:v>6.2186570870135974E-2</c:v>
                </c:pt>
                <c:pt idx="5">
                  <c:v>9.4181669185322697E-2</c:v>
                </c:pt>
                <c:pt idx="6">
                  <c:v>0.14261427501173868</c:v>
                </c:pt>
                <c:pt idx="7">
                  <c:v>0.21591774145282097</c:v>
                </c:pt>
                <c:pt idx="8">
                  <c:v>0.32683610491879717</c:v>
                </c:pt>
                <c:pt idx="9">
                  <c:v>0.49460790504344865</c:v>
                </c:pt>
                <c:pt idx="10">
                  <c:v>0.7482363410365418</c:v>
                </c:pt>
                <c:pt idx="11">
                  <c:v>1.1313613658201627</c:v>
                </c:pt>
                <c:pt idx="12">
                  <c:v>1.7094464880154994</c:v>
                </c:pt>
                <c:pt idx="13">
                  <c:v>2.5801985173599276</c:v>
                </c:pt>
                <c:pt idx="14">
                  <c:v>3.8880719830167045</c:v>
                </c:pt>
                <c:pt idx="15">
                  <c:v>5.8462956816742562</c:v>
                </c:pt>
                <c:pt idx="16">
                  <c:v>8.7623679872272913</c:v>
                </c:pt>
                <c:pt idx="17">
                  <c:v>13.073111601432718</c:v>
                </c:pt>
                <c:pt idx="18">
                  <c:v>19.372786240528143</c:v>
                </c:pt>
                <c:pt idx="19">
                  <c:v>28.418888887096536</c:v>
                </c:pt>
                <c:pt idx="20">
                  <c:v>41.073756071642492</c:v>
                </c:pt>
                <c:pt idx="21">
                  <c:v>58.128341944583141</c:v>
                </c:pt>
                <c:pt idx="22">
                  <c:v>79.87824231364138</c:v>
                </c:pt>
                <c:pt idx="23">
                  <c:v>105.85411593613424</c:v>
                </c:pt>
                <c:pt idx="24">
                  <c:v>133.92551293566689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53-4442-88F0-09937EA16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00464"/>
        <c:axId val="-423314064"/>
      </c:lineChart>
      <c:catAx>
        <c:axId val="-4233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14064"/>
        <c:crosses val="autoZero"/>
        <c:auto val="1"/>
        <c:lblAlgn val="ctr"/>
        <c:lblOffset val="100"/>
        <c:noMultiLvlLbl val="0"/>
      </c:catAx>
      <c:valAx>
        <c:axId val="-4233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Pacific</a:t>
            </a:r>
            <a:r>
              <a:rPr lang="en-US" baseline="0"/>
              <a:t> region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18-4D58-BCA6-73D10FA7D1E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Check'!$J$1:$AH$1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 Check'!$J$147:$AH$147</c:f>
              <c:numCache>
                <c:formatCode>General</c:formatCode>
                <c:ptCount val="25"/>
                <c:pt idx="0">
                  <c:v>1.5166979450245617</c:v>
                </c:pt>
                <c:pt idx="1">
                  <c:v>2.0499421411698284</c:v>
                </c:pt>
                <c:pt idx="2">
                  <c:v>2.7688499664150745</c:v>
                </c:pt>
                <c:pt idx="3">
                  <c:v>3.736457804323253</c:v>
                </c:pt>
                <c:pt idx="4">
                  <c:v>5.0366760295756166</c:v>
                </c:pt>
                <c:pt idx="5">
                  <c:v>6.7802803224149466</c:v>
                </c:pt>
                <c:pt idx="6">
                  <c:v>9.1109531751209474</c:v>
                </c:pt>
                <c:pt idx="7">
                  <c:v>12.216617345138861</c:v>
                </c:pt>
                <c:pt idx="8">
                  <c:v>16.338466641950721</c:v>
                </c:pt>
                <c:pt idx="9">
                  <c:v>21.787700780947919</c:v>
                </c:pt>
                <c:pt idx="10">
                  <c:v>28.942400417170447</c:v>
                </c:pt>
                <c:pt idx="11">
                  <c:v>38.272948991888853</c:v>
                </c:pt>
                <c:pt idx="12">
                  <c:v>50.343368145452928</c:v>
                </c:pt>
                <c:pt idx="13">
                  <c:v>65.699525750464332</c:v>
                </c:pt>
                <c:pt idx="14">
                  <c:v>84.878331348952315</c:v>
                </c:pt>
                <c:pt idx="15">
                  <c:v>108.70153211472515</c:v>
                </c:pt>
                <c:pt idx="16">
                  <c:v>137.67093832904573</c:v>
                </c:pt>
                <c:pt idx="17">
                  <c:v>171.79478348591763</c:v>
                </c:pt>
                <c:pt idx="18">
                  <c:v>211.07623452006771</c:v>
                </c:pt>
                <c:pt idx="19">
                  <c:v>254.90764891909521</c:v>
                </c:pt>
                <c:pt idx="20">
                  <c:v>300.49497509307633</c:v>
                </c:pt>
                <c:pt idx="21">
                  <c:v>347.70986083105277</c:v>
                </c:pt>
                <c:pt idx="22">
                  <c:v>395.82624438052</c:v>
                </c:pt>
                <c:pt idx="23">
                  <c:v>444.83243308672274</c:v>
                </c:pt>
                <c:pt idx="24">
                  <c:v>490.83645967741114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18-4D58-BCA6-73D10FA7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13520"/>
        <c:axId val="-423312976"/>
      </c:lineChart>
      <c:catAx>
        <c:axId val="-42331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12976"/>
        <c:crosses val="autoZero"/>
        <c:auto val="1"/>
        <c:lblAlgn val="ctr"/>
        <c:lblOffset val="100"/>
        <c:noMultiLvlLbl val="0"/>
      </c:catAx>
      <c:valAx>
        <c:axId val="-4233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Bass model with variable upper limit training</a:t>
            </a:r>
            <a:endParaRPr lang="ru-RU" sz="1050"/>
          </a:p>
        </c:rich>
      </c:tx>
      <c:layout>
        <c:manualLayout>
          <c:xMode val="edge"/>
          <c:yMode val="edge"/>
          <c:x val="0.2223751093613298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5A-4C91-B028-3D4B35C42CC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gen'!$J$7:$AH$7</c:f>
              <c:numCache>
                <c:formatCode>General</c:formatCode>
                <c:ptCount val="25"/>
                <c:pt idx="0">
                  <c:v>11.383827852070301</c:v>
                </c:pt>
                <c:pt idx="1">
                  <c:v>15.343505032331155</c:v>
                </c:pt>
                <c:pt idx="2">
                  <c:v>20.346279578401528</c:v>
                </c:pt>
                <c:pt idx="3">
                  <c:v>26.656244228572721</c:v>
                </c:pt>
                <c:pt idx="4">
                  <c:v>34.597685668344461</c:v>
                </c:pt>
                <c:pt idx="5">
                  <c:v>44.584808528336495</c:v>
                </c:pt>
                <c:pt idx="6">
                  <c:v>57.067118579280454</c:v>
                </c:pt>
                <c:pt idx="7">
                  <c:v>72.650465338377359</c:v>
                </c:pt>
                <c:pt idx="8">
                  <c:v>92.033321826525821</c:v>
                </c:pt>
                <c:pt idx="9">
                  <c:v>116.07011877696256</c:v>
                </c:pt>
                <c:pt idx="10">
                  <c:v>145.71894259971401</c:v>
                </c:pt>
                <c:pt idx="11">
                  <c:v>182.07280439966166</c:v>
                </c:pt>
                <c:pt idx="12">
                  <c:v>226.40562902328443</c:v>
                </c:pt>
                <c:pt idx="13">
                  <c:v>279.84004270831554</c:v>
                </c:pt>
                <c:pt idx="14">
                  <c:v>343.22929254798231</c:v>
                </c:pt>
                <c:pt idx="15">
                  <c:v>418.564285364912</c:v>
                </c:pt>
                <c:pt idx="16">
                  <c:v>506.48974166188583</c:v>
                </c:pt>
                <c:pt idx="17">
                  <c:v>607.39134955878046</c:v>
                </c:pt>
                <c:pt idx="18">
                  <c:v>721.31806155969934</c:v>
                </c:pt>
                <c:pt idx="19">
                  <c:v>847.42779948859868</c:v>
                </c:pt>
                <c:pt idx="20">
                  <c:v>982.7772287831757</c:v>
                </c:pt>
                <c:pt idx="21">
                  <c:v>1126.0903066856704</c:v>
                </c:pt>
                <c:pt idx="22">
                  <c:v>1274.8044996348133</c:v>
                </c:pt>
                <c:pt idx="23">
                  <c:v>1428.1059871755101</c:v>
                </c:pt>
                <c:pt idx="24">
                  <c:v>1577.7940315890437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5A-4C91-B028-3D4B35C42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10800"/>
        <c:axId val="-423296112"/>
      </c:lineChart>
      <c:catAx>
        <c:axId val="-42331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6112"/>
        <c:crosses val="autoZero"/>
        <c:auto val="1"/>
        <c:lblAlgn val="ctr"/>
        <c:lblOffset val="100"/>
        <c:noMultiLvlLbl val="0"/>
      </c:catAx>
      <c:valAx>
        <c:axId val="-4232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Capacities!$J$147:$AH$147</c:f>
              <c:numCache>
                <c:formatCode>General</c:formatCode>
                <c:ptCount val="25"/>
                <c:pt idx="0">
                  <c:v>0.53973816231239713</c:v>
                </c:pt>
                <c:pt idx="1">
                  <c:v>0.97922291348227308</c:v>
                </c:pt>
                <c:pt idx="2">
                  <c:v>1.5475297109361055</c:v>
                </c:pt>
                <c:pt idx="3">
                  <c:v>2.2820677704913166</c:v>
                </c:pt>
                <c:pt idx="4">
                  <c:v>3.2308733858383767</c:v>
                </c:pt>
                <c:pt idx="5">
                  <c:v>4.4554698880269639</c:v>
                </c:pt>
                <c:pt idx="6">
                  <c:v>6.0343898926060886</c:v>
                </c:pt>
                <c:pt idx="7">
                  <c:v>8.0674387896672286</c:v>
                </c:pt>
                <c:pt idx="8">
                  <c:v>10.680730417775949</c:v>
                </c:pt>
                <c:pt idx="9">
                  <c:v>14.032423822202825</c:v>
                </c:pt>
                <c:pt idx="10">
                  <c:v>18.318900041249343</c:v>
                </c:pt>
                <c:pt idx="11">
                  <c:v>23.780793085539809</c:v>
                </c:pt>
                <c:pt idx="12">
                  <c:v>30.707772170079409</c:v>
                </c:pt>
                <c:pt idx="13">
                  <c:v>39.440208098283691</c:v>
                </c:pt>
                <c:pt idx="14">
                  <c:v>50.364829776775565</c:v>
                </c:pt>
                <c:pt idx="15">
                  <c:v>63.900286700325523</c:v>
                </c:pt>
                <c:pt idx="16">
                  <c:v>80.467525782219994</c:v>
                </c:pt>
                <c:pt idx="17">
                  <c:v>100.43983151336479</c:v>
                </c:pt>
                <c:pt idx="18">
                  <c:v>124.06956971631801</c:v>
                </c:pt>
                <c:pt idx="19">
                  <c:v>151.3947572835302</c:v>
                </c:pt>
                <c:pt idx="20">
                  <c:v>182.13957686555548</c:v>
                </c:pt>
                <c:pt idx="21">
                  <c:v>215.63725830726867</c:v>
                </c:pt>
                <c:pt idx="22">
                  <c:v>250.81476568006798</c:v>
                </c:pt>
                <c:pt idx="23">
                  <c:v>286.27503062968628</c:v>
                </c:pt>
                <c:pt idx="24">
                  <c:v>320.48443898464404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200624"/>
        <c:axId val="-582206064"/>
      </c:lineChart>
      <c:catAx>
        <c:axId val="-58220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206064"/>
        <c:crosses val="autoZero"/>
        <c:auto val="1"/>
        <c:lblAlgn val="ctr"/>
        <c:lblOffset val="100"/>
        <c:noMultiLvlLbl val="0"/>
      </c:catAx>
      <c:valAx>
        <c:axId val="-582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2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Bass model with variable upper limit training</a:t>
            </a:r>
            <a:endParaRPr lang="ru-RU" sz="1050">
              <a:effectLst/>
            </a:endParaRPr>
          </a:p>
        </c:rich>
      </c:tx>
      <c:layout>
        <c:manualLayout>
          <c:xMode val="edge"/>
          <c:yMode val="edge"/>
          <c:x val="0.2250763342082239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E-4F08-8838-40EE06CFF161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gen'!$J$32:$AH$32</c:f>
              <c:numCache>
                <c:formatCode>General</c:formatCode>
                <c:ptCount val="25"/>
                <c:pt idx="0">
                  <c:v>7.0045100838472747</c:v>
                </c:pt>
                <c:pt idx="1">
                  <c:v>10.692818648054892</c:v>
                </c:pt>
                <c:pt idx="2">
                  <c:v>14.978352269600228</c:v>
                </c:pt>
                <c:pt idx="3">
                  <c:v>19.980099220278976</c:v>
                </c:pt>
                <c:pt idx="4">
                  <c:v>25.77303152850051</c:v>
                </c:pt>
                <c:pt idx="5">
                  <c:v>32.521123335099659</c:v>
                </c:pt>
                <c:pt idx="6">
                  <c:v>40.317763393377078</c:v>
                </c:pt>
                <c:pt idx="7">
                  <c:v>49.274161117158037</c:v>
                </c:pt>
                <c:pt idx="8">
                  <c:v>59.587327227921683</c:v>
                </c:pt>
                <c:pt idx="9">
                  <c:v>71.418591122089992</c:v>
                </c:pt>
                <c:pt idx="10">
                  <c:v>84.921854282635636</c:v>
                </c:pt>
                <c:pt idx="11">
                  <c:v>100.27222058088719</c:v>
                </c:pt>
                <c:pt idx="12">
                  <c:v>117.64609329358305</c:v>
                </c:pt>
                <c:pt idx="13">
                  <c:v>137.19263733566731</c:v>
                </c:pt>
                <c:pt idx="14">
                  <c:v>158.74058061831039</c:v>
                </c:pt>
                <c:pt idx="15">
                  <c:v>182.94112947001526</c:v>
                </c:pt>
                <c:pt idx="16">
                  <c:v>209.55202433387637</c:v>
                </c:pt>
                <c:pt idx="17">
                  <c:v>238.7709296186755</c:v>
                </c:pt>
                <c:pt idx="18">
                  <c:v>270.42226731485044</c:v>
                </c:pt>
                <c:pt idx="19">
                  <c:v>304.17212426538629</c:v>
                </c:pt>
                <c:pt idx="20">
                  <c:v>340.2705603068917</c:v>
                </c:pt>
                <c:pt idx="21">
                  <c:v>378.50747500600914</c:v>
                </c:pt>
                <c:pt idx="22">
                  <c:v>418.62490422112978</c:v>
                </c:pt>
                <c:pt idx="23">
                  <c:v>460.02459408069637</c:v>
                </c:pt>
                <c:pt idx="24">
                  <c:v>501.50874500735114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E-4F08-8838-40EE06CF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12432"/>
        <c:axId val="-423298288"/>
      </c:lineChart>
      <c:catAx>
        <c:axId val="-4233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8288"/>
        <c:crosses val="autoZero"/>
        <c:auto val="1"/>
        <c:lblAlgn val="ctr"/>
        <c:lblOffset val="100"/>
        <c:noMultiLvlLbl val="0"/>
      </c:catAx>
      <c:valAx>
        <c:axId val="-4232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Bass model with variable upper limit training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D5-47F6-83A6-FD1D7578D20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 M_const gen'!$J$55:$AH$55</c:f>
              <c:numCache>
                <c:formatCode>General</c:formatCode>
                <c:ptCount val="25"/>
                <c:pt idx="0">
                  <c:v>4.1439207525705424</c:v>
                </c:pt>
                <c:pt idx="1">
                  <c:v>5.2615644208137109</c:v>
                </c:pt>
                <c:pt idx="2">
                  <c:v>6.6767441421075873</c:v>
                </c:pt>
                <c:pt idx="3">
                  <c:v>8.4669556528366847</c:v>
                </c:pt>
                <c:pt idx="4">
                  <c:v>10.728086699644379</c:v>
                </c:pt>
                <c:pt idx="5">
                  <c:v>13.579635812950393</c:v>
                </c:pt>
                <c:pt idx="6">
                  <c:v>17.162849094905898</c:v>
                </c:pt>
                <c:pt idx="7">
                  <c:v>21.657764966292369</c:v>
                </c:pt>
                <c:pt idx="8">
                  <c:v>27.270928345959469</c:v>
                </c:pt>
                <c:pt idx="9">
                  <c:v>34.254845850215574</c:v>
                </c:pt>
                <c:pt idx="10">
                  <c:v>42.900767229480451</c:v>
                </c:pt>
                <c:pt idx="11">
                  <c:v>53.511926176876145</c:v>
                </c:pt>
                <c:pt idx="12">
                  <c:v>66.45637481817505</c:v>
                </c:pt>
                <c:pt idx="13">
                  <c:v>82.021945179602298</c:v>
                </c:pt>
                <c:pt idx="14">
                  <c:v>100.34055694134888</c:v>
                </c:pt>
                <c:pt idx="15">
                  <c:v>121.86436994111793</c:v>
                </c:pt>
                <c:pt idx="16">
                  <c:v>146.51660408450124</c:v>
                </c:pt>
                <c:pt idx="17">
                  <c:v>173.95615185453562</c:v>
                </c:pt>
                <c:pt idx="18">
                  <c:v>203.88996221930427</c:v>
                </c:pt>
                <c:pt idx="19">
                  <c:v>235.59173567708382</c:v>
                </c:pt>
                <c:pt idx="20">
                  <c:v>267.96120222289909</c:v>
                </c:pt>
                <c:pt idx="21">
                  <c:v>299.9022859410689</c:v>
                </c:pt>
                <c:pt idx="22">
                  <c:v>329.74835627684018</c:v>
                </c:pt>
                <c:pt idx="23">
                  <c:v>358.78299719058907</c:v>
                </c:pt>
                <c:pt idx="24">
                  <c:v>383.61024718520559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D5-47F6-83A6-FD1D7578D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17872"/>
        <c:axId val="-423304272"/>
      </c:lineChart>
      <c:catAx>
        <c:axId val="-4233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4272"/>
        <c:crosses val="autoZero"/>
        <c:auto val="1"/>
        <c:lblAlgn val="ctr"/>
        <c:lblOffset val="100"/>
        <c:noMultiLvlLbl val="0"/>
      </c:catAx>
      <c:valAx>
        <c:axId val="-4233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2E-44BD-BAD2-B49BBF796C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gen'!$J$124:$AH$124</c:f>
              <c:numCache>
                <c:formatCode>General</c:formatCode>
                <c:ptCount val="25"/>
                <c:pt idx="0">
                  <c:v>1.1728980610168025E-2</c:v>
                </c:pt>
                <c:pt idx="1">
                  <c:v>1.9398856206955882E-2</c:v>
                </c:pt>
                <c:pt idx="2">
                  <c:v>3.0159377610451281E-2</c:v>
                </c:pt>
                <c:pt idx="3">
                  <c:v>4.5078754153911063E-2</c:v>
                </c:pt>
                <c:pt idx="4">
                  <c:v>6.5792869150110497E-2</c:v>
                </c:pt>
                <c:pt idx="5">
                  <c:v>9.4565925570734524E-2</c:v>
                </c:pt>
                <c:pt idx="6">
                  <c:v>0.13442221065670326</c:v>
                </c:pt>
                <c:pt idx="7">
                  <c:v>0.18961206188294044</c:v>
                </c:pt>
                <c:pt idx="8">
                  <c:v>0.26579877268651764</c:v>
                </c:pt>
                <c:pt idx="9">
                  <c:v>0.37084547168961335</c:v>
                </c:pt>
                <c:pt idx="10">
                  <c:v>0.5151730195392269</c:v>
                </c:pt>
                <c:pt idx="11">
                  <c:v>0.71295424896551862</c:v>
                </c:pt>
                <c:pt idx="12">
                  <c:v>0.98292317678837082</c:v>
                </c:pt>
                <c:pt idx="13">
                  <c:v>1.3492959232180239</c:v>
                </c:pt>
                <c:pt idx="14">
                  <c:v>1.8427204873724015</c:v>
                </c:pt>
                <c:pt idx="15">
                  <c:v>2.5041209978728523</c:v>
                </c:pt>
                <c:pt idx="16">
                  <c:v>3.3786431902825314</c:v>
                </c:pt>
                <c:pt idx="17">
                  <c:v>4.5211201032844484</c:v>
                </c:pt>
                <c:pt idx="18">
                  <c:v>5.9849273715570712</c:v>
                </c:pt>
                <c:pt idx="19">
                  <c:v>7.8177213245812158</c:v>
                </c:pt>
                <c:pt idx="20">
                  <c:v>10.043446832432972</c:v>
                </c:pt>
                <c:pt idx="21">
                  <c:v>12.62941392949352</c:v>
                </c:pt>
                <c:pt idx="22">
                  <c:v>15.537075878818097</c:v>
                </c:pt>
                <c:pt idx="23">
                  <c:v>18.640367904789205</c:v>
                </c:pt>
                <c:pt idx="24">
                  <c:v>21.753995546948598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2E-44BD-BAD2-B49BBF796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04816"/>
        <c:axId val="-423303728"/>
      </c:lineChart>
      <c:catAx>
        <c:axId val="-42330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3728"/>
        <c:crosses val="autoZero"/>
        <c:auto val="1"/>
        <c:lblAlgn val="ctr"/>
        <c:lblOffset val="100"/>
        <c:noMultiLvlLbl val="0"/>
      </c:catAx>
      <c:valAx>
        <c:axId val="-4233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with variable upper limit training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CE-4567-A81D-2FEF517474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gen'!$J$147:$AH$147</c:f>
              <c:numCache>
                <c:formatCode>General</c:formatCode>
                <c:ptCount val="25"/>
                <c:pt idx="0">
                  <c:v>1.5116101319612048</c:v>
                </c:pt>
                <c:pt idx="1">
                  <c:v>2.0340997590906142</c:v>
                </c:pt>
                <c:pt idx="2">
                  <c:v>2.7333713629356251</c:v>
                </c:pt>
                <c:pt idx="3">
                  <c:v>3.6678447957053097</c:v>
                </c:pt>
                <c:pt idx="4">
                  <c:v>4.9153247127599329</c:v>
                </c:pt>
                <c:pt idx="5">
                  <c:v>6.5782933544573492</c:v>
                </c:pt>
                <c:pt idx="6">
                  <c:v>8.7898672817151464</c:v>
                </c:pt>
                <c:pt idx="7">
                  <c:v>11.724835906285158</c:v>
                </c:pt>
                <c:pt idx="8">
                  <c:v>15.609166283600608</c:v>
                </c:pt>
                <c:pt idx="9">
                  <c:v>20.736563676175948</c:v>
                </c:pt>
                <c:pt idx="10">
                  <c:v>27.472768168848798</c:v>
                </c:pt>
                <c:pt idx="11">
                  <c:v>36.282139926316148</c:v>
                </c:pt>
                <c:pt idx="12">
                  <c:v>47.739827400719179</c:v>
                </c:pt>
                <c:pt idx="13">
                  <c:v>62.472651304631313</c:v>
                </c:pt>
                <c:pt idx="14">
                  <c:v>81.179370284246886</c:v>
                </c:pt>
                <c:pt idx="15">
                  <c:v>104.83364512850751</c:v>
                </c:pt>
                <c:pt idx="16">
                  <c:v>134.29738388889311</c:v>
                </c:pt>
                <c:pt idx="17">
                  <c:v>170.18012228672544</c:v>
                </c:pt>
                <c:pt idx="18">
                  <c:v>213.11021474007686</c:v>
                </c:pt>
                <c:pt idx="19">
                  <c:v>263.23611170480888</c:v>
                </c:pt>
                <c:pt idx="20">
                  <c:v>318.84980730431477</c:v>
                </c:pt>
                <c:pt idx="21">
                  <c:v>379.7576662991778</c:v>
                </c:pt>
                <c:pt idx="22">
                  <c:v>445.00388308835653</c:v>
                </c:pt>
                <c:pt idx="23">
                  <c:v>513.96787633397992</c:v>
                </c:pt>
                <c:pt idx="24">
                  <c:v>582.20841413357539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CE-4567-A81D-2FEF5174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03184"/>
        <c:axId val="-423295568"/>
      </c:lineChart>
      <c:catAx>
        <c:axId val="-42330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5568"/>
        <c:crosses val="autoZero"/>
        <c:auto val="1"/>
        <c:lblAlgn val="ctr"/>
        <c:lblOffset val="100"/>
        <c:noMultiLvlLbl val="0"/>
      </c:catAx>
      <c:valAx>
        <c:axId val="-4232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4C78-813F-2909D6FA57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M_const gen'!$J$170:$AH$170</c:f>
              <c:numCache>
                <c:formatCode>General</c:formatCode>
                <c:ptCount val="25"/>
                <c:pt idx="0">
                  <c:v>1.65595606583596E-3</c:v>
                </c:pt>
                <c:pt idx="1">
                  <c:v>2.5318552538754458E-3</c:v>
                </c:pt>
                <c:pt idx="2">
                  <c:v>3.702849539072268E-3</c:v>
                </c:pt>
                <c:pt idx="3">
                  <c:v>5.2655654865307738E-3</c:v>
                </c:pt>
                <c:pt idx="4">
                  <c:v>7.3309923180465229E-3</c:v>
                </c:pt>
                <c:pt idx="5">
                  <c:v>1.0064277842948785E-2</c:v>
                </c:pt>
                <c:pt idx="6">
                  <c:v>1.3671481369020055E-2</c:v>
                </c:pt>
                <c:pt idx="7">
                  <c:v>1.8428883378850843E-2</c:v>
                </c:pt>
                <c:pt idx="8">
                  <c:v>2.4681530688533827E-2</c:v>
                </c:pt>
                <c:pt idx="9">
                  <c:v>3.2896523650585367E-2</c:v>
                </c:pt>
                <c:pt idx="10">
                  <c:v>4.3692270976254423E-2</c:v>
                </c:pt>
                <c:pt idx="11">
                  <c:v>5.7854188716746788E-2</c:v>
                </c:pt>
                <c:pt idx="12">
                  <c:v>7.6430504897071566E-2</c:v>
                </c:pt>
                <c:pt idx="13">
                  <c:v>0.1007522557730343</c:v>
                </c:pt>
                <c:pt idx="14">
                  <c:v>0.13260424455214004</c:v>
                </c:pt>
                <c:pt idx="15">
                  <c:v>0.17431912625001494</c:v>
                </c:pt>
                <c:pt idx="16">
                  <c:v>0.22886097844611397</c:v>
                </c:pt>
                <c:pt idx="17">
                  <c:v>0.30019874945567088</c:v>
                </c:pt>
                <c:pt idx="18">
                  <c:v>0.39341827820535047</c:v>
                </c:pt>
                <c:pt idx="19">
                  <c:v>0.51521906288361763</c:v>
                </c:pt>
                <c:pt idx="20">
                  <c:v>0.67423825161834317</c:v>
                </c:pt>
                <c:pt idx="21">
                  <c:v>0.88162280636965451</c:v>
                </c:pt>
                <c:pt idx="22">
                  <c:v>1.1518495113131531</c:v>
                </c:pt>
                <c:pt idx="23">
                  <c:v>1.5033725783781977</c:v>
                </c:pt>
                <c:pt idx="24">
                  <c:v>1.9600769174556798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E4-4C78-813F-2909D6FA5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02640"/>
        <c:axId val="-423297200"/>
      </c:lineChart>
      <c:catAx>
        <c:axId val="-42330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7200"/>
        <c:crosses val="autoZero"/>
        <c:auto val="1"/>
        <c:lblAlgn val="ctr"/>
        <c:lblOffset val="100"/>
        <c:noMultiLvlLbl val="0"/>
      </c:catAx>
      <c:valAx>
        <c:axId val="-4232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Bass model with variable upper limit prognosis</a:t>
            </a:r>
            <a:endParaRPr lang="ru-RU" sz="900">
              <a:effectLst/>
            </a:endParaRPr>
          </a:p>
        </c:rich>
      </c:tx>
      <c:layout>
        <c:manualLayout>
          <c:xMode val="edge"/>
          <c:yMode val="edge"/>
          <c:x val="0.185867891513560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 Grows'!$J$3:$AH$3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F7-48AF-8BCE-EED745EBF6E2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 Grows'!$J$7:$BL$7</c:f>
              <c:numCache>
                <c:formatCode>General</c:formatCode>
                <c:ptCount val="55"/>
                <c:pt idx="0">
                  <c:v>11.383827852070301</c:v>
                </c:pt>
                <c:pt idx="1">
                  <c:v>15.343505032331155</c:v>
                </c:pt>
                <c:pt idx="2">
                  <c:v>20.346279578401528</c:v>
                </c:pt>
                <c:pt idx="3">
                  <c:v>26.656244228572721</c:v>
                </c:pt>
                <c:pt idx="4">
                  <c:v>34.597685668344461</c:v>
                </c:pt>
                <c:pt idx="5">
                  <c:v>44.584808528336495</c:v>
                </c:pt>
                <c:pt idx="6">
                  <c:v>57.067118579280454</c:v>
                </c:pt>
                <c:pt idx="7">
                  <c:v>72.650465338377359</c:v>
                </c:pt>
                <c:pt idx="8">
                  <c:v>92.033321826525821</c:v>
                </c:pt>
                <c:pt idx="9">
                  <c:v>116.07011877696256</c:v>
                </c:pt>
                <c:pt idx="10">
                  <c:v>145.71894259971401</c:v>
                </c:pt>
                <c:pt idx="11">
                  <c:v>182.07280439966166</c:v>
                </c:pt>
                <c:pt idx="12">
                  <c:v>226.40562902328443</c:v>
                </c:pt>
                <c:pt idx="13">
                  <c:v>279.84004270831554</c:v>
                </c:pt>
                <c:pt idx="14">
                  <c:v>343.22929254798231</c:v>
                </c:pt>
                <c:pt idx="15">
                  <c:v>418.564285364912</c:v>
                </c:pt>
                <c:pt idx="16">
                  <c:v>506.48974166188583</c:v>
                </c:pt>
                <c:pt idx="17">
                  <c:v>607.39134955878046</c:v>
                </c:pt>
                <c:pt idx="18">
                  <c:v>721.31806155969934</c:v>
                </c:pt>
                <c:pt idx="19">
                  <c:v>847.42779948859868</c:v>
                </c:pt>
                <c:pt idx="20">
                  <c:v>982.7772287831757</c:v>
                </c:pt>
                <c:pt idx="21">
                  <c:v>1126.0903066856704</c:v>
                </c:pt>
                <c:pt idx="22">
                  <c:v>1274.8044996348133</c:v>
                </c:pt>
                <c:pt idx="23">
                  <c:v>1428.1059871755101</c:v>
                </c:pt>
                <c:pt idx="24">
                  <c:v>1577.7940315890437</c:v>
                </c:pt>
                <c:pt idx="25">
                  <c:v>1714.7382203409641</c:v>
                </c:pt>
                <c:pt idx="26">
                  <c:v>1849.7997786341582</c:v>
                </c:pt>
                <c:pt idx="27">
                  <c:v>1975.9461519905294</c:v>
                </c:pt>
                <c:pt idx="28">
                  <c:v>2092.4949308509476</c:v>
                </c:pt>
                <c:pt idx="29">
                  <c:v>2199.4631536330417</c:v>
                </c:pt>
                <c:pt idx="30">
                  <c:v>2297.3874297724465</c:v>
                </c:pt>
                <c:pt idx="31">
                  <c:v>2387.1325852156669</c:v>
                </c:pt>
                <c:pt idx="32">
                  <c:v>2469.7241347057188</c:v>
                </c:pt>
                <c:pt idx="33">
                  <c:v>2546.2213386422486</c:v>
                </c:pt>
                <c:pt idx="34">
                  <c:v>2617.6329475036955</c:v>
                </c:pt>
                <c:pt idx="35">
                  <c:v>2684.8693128075865</c:v>
                </c:pt>
                <c:pt idx="36">
                  <c:v>2748.7214727740775</c:v>
                </c:pt>
                <c:pt idx="37">
                  <c:v>2809.858088038538</c:v>
                </c:pt>
                <c:pt idx="38">
                  <c:v>2868.832878771892</c:v>
                </c:pt>
                <c:pt idx="39">
                  <c:v>2926.0973151258395</c:v>
                </c:pt>
                <c:pt idx="40">
                  <c:v>2982.0151543526008</c:v>
                </c:pt>
                <c:pt idx="41">
                  <c:v>3036.8768103365837</c:v>
                </c:pt>
                <c:pt idx="42">
                  <c:v>3090.9124964944526</c:v>
                </c:pt>
                <c:pt idx="43">
                  <c:v>3144.3036894165921</c:v>
                </c:pt>
                <c:pt idx="44">
                  <c:v>3197.192817844832</c:v>
                </c:pt>
                <c:pt idx="45">
                  <c:v>3249.6912738143387</c:v>
                </c:pt>
                <c:pt idx="46">
                  <c:v>3301.8859323513102</c:v>
                </c:pt>
                <c:pt idx="47">
                  <c:v>3353.8443955312009</c:v>
                </c:pt>
                <c:pt idx="48">
                  <c:v>3405.6191733191235</c:v>
                </c:pt>
                <c:pt idx="49">
                  <c:v>3457.2509941834319</c:v>
                </c:pt>
                <c:pt idx="50">
                  <c:v>3508.7714127624131</c:v>
                </c:pt>
                <c:pt idx="51">
                  <c:v>3560.2048552445099</c:v>
                </c:pt>
                <c:pt idx="52">
                  <c:v>3611.5702183104963</c:v>
                </c:pt>
                <c:pt idx="53">
                  <c:v>3662.8821156515965</c:v>
                </c:pt>
                <c:pt idx="54">
                  <c:v>3714.1518475365033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F7-48AF-8BCE-EED745EB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299920"/>
        <c:axId val="-423292848"/>
      </c:lineChart>
      <c:catAx>
        <c:axId val="-423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2848"/>
        <c:crosses val="autoZero"/>
        <c:auto val="1"/>
        <c:lblAlgn val="ctr"/>
        <c:lblOffset val="100"/>
        <c:noMultiLvlLbl val="0"/>
      </c:catAx>
      <c:valAx>
        <c:axId val="-4232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Bass model with variable upper limit prognosis</a:t>
            </a:r>
            <a:endParaRPr lang="ru-RU" sz="1050">
              <a:effectLst/>
            </a:endParaRPr>
          </a:p>
        </c:rich>
      </c:tx>
      <c:layout>
        <c:manualLayout>
          <c:xMode val="edge"/>
          <c:yMode val="edge"/>
          <c:x val="0.2206596675415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 Grows'!$J$28:$AH$28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30-4C8C-AD48-B8AEE9E1689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 M Gen Grows'!$J$1:$BL$1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'Var M Gen Grows'!$J$32:$BL$32</c:f>
              <c:numCache>
                <c:formatCode>General</c:formatCode>
                <c:ptCount val="55"/>
                <c:pt idx="0">
                  <c:v>7.0045100838472747</c:v>
                </c:pt>
                <c:pt idx="1">
                  <c:v>10.692818648054892</c:v>
                </c:pt>
                <c:pt idx="2">
                  <c:v>14.978352269600228</c:v>
                </c:pt>
                <c:pt idx="3">
                  <c:v>19.980099220278976</c:v>
                </c:pt>
                <c:pt idx="4">
                  <c:v>25.77303152850051</c:v>
                </c:pt>
                <c:pt idx="5">
                  <c:v>32.521123335099659</c:v>
                </c:pt>
                <c:pt idx="6">
                  <c:v>40.317763393377078</c:v>
                </c:pt>
                <c:pt idx="7">
                  <c:v>49.274161117158037</c:v>
                </c:pt>
                <c:pt idx="8">
                  <c:v>59.587327227921683</c:v>
                </c:pt>
                <c:pt idx="9">
                  <c:v>71.418591122089992</c:v>
                </c:pt>
                <c:pt idx="10">
                  <c:v>84.921854282635636</c:v>
                </c:pt>
                <c:pt idx="11">
                  <c:v>100.27222058088719</c:v>
                </c:pt>
                <c:pt idx="12">
                  <c:v>117.64609329358305</c:v>
                </c:pt>
                <c:pt idx="13">
                  <c:v>137.19263733566731</c:v>
                </c:pt>
                <c:pt idx="14">
                  <c:v>158.74058061831039</c:v>
                </c:pt>
                <c:pt idx="15">
                  <c:v>182.94112947001526</c:v>
                </c:pt>
                <c:pt idx="16">
                  <c:v>209.55202433387637</c:v>
                </c:pt>
                <c:pt idx="17">
                  <c:v>238.7709296186755</c:v>
                </c:pt>
                <c:pt idx="18">
                  <c:v>270.42226731485044</c:v>
                </c:pt>
                <c:pt idx="19">
                  <c:v>304.17212426538629</c:v>
                </c:pt>
                <c:pt idx="20">
                  <c:v>340.2705603068917</c:v>
                </c:pt>
                <c:pt idx="21">
                  <c:v>378.50747500600914</c:v>
                </c:pt>
                <c:pt idx="22">
                  <c:v>418.62490422112978</c:v>
                </c:pt>
                <c:pt idx="23">
                  <c:v>460.02459408069637</c:v>
                </c:pt>
                <c:pt idx="24">
                  <c:v>501.50874500735114</c:v>
                </c:pt>
                <c:pt idx="25">
                  <c:v>541.72859269079129</c:v>
                </c:pt>
                <c:pt idx="26">
                  <c:v>585.44062694848344</c:v>
                </c:pt>
                <c:pt idx="27">
                  <c:v>628.84510383373276</c:v>
                </c:pt>
                <c:pt idx="28">
                  <c:v>671.46449068692743</c:v>
                </c:pt>
                <c:pt idx="29">
                  <c:v>712.86267546633758</c:v>
                </c:pt>
                <c:pt idx="30">
                  <c:v>752.66371574655773</c:v>
                </c:pt>
                <c:pt idx="31">
                  <c:v>790.56506852343477</c:v>
                </c:pt>
                <c:pt idx="32">
                  <c:v>826.34448523876722</c:v>
                </c:pt>
                <c:pt idx="33">
                  <c:v>859.86065095748552</c:v>
                </c:pt>
                <c:pt idx="34">
                  <c:v>891.04840813438886</c:v>
                </c:pt>
                <c:pt idx="35">
                  <c:v>919.90990863331649</c:v>
                </c:pt>
                <c:pt idx="36">
                  <c:v>946.50324015165302</c:v>
                </c:pt>
                <c:pt idx="37">
                  <c:v>970.93000817679956</c:v>
                </c:pt>
                <c:pt idx="38">
                  <c:v>993.32310292951854</c:v>
                </c:pt>
                <c:pt idx="39">
                  <c:v>1013.8355373641505</c:v>
                </c:pt>
                <c:pt idx="40">
                  <c:v>1032.6308896178466</c:v>
                </c:pt>
                <c:pt idx="41">
                  <c:v>1049.8755773489988</c:v>
                </c:pt>
                <c:pt idx="42">
                  <c:v>1065.732959788055</c:v>
                </c:pt>
                <c:pt idx="43">
                  <c:v>1080.3591108110941</c:v>
                </c:pt>
                <c:pt idx="44">
                  <c:v>1093.9000232714236</c:v>
                </c:pt>
                <c:pt idx="45">
                  <c:v>1106.489974928556</c:v>
                </c:pt>
                <c:pt idx="46">
                  <c:v>1118.2507924095653</c:v>
                </c:pt>
                <c:pt idx="47">
                  <c:v>1129.2917768410734</c:v>
                </c:pt>
                <c:pt idx="48">
                  <c:v>1139.7100918094009</c:v>
                </c:pt>
                <c:pt idx="49">
                  <c:v>1149.5914534860033</c:v>
                </c:pt>
                <c:pt idx="50">
                  <c:v>1159.0109994905763</c:v>
                </c:pt>
                <c:pt idx="51">
                  <c:v>1168.0342450154042</c:v>
                </c:pt>
                <c:pt idx="52">
                  <c:v>1176.7180610810979</c:v>
                </c:pt>
                <c:pt idx="53">
                  <c:v>1185.1116306335225</c:v>
                </c:pt>
                <c:pt idx="54">
                  <c:v>1193.2573541068014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30-4C8C-AD48-B8AEE9E1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17328"/>
        <c:axId val="-423299376"/>
      </c:lineChart>
      <c:catAx>
        <c:axId val="-4233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9376"/>
        <c:crosses val="autoZero"/>
        <c:auto val="1"/>
        <c:lblAlgn val="ctr"/>
        <c:lblOffset val="100"/>
        <c:noMultiLvlLbl val="0"/>
      </c:catAx>
      <c:valAx>
        <c:axId val="-4232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with variable upper limit prognosis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95-4084-9EC0-7E9D4DF825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Grows'!$J$55:$BL$55</c:f>
              <c:numCache>
                <c:formatCode>General</c:formatCode>
                <c:ptCount val="55"/>
                <c:pt idx="0">
                  <c:v>4.1439207525705424</c:v>
                </c:pt>
                <c:pt idx="1">
                  <c:v>5.2615644208137109</c:v>
                </c:pt>
                <c:pt idx="2">
                  <c:v>6.6767441421075873</c:v>
                </c:pt>
                <c:pt idx="3">
                  <c:v>8.4669556528366847</c:v>
                </c:pt>
                <c:pt idx="4">
                  <c:v>10.728086699644379</c:v>
                </c:pt>
                <c:pt idx="5">
                  <c:v>13.579635812950393</c:v>
                </c:pt>
                <c:pt idx="6">
                  <c:v>17.162849094905898</c:v>
                </c:pt>
                <c:pt idx="7">
                  <c:v>21.657764966292369</c:v>
                </c:pt>
                <c:pt idx="8">
                  <c:v>27.270928345959469</c:v>
                </c:pt>
                <c:pt idx="9">
                  <c:v>34.254845850215574</c:v>
                </c:pt>
                <c:pt idx="10">
                  <c:v>42.900767229480451</c:v>
                </c:pt>
                <c:pt idx="11">
                  <c:v>53.511926176876145</c:v>
                </c:pt>
                <c:pt idx="12">
                  <c:v>66.45637481817505</c:v>
                </c:pt>
                <c:pt idx="13">
                  <c:v>82.021945179602298</c:v>
                </c:pt>
                <c:pt idx="14">
                  <c:v>100.34055694134888</c:v>
                </c:pt>
                <c:pt idx="15">
                  <c:v>121.86436994111793</c:v>
                </c:pt>
                <c:pt idx="16">
                  <c:v>146.51660408450124</c:v>
                </c:pt>
                <c:pt idx="17">
                  <c:v>173.95615185453562</c:v>
                </c:pt>
                <c:pt idx="18">
                  <c:v>203.88996221930427</c:v>
                </c:pt>
                <c:pt idx="19">
                  <c:v>235.59173567708382</c:v>
                </c:pt>
                <c:pt idx="20">
                  <c:v>267.96120222289909</c:v>
                </c:pt>
                <c:pt idx="21">
                  <c:v>299.9022859410689</c:v>
                </c:pt>
                <c:pt idx="22">
                  <c:v>329.74835627684018</c:v>
                </c:pt>
                <c:pt idx="23">
                  <c:v>358.78299719058907</c:v>
                </c:pt>
                <c:pt idx="24">
                  <c:v>383.61024718520559</c:v>
                </c:pt>
                <c:pt idx="25">
                  <c:v>402.5518777555846</c:v>
                </c:pt>
                <c:pt idx="26">
                  <c:v>423.74004664862508</c:v>
                </c:pt>
                <c:pt idx="27">
                  <c:v>441.81738066436299</c:v>
                </c:pt>
                <c:pt idx="28">
                  <c:v>457.06042068713083</c:v>
                </c:pt>
                <c:pt idx="29">
                  <c:v>469.84339024471041</c:v>
                </c:pt>
                <c:pt idx="30">
                  <c:v>480.57015830014439</c:v>
                </c:pt>
                <c:pt idx="31">
                  <c:v>489.62776788664689</c:v>
                </c:pt>
                <c:pt idx="32">
                  <c:v>497.36049659279934</c:v>
                </c:pt>
                <c:pt idx="33">
                  <c:v>504.05947892697026</c:v>
                </c:pt>
                <c:pt idx="34">
                  <c:v>509.96228479682475</c:v>
                </c:pt>
                <c:pt idx="35">
                  <c:v>515.25786491844553</c:v>
                </c:pt>
                <c:pt idx="36">
                  <c:v>520.09372305598288</c:v>
                </c:pt>
                <c:pt idx="37">
                  <c:v>524.58344569840096</c:v>
                </c:pt>
                <c:pt idx="38">
                  <c:v>528.81362746201285</c:v>
                </c:pt>
                <c:pt idx="39">
                  <c:v>532.84979850707452</c:v>
                </c:pt>
                <c:pt idx="40">
                  <c:v>536.7412780268703</c:v>
                </c:pt>
                <c:pt idx="41">
                  <c:v>540.5250343695601</c:v>
                </c:pt>
                <c:pt idx="42">
                  <c:v>544.22869463411428</c:v>
                </c:pt>
                <c:pt idx="43">
                  <c:v>547.87285866653701</c:v>
                </c:pt>
                <c:pt idx="44">
                  <c:v>551.47286065258072</c:v>
                </c:pt>
                <c:pt idx="45">
                  <c:v>555.04010061523536</c:v>
                </c:pt>
                <c:pt idx="46">
                  <c:v>558.58304560007537</c:v>
                </c:pt>
                <c:pt idx="47">
                  <c:v>562.10797962472918</c:v>
                </c:pt>
                <c:pt idx="48">
                  <c:v>565.61956385871611</c:v>
                </c:pt>
                <c:pt idx="49">
                  <c:v>569.12125418022038</c:v>
                </c:pt>
                <c:pt idx="50">
                  <c:v>572.61561193606087</c:v>
                </c:pt>
                <c:pt idx="51">
                  <c:v>576.1045349476326</c:v>
                </c:pt>
                <c:pt idx="52">
                  <c:v>579.58942907724634</c:v>
                </c:pt>
                <c:pt idx="53">
                  <c:v>583.07133556131078</c:v>
                </c:pt>
                <c:pt idx="54">
                  <c:v>586.55102546373462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95-4084-9EC0-7E9D4DF82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298832"/>
        <c:axId val="-423311888"/>
      </c:lineChart>
      <c:catAx>
        <c:axId val="-42329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11888"/>
        <c:crosses val="autoZero"/>
        <c:auto val="1"/>
        <c:lblAlgn val="ctr"/>
        <c:lblOffset val="100"/>
        <c:noMultiLvlLbl val="0"/>
      </c:catAx>
      <c:valAx>
        <c:axId val="-4233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with variable upper limit prognosis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C7-4BAD-9928-BA9BCF9DDF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Grows'!$J$78:$BL$78</c:f>
              <c:numCache>
                <c:formatCode>General</c:formatCode>
                <c:ptCount val="55"/>
                <c:pt idx="0">
                  <c:v>1.1918664975431443E-2</c:v>
                </c:pt>
                <c:pt idx="1">
                  <c:v>1.8263685407781081E-2</c:v>
                </c:pt>
                <c:pt idx="2">
                  <c:v>2.7985503154818146E-2</c:v>
                </c:pt>
                <c:pt idx="3">
                  <c:v>4.2879873318784387E-2</c:v>
                </c:pt>
                <c:pt idx="4">
                  <c:v>6.5695683768409771E-2</c:v>
                </c:pt>
                <c:pt idx="5">
                  <c:v>0.10063931570550505</c:v>
                </c:pt>
                <c:pt idx="6">
                  <c:v>0.15413680981482852</c:v>
                </c:pt>
                <c:pt idx="7">
                  <c:v>0.23600427223538059</c:v>
                </c:pt>
                <c:pt idx="8">
                  <c:v>0.3612076251604131</c:v>
                </c:pt>
                <c:pt idx="9">
                  <c:v>0.55250411210551609</c:v>
                </c:pt>
                <c:pt idx="10">
                  <c:v>0.84437465214273044</c:v>
                </c:pt>
                <c:pt idx="11">
                  <c:v>1.2887985715195769</c:v>
                </c:pt>
                <c:pt idx="12">
                  <c:v>1.9635014500399659</c:v>
                </c:pt>
                <c:pt idx="13">
                  <c:v>2.9831356155185684</c:v>
                </c:pt>
                <c:pt idx="14">
                  <c:v>4.5124451294205059</c:v>
                </c:pt>
                <c:pt idx="15">
                  <c:v>6.7867014877692542</c:v>
                </c:pt>
                <c:pt idx="16">
                  <c:v>10.119726776194199</c:v>
                </c:pt>
                <c:pt idx="17">
                  <c:v>14.909523756180947</c:v>
                </c:pt>
                <c:pt idx="18">
                  <c:v>21.585919349380941</c:v>
                </c:pt>
                <c:pt idx="19">
                  <c:v>30.473730353711741</c:v>
                </c:pt>
                <c:pt idx="20">
                  <c:v>41.543434539309992</c:v>
                </c:pt>
                <c:pt idx="21">
                  <c:v>54.1463650628708</c:v>
                </c:pt>
                <c:pt idx="22">
                  <c:v>66.823937636952977</c:v>
                </c:pt>
                <c:pt idx="23">
                  <c:v>78.247299800348685</c:v>
                </c:pt>
                <c:pt idx="24">
                  <c:v>86.988416807643588</c:v>
                </c:pt>
                <c:pt idx="25">
                  <c:v>90.834633348175757</c:v>
                </c:pt>
                <c:pt idx="26">
                  <c:v>98.016043940354237</c:v>
                </c:pt>
                <c:pt idx="27">
                  <c:v>103.24050259213658</c:v>
                </c:pt>
                <c:pt idx="28">
                  <c:v>107.15937740754707</c:v>
                </c:pt>
                <c:pt idx="29">
                  <c:v>110.30483000670473</c:v>
                </c:pt>
                <c:pt idx="30">
                  <c:v>113.0230123749877</c:v>
                </c:pt>
                <c:pt idx="31">
                  <c:v>115.51415769381413</c:v>
                </c:pt>
                <c:pt idx="32">
                  <c:v>117.88717565470051</c:v>
                </c:pt>
                <c:pt idx="33">
                  <c:v>120.19941883251485</c:v>
                </c:pt>
                <c:pt idx="34">
                  <c:v>122.480575474712</c:v>
                </c:pt>
                <c:pt idx="35">
                  <c:v>124.74587027258988</c:v>
                </c:pt>
                <c:pt idx="36">
                  <c:v>127.0030691608642</c:v>
                </c:pt>
                <c:pt idx="37">
                  <c:v>129.25612088780389</c:v>
                </c:pt>
                <c:pt idx="38">
                  <c:v>131.50702954797845</c:v>
                </c:pt>
                <c:pt idx="39">
                  <c:v>133.75681147273406</c:v>
                </c:pt>
                <c:pt idx="40">
                  <c:v>136.00598232171356</c:v>
                </c:pt>
                <c:pt idx="41">
                  <c:v>138.25480436772932</c:v>
                </c:pt>
                <c:pt idx="42">
                  <c:v>140.50341178247197</c:v>
                </c:pt>
                <c:pt idx="43">
                  <c:v>142.75187400662855</c:v>
                </c:pt>
                <c:pt idx="44">
                  <c:v>145.00022775799636</c:v>
                </c:pt>
                <c:pt idx="45">
                  <c:v>147.2484931800937</c:v>
                </c:pt>
                <c:pt idx="46">
                  <c:v>149.49668198254946</c:v>
                </c:pt>
                <c:pt idx="47">
                  <c:v>151.74480154312323</c:v>
                </c:pt>
                <c:pt idx="48">
                  <c:v>153.99285697566489</c:v>
                </c:pt>
                <c:pt idx="49">
                  <c:v>156.24085217455837</c:v>
                </c:pt>
                <c:pt idx="50">
                  <c:v>158.48879034450601</c:v>
                </c:pt>
                <c:pt idx="51">
                  <c:v>160.7366742715771</c:v>
                </c:pt>
                <c:pt idx="52">
                  <c:v>162.98450646410615</c:v>
                </c:pt>
                <c:pt idx="53">
                  <c:v>165.23228922799089</c:v>
                </c:pt>
                <c:pt idx="54">
                  <c:v>167.48002470877501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C7-4BAD-9928-BA9BCF9D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310256"/>
        <c:axId val="-423297744"/>
      </c:lineChart>
      <c:catAx>
        <c:axId val="-42331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7744"/>
        <c:crosses val="autoZero"/>
        <c:auto val="1"/>
        <c:lblAlgn val="ctr"/>
        <c:lblOffset val="100"/>
        <c:noMultiLvlLbl val="0"/>
      </c:catAx>
      <c:valAx>
        <c:axId val="-4232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3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Bass model with variable upper limit training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BE-472A-9978-C7E2069C1B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Grows'!$J$78:$AH$78</c:f>
              <c:numCache>
                <c:formatCode>General</c:formatCode>
                <c:ptCount val="25"/>
                <c:pt idx="0">
                  <c:v>1.1918664975431443E-2</c:v>
                </c:pt>
                <c:pt idx="1">
                  <c:v>1.8263685407781081E-2</c:v>
                </c:pt>
                <c:pt idx="2">
                  <c:v>2.7985503154818146E-2</c:v>
                </c:pt>
                <c:pt idx="3">
                  <c:v>4.2879873318784387E-2</c:v>
                </c:pt>
                <c:pt idx="4">
                  <c:v>6.5695683768409771E-2</c:v>
                </c:pt>
                <c:pt idx="5">
                  <c:v>0.10063931570550505</c:v>
                </c:pt>
                <c:pt idx="6">
                  <c:v>0.15413680981482852</c:v>
                </c:pt>
                <c:pt idx="7">
                  <c:v>0.23600427223538059</c:v>
                </c:pt>
                <c:pt idx="8">
                  <c:v>0.3612076251604131</c:v>
                </c:pt>
                <c:pt idx="9">
                  <c:v>0.55250411210551609</c:v>
                </c:pt>
                <c:pt idx="10">
                  <c:v>0.84437465214273044</c:v>
                </c:pt>
                <c:pt idx="11">
                  <c:v>1.2887985715195769</c:v>
                </c:pt>
                <c:pt idx="12">
                  <c:v>1.9635014500399659</c:v>
                </c:pt>
                <c:pt idx="13">
                  <c:v>2.9831356155185684</c:v>
                </c:pt>
                <c:pt idx="14">
                  <c:v>4.5124451294205059</c:v>
                </c:pt>
                <c:pt idx="15">
                  <c:v>6.7867014877692542</c:v>
                </c:pt>
                <c:pt idx="16">
                  <c:v>10.119726776194199</c:v>
                </c:pt>
                <c:pt idx="17">
                  <c:v>14.909523756180947</c:v>
                </c:pt>
                <c:pt idx="18">
                  <c:v>21.585919349380941</c:v>
                </c:pt>
                <c:pt idx="19">
                  <c:v>30.473730353711741</c:v>
                </c:pt>
                <c:pt idx="20">
                  <c:v>41.543434539309992</c:v>
                </c:pt>
                <c:pt idx="21">
                  <c:v>54.1463650628708</c:v>
                </c:pt>
                <c:pt idx="22">
                  <c:v>66.823937636952977</c:v>
                </c:pt>
                <c:pt idx="23">
                  <c:v>78.247299800348685</c:v>
                </c:pt>
                <c:pt idx="24">
                  <c:v>86.988416807643588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BE-472A-9978-C7E2069C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291760"/>
        <c:axId val="-423291216"/>
      </c:lineChart>
      <c:catAx>
        <c:axId val="-42329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1216"/>
        <c:crosses val="autoZero"/>
        <c:auto val="1"/>
        <c:lblAlgn val="ctr"/>
        <c:lblOffset val="100"/>
        <c:noMultiLvlLbl val="0"/>
      </c:catAx>
      <c:valAx>
        <c:axId val="-4232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232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Capacities!$J$147:$BL$147</c:f>
              <c:numCache>
                <c:formatCode>General</c:formatCode>
                <c:ptCount val="55"/>
                <c:pt idx="0">
                  <c:v>0.53973816231239713</c:v>
                </c:pt>
                <c:pt idx="1">
                  <c:v>0.97922291348227308</c:v>
                </c:pt>
                <c:pt idx="2">
                  <c:v>1.5475297109361055</c:v>
                </c:pt>
                <c:pt idx="3">
                  <c:v>2.2820677704913166</c:v>
                </c:pt>
                <c:pt idx="4">
                  <c:v>3.2308733858383767</c:v>
                </c:pt>
                <c:pt idx="5">
                  <c:v>4.4554698880269639</c:v>
                </c:pt>
                <c:pt idx="6">
                  <c:v>6.0343898926060886</c:v>
                </c:pt>
                <c:pt idx="7">
                  <c:v>8.0674387896672286</c:v>
                </c:pt>
                <c:pt idx="8">
                  <c:v>10.680730417775949</c:v>
                </c:pt>
                <c:pt idx="9">
                  <c:v>14.032423822202825</c:v>
                </c:pt>
                <c:pt idx="10">
                  <c:v>18.318900041249343</c:v>
                </c:pt>
                <c:pt idx="11">
                  <c:v>23.780793085539809</c:v>
                </c:pt>
                <c:pt idx="12">
                  <c:v>30.707772170079409</c:v>
                </c:pt>
                <c:pt idx="13">
                  <c:v>39.440208098283691</c:v>
                </c:pt>
                <c:pt idx="14">
                  <c:v>50.364829776775565</c:v>
                </c:pt>
                <c:pt idx="15">
                  <c:v>63.900286700325523</c:v>
                </c:pt>
                <c:pt idx="16">
                  <c:v>80.467525782219994</c:v>
                </c:pt>
                <c:pt idx="17">
                  <c:v>100.43983151336479</c:v>
                </c:pt>
                <c:pt idx="18">
                  <c:v>124.06956971631801</c:v>
                </c:pt>
                <c:pt idx="19">
                  <c:v>151.3947572835302</c:v>
                </c:pt>
                <c:pt idx="20">
                  <c:v>182.13957686555548</c:v>
                </c:pt>
                <c:pt idx="21">
                  <c:v>215.63725830726867</c:v>
                </c:pt>
                <c:pt idx="22">
                  <c:v>250.81476568006798</c:v>
                </c:pt>
                <c:pt idx="23">
                  <c:v>286.27503062968628</c:v>
                </c:pt>
                <c:pt idx="24">
                  <c:v>320.48443898464404</c:v>
                </c:pt>
                <c:pt idx="25">
                  <c:v>352.02571280102808</c:v>
                </c:pt>
                <c:pt idx="26">
                  <c:v>379.83532391047078</c:v>
                </c:pt>
                <c:pt idx="27">
                  <c:v>403.34271604379933</c:v>
                </c:pt>
                <c:pt idx="28">
                  <c:v>422.47376997170699</c:v>
                </c:pt>
                <c:pt idx="29">
                  <c:v>437.54304908044105</c:v>
                </c:pt>
                <c:pt idx="30">
                  <c:v>449.09691002659099</c:v>
                </c:pt>
                <c:pt idx="31">
                  <c:v>457.7668319308504</c:v>
                </c:pt>
                <c:pt idx="32">
                  <c:v>464.16515754868891</c:v>
                </c:pt>
                <c:pt idx="33">
                  <c:v>468.82794862599008</c:v>
                </c:pt>
                <c:pt idx="34">
                  <c:v>472.1943412332871</c:v>
                </c:pt>
                <c:pt idx="35">
                  <c:v>474.60820019414768</c:v>
                </c:pt>
                <c:pt idx="36">
                  <c:v>476.33049316967117</c:v>
                </c:pt>
                <c:pt idx="37">
                  <c:v>477.5549844829755</c:v>
                </c:pt>
                <c:pt idx="38">
                  <c:v>478.4233433598161</c:v>
                </c:pt>
                <c:pt idx="39">
                  <c:v>479.03803342032438</c:v>
                </c:pt>
                <c:pt idx="40">
                  <c:v>479.47259854094619</c:v>
                </c:pt>
                <c:pt idx="41">
                  <c:v>479.77954182359986</c:v>
                </c:pt>
                <c:pt idx="42">
                  <c:v>479.99620332562176</c:v>
                </c:pt>
                <c:pt idx="43">
                  <c:v>480.14906822880357</c:v>
                </c:pt>
                <c:pt idx="44">
                  <c:v>480.25688698764361</c:v>
                </c:pt>
                <c:pt idx="45">
                  <c:v>480.33291654071922</c:v>
                </c:pt>
                <c:pt idx="46">
                  <c:v>480.38652102390824</c:v>
                </c:pt>
                <c:pt idx="47">
                  <c:v>480.42431049587128</c:v>
                </c:pt>
                <c:pt idx="48">
                  <c:v>480.45094876541509</c:v>
                </c:pt>
                <c:pt idx="49">
                  <c:v>480.46972536111139</c:v>
                </c:pt>
                <c:pt idx="50">
                  <c:v>480.48295995268148</c:v>
                </c:pt>
                <c:pt idx="51">
                  <c:v>480.49228802999767</c:v>
                </c:pt>
                <c:pt idx="52">
                  <c:v>480.49886256748994</c:v>
                </c:pt>
                <c:pt idx="53">
                  <c:v>480.50349631394874</c:v>
                </c:pt>
                <c:pt idx="54">
                  <c:v>480.50676215537078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01-4733-AE98-5DC4BCCB11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01-4733-AE98-5DC4BCCB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176688"/>
        <c:axId val="-582200080"/>
      </c:lineChart>
      <c:catAx>
        <c:axId val="-58217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200080"/>
        <c:crosses val="autoZero"/>
        <c:auto val="1"/>
        <c:lblAlgn val="ctr"/>
        <c:lblOffset val="100"/>
        <c:noMultiLvlLbl val="0"/>
      </c:catAx>
      <c:valAx>
        <c:axId val="-5822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5C-4A11-8E52-95835D0C1F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Grows'!$J$101:$BL$101</c:f>
              <c:numCache>
                <c:formatCode>General</c:formatCode>
                <c:ptCount val="55"/>
                <c:pt idx="0">
                  <c:v>3.5297778368003984E-6</c:v>
                </c:pt>
                <c:pt idx="1">
                  <c:v>9.4465001150143604E-6</c:v>
                </c:pt>
                <c:pt idx="2">
                  <c:v>1.9414494405192917E-5</c:v>
                </c:pt>
                <c:pt idx="3">
                  <c:v>3.6286136356358521E-5</c:v>
                </c:pt>
                <c:pt idx="4">
                  <c:v>6.4979117687788662E-5</c:v>
                </c:pt>
                <c:pt idx="5">
                  <c:v>1.1378299868443483E-4</c:v>
                </c:pt>
                <c:pt idx="6">
                  <c:v>1.9663964714610271E-4</c:v>
                </c:pt>
                <c:pt idx="7">
                  <c:v>3.3722506754615045E-4</c:v>
                </c:pt>
                <c:pt idx="8">
                  <c:v>5.7585598373020895E-4</c:v>
                </c:pt>
                <c:pt idx="9">
                  <c:v>9.8079138606386291E-4</c:v>
                </c:pt>
                <c:pt idx="10">
                  <c:v>1.6678431242274573E-3</c:v>
                </c:pt>
                <c:pt idx="11">
                  <c:v>2.8335462123986106E-3</c:v>
                </c:pt>
                <c:pt idx="12">
                  <c:v>4.8111071676551591E-3</c:v>
                </c:pt>
                <c:pt idx="13">
                  <c:v>8.165576479433943E-3</c:v>
                </c:pt>
                <c:pt idx="14">
                  <c:v>1.3854327000185462E-2</c:v>
                </c:pt>
                <c:pt idx="15">
                  <c:v>2.3500198525600469E-2</c:v>
                </c:pt>
                <c:pt idx="16">
                  <c:v>3.9848820634799456E-2</c:v>
                </c:pt>
                <c:pt idx="17">
                  <c:v>6.7539064044328051E-2</c:v>
                </c:pt>
                <c:pt idx="18">
                  <c:v>0.11438176246072837</c:v>
                </c:pt>
                <c:pt idx="19">
                  <c:v>0.193471862974954</c:v>
                </c:pt>
                <c:pt idx="20">
                  <c:v>0.32655950165768738</c:v>
                </c:pt>
                <c:pt idx="21">
                  <c:v>0.54933669635539673</c:v>
                </c:pt>
                <c:pt idx="22">
                  <c:v>0.91882400675233222</c:v>
                </c:pt>
                <c:pt idx="23">
                  <c:v>1.5228732277173094</c:v>
                </c:pt>
                <c:pt idx="24">
                  <c:v>2.4856774879002277</c:v>
                </c:pt>
                <c:pt idx="25">
                  <c:v>3.9501267393560835</c:v>
                </c:pt>
                <c:pt idx="26">
                  <c:v>6.0564117394349228</c:v>
                </c:pt>
                <c:pt idx="27">
                  <c:v>8.776203115683014</c:v>
                </c:pt>
                <c:pt idx="28">
                  <c:v>11.778749359978184</c:v>
                </c:pt>
                <c:pt idx="29">
                  <c:v>14.44494771555102</c:v>
                </c:pt>
                <c:pt idx="30">
                  <c:v>16.272388126150638</c:v>
                </c:pt>
                <c:pt idx="31">
                  <c:v>17.27557022083117</c:v>
                </c:pt>
                <c:pt idx="32">
                  <c:v>17.794530415915247</c:v>
                </c:pt>
                <c:pt idx="33">
                  <c:v>18.107817779018607</c:v>
                </c:pt>
                <c:pt idx="34">
                  <c:v>18.346937689764776</c:v>
                </c:pt>
                <c:pt idx="35">
                  <c:v>18.561024246269639</c:v>
                </c:pt>
                <c:pt idx="36">
                  <c:v>18.766859351713109</c:v>
                </c:pt>
                <c:pt idx="37">
                  <c:v>18.969996888370197</c:v>
                </c:pt>
                <c:pt idx="38">
                  <c:v>19.172254898381958</c:v>
                </c:pt>
                <c:pt idx="39">
                  <c:v>19.37422611394674</c:v>
                </c:pt>
                <c:pt idx="40">
                  <c:v>19.576103447777676</c:v>
                </c:pt>
                <c:pt idx="41">
                  <c:v>19.777949633015794</c:v>
                </c:pt>
                <c:pt idx="42">
                  <c:v>19.979785066724041</c:v>
                </c:pt>
                <c:pt idx="43">
                  <c:v>20.181616389084642</c:v>
                </c:pt>
                <c:pt idx="44">
                  <c:v>20.383445772882226</c:v>
                </c:pt>
                <c:pt idx="45">
                  <c:v>20.585273940679997</c:v>
                </c:pt>
                <c:pt idx="46">
                  <c:v>20.787101144105094</c:v>
                </c:pt>
                <c:pt idx="47">
                  <c:v>20.988927481500316</c:v>
                </c:pt>
                <c:pt idx="48">
                  <c:v>21.190753000914071</c:v>
                </c:pt>
                <c:pt idx="49">
                  <c:v>21.392577733491194</c:v>
                </c:pt>
                <c:pt idx="50">
                  <c:v>21.594401704311426</c:v>
                </c:pt>
                <c:pt idx="51">
                  <c:v>21.796224935924268</c:v>
                </c:pt>
                <c:pt idx="52">
                  <c:v>21.998047449518218</c:v>
                </c:pt>
                <c:pt idx="53">
                  <c:v>22.199869265324129</c:v>
                </c:pt>
                <c:pt idx="54">
                  <c:v>22.401690402769312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5C-4A11-8E52-95835D0C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32992"/>
        <c:axId val="-419727552"/>
      </c:lineChart>
      <c:catAx>
        <c:axId val="-41973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7552"/>
        <c:crosses val="autoZero"/>
        <c:auto val="1"/>
        <c:lblAlgn val="ctr"/>
        <c:lblOffset val="100"/>
        <c:noMultiLvlLbl val="0"/>
      </c:catAx>
      <c:valAx>
        <c:axId val="-4197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CF-4E59-BBED-6254EB0BC7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Grows'!$J$101:$AH$101</c:f>
              <c:numCache>
                <c:formatCode>General</c:formatCode>
                <c:ptCount val="25"/>
                <c:pt idx="0">
                  <c:v>3.5297778368003984E-6</c:v>
                </c:pt>
                <c:pt idx="1">
                  <c:v>9.4465001150143604E-6</c:v>
                </c:pt>
                <c:pt idx="2">
                  <c:v>1.9414494405192917E-5</c:v>
                </c:pt>
                <c:pt idx="3">
                  <c:v>3.6286136356358521E-5</c:v>
                </c:pt>
                <c:pt idx="4">
                  <c:v>6.4979117687788662E-5</c:v>
                </c:pt>
                <c:pt idx="5">
                  <c:v>1.1378299868443483E-4</c:v>
                </c:pt>
                <c:pt idx="6">
                  <c:v>1.9663964714610271E-4</c:v>
                </c:pt>
                <c:pt idx="7">
                  <c:v>3.3722506754615045E-4</c:v>
                </c:pt>
                <c:pt idx="8">
                  <c:v>5.7585598373020895E-4</c:v>
                </c:pt>
                <c:pt idx="9">
                  <c:v>9.8079138606386291E-4</c:v>
                </c:pt>
                <c:pt idx="10">
                  <c:v>1.6678431242274573E-3</c:v>
                </c:pt>
                <c:pt idx="11">
                  <c:v>2.8335462123986106E-3</c:v>
                </c:pt>
                <c:pt idx="12">
                  <c:v>4.8111071676551591E-3</c:v>
                </c:pt>
                <c:pt idx="13">
                  <c:v>8.165576479433943E-3</c:v>
                </c:pt>
                <c:pt idx="14">
                  <c:v>1.3854327000185462E-2</c:v>
                </c:pt>
                <c:pt idx="15">
                  <c:v>2.3500198525600469E-2</c:v>
                </c:pt>
                <c:pt idx="16">
                  <c:v>3.9848820634799456E-2</c:v>
                </c:pt>
                <c:pt idx="17">
                  <c:v>6.7539064044328051E-2</c:v>
                </c:pt>
                <c:pt idx="18">
                  <c:v>0.11438176246072837</c:v>
                </c:pt>
                <c:pt idx="19">
                  <c:v>0.193471862974954</c:v>
                </c:pt>
                <c:pt idx="20">
                  <c:v>0.32655950165768738</c:v>
                </c:pt>
                <c:pt idx="21">
                  <c:v>0.54933669635539673</c:v>
                </c:pt>
                <c:pt idx="22">
                  <c:v>0.91882400675233222</c:v>
                </c:pt>
                <c:pt idx="23">
                  <c:v>1.5228732277173094</c:v>
                </c:pt>
                <c:pt idx="24">
                  <c:v>2.4856774879002277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CF-4E59-BBED-6254EB0B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37344"/>
        <c:axId val="-419736256"/>
      </c:lineChart>
      <c:catAx>
        <c:axId val="-41973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6256"/>
        <c:crosses val="autoZero"/>
        <c:auto val="1"/>
        <c:lblAlgn val="ctr"/>
        <c:lblOffset val="100"/>
        <c:noMultiLvlLbl val="0"/>
      </c:catAx>
      <c:valAx>
        <c:axId val="-4197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B-4A0F-8A1E-9D1674C825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Grows'!$J$124:$BL$124</c:f>
              <c:numCache>
                <c:formatCode>General</c:formatCode>
                <c:ptCount val="55"/>
                <c:pt idx="0">
                  <c:v>1.1728980610168025E-2</c:v>
                </c:pt>
                <c:pt idx="1">
                  <c:v>1.9398856206955882E-2</c:v>
                </c:pt>
                <c:pt idx="2">
                  <c:v>3.0159377610451281E-2</c:v>
                </c:pt>
                <c:pt idx="3">
                  <c:v>4.5078754153911063E-2</c:v>
                </c:pt>
                <c:pt idx="4">
                  <c:v>6.5792869150110497E-2</c:v>
                </c:pt>
                <c:pt idx="5">
                  <c:v>9.4565925570734524E-2</c:v>
                </c:pt>
                <c:pt idx="6">
                  <c:v>0.13442221065670326</c:v>
                </c:pt>
                <c:pt idx="7">
                  <c:v>0.18961206188294044</c:v>
                </c:pt>
                <c:pt idx="8">
                  <c:v>0.26579877268651764</c:v>
                </c:pt>
                <c:pt idx="9">
                  <c:v>0.37084547168961335</c:v>
                </c:pt>
                <c:pt idx="10">
                  <c:v>0.5151730195392269</c:v>
                </c:pt>
                <c:pt idx="11">
                  <c:v>0.71295424896551862</c:v>
                </c:pt>
                <c:pt idx="12">
                  <c:v>0.98292317678837082</c:v>
                </c:pt>
                <c:pt idx="13">
                  <c:v>1.3492959232180239</c:v>
                </c:pt>
                <c:pt idx="14">
                  <c:v>1.8427204873724015</c:v>
                </c:pt>
                <c:pt idx="15">
                  <c:v>2.5041209978728523</c:v>
                </c:pt>
                <c:pt idx="16">
                  <c:v>3.3786431902825314</c:v>
                </c:pt>
                <c:pt idx="17">
                  <c:v>4.5211201032844484</c:v>
                </c:pt>
                <c:pt idx="18">
                  <c:v>5.9849273715570712</c:v>
                </c:pt>
                <c:pt idx="19">
                  <c:v>7.8177213245812158</c:v>
                </c:pt>
                <c:pt idx="20">
                  <c:v>10.043446832432972</c:v>
                </c:pt>
                <c:pt idx="21">
                  <c:v>12.62941392949352</c:v>
                </c:pt>
                <c:pt idx="22">
                  <c:v>15.537075878818097</c:v>
                </c:pt>
                <c:pt idx="23">
                  <c:v>18.640367904789205</c:v>
                </c:pt>
                <c:pt idx="24">
                  <c:v>21.753995546948598</c:v>
                </c:pt>
                <c:pt idx="25">
                  <c:v>24.471400223113577</c:v>
                </c:pt>
                <c:pt idx="26">
                  <c:v>27.201108020493038</c:v>
                </c:pt>
                <c:pt idx="27">
                  <c:v>29.599777345720589</c:v>
                </c:pt>
                <c:pt idx="28">
                  <c:v>31.653988658851524</c:v>
                </c:pt>
                <c:pt idx="29">
                  <c:v>33.395912237660397</c:v>
                </c:pt>
                <c:pt idx="30">
                  <c:v>34.880671345525144</c:v>
                </c:pt>
                <c:pt idx="31">
                  <c:v>36.167633890963977</c:v>
                </c:pt>
                <c:pt idx="32">
                  <c:v>37.309608315639764</c:v>
                </c:pt>
                <c:pt idx="33">
                  <c:v>38.3488030867737</c:v>
                </c:pt>
                <c:pt idx="34">
                  <c:v>39.316798832205869</c:v>
                </c:pt>
                <c:pt idx="35">
                  <c:v>40.236243310349032</c:v>
                </c:pt>
                <c:pt idx="36">
                  <c:v>41.12293318387006</c:v>
                </c:pt>
                <c:pt idx="37">
                  <c:v>41.987685122788378</c:v>
                </c:pt>
                <c:pt idx="38">
                  <c:v>42.8378144023361</c:v>
                </c:pt>
                <c:pt idx="39">
                  <c:v>43.67822655249077</c:v>
                </c:pt>
                <c:pt idx="40">
                  <c:v>44.512191851995631</c:v>
                </c:pt>
                <c:pt idx="41">
                  <c:v>45.341881400669365</c:v>
                </c:pt>
                <c:pt idx="42">
                  <c:v>46.168732305616423</c:v>
                </c:pt>
                <c:pt idx="43">
                  <c:v>46.993693835112126</c:v>
                </c:pt>
                <c:pt idx="44">
                  <c:v>47.81739213795403</c:v>
                </c:pt>
                <c:pt idx="45">
                  <c:v>48.640239902947869</c:v>
                </c:pt>
                <c:pt idx="46">
                  <c:v>49.462509087357518</c:v>
                </c:pt>
                <c:pt idx="47">
                  <c:v>50.284379012840731</c:v>
                </c:pt>
                <c:pt idx="48">
                  <c:v>51.105968099075753</c:v>
                </c:pt>
                <c:pt idx="49">
                  <c:v>51.927354762473328</c:v>
                </c:pt>
                <c:pt idx="50">
                  <c:v>52.748591157852715</c:v>
                </c:pt>
                <c:pt idx="51">
                  <c:v>53.569712202119952</c:v>
                </c:pt>
                <c:pt idx="52">
                  <c:v>54.390741493159496</c:v>
                </c:pt>
                <c:pt idx="53">
                  <c:v>55.211695188624802</c:v>
                </c:pt>
                <c:pt idx="54">
                  <c:v>56.032584546001168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7B-4A0F-8A1E-9D1674C8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09600"/>
        <c:axId val="-419728096"/>
      </c:lineChart>
      <c:catAx>
        <c:axId val="-41970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8096"/>
        <c:crosses val="autoZero"/>
        <c:auto val="1"/>
        <c:lblAlgn val="ctr"/>
        <c:lblOffset val="100"/>
        <c:noMultiLvlLbl val="0"/>
      </c:catAx>
      <c:valAx>
        <c:axId val="-4197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Bass model with variable upper limit prognosis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D-427A-BD1B-1FC17002FD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Grows'!$J$147:$BL$147</c:f>
              <c:numCache>
                <c:formatCode>General</c:formatCode>
                <c:ptCount val="55"/>
                <c:pt idx="0">
                  <c:v>1.5116101319612048</c:v>
                </c:pt>
                <c:pt idx="1">
                  <c:v>2.0340997590906142</c:v>
                </c:pt>
                <c:pt idx="2">
                  <c:v>2.7333713629356251</c:v>
                </c:pt>
                <c:pt idx="3">
                  <c:v>3.6678447957053097</c:v>
                </c:pt>
                <c:pt idx="4">
                  <c:v>4.9153247127599329</c:v>
                </c:pt>
                <c:pt idx="5">
                  <c:v>6.5782933544573492</c:v>
                </c:pt>
                <c:pt idx="6">
                  <c:v>8.7898672817151464</c:v>
                </c:pt>
                <c:pt idx="7">
                  <c:v>11.724835906285158</c:v>
                </c:pt>
                <c:pt idx="8">
                  <c:v>15.609166283600608</c:v>
                </c:pt>
                <c:pt idx="9">
                  <c:v>20.736563676175948</c:v>
                </c:pt>
                <c:pt idx="10">
                  <c:v>27.472768168848798</c:v>
                </c:pt>
                <c:pt idx="11">
                  <c:v>36.282139926316148</c:v>
                </c:pt>
                <c:pt idx="12">
                  <c:v>47.739827400719179</c:v>
                </c:pt>
                <c:pt idx="13">
                  <c:v>62.472651304631313</c:v>
                </c:pt>
                <c:pt idx="14">
                  <c:v>81.179370284246886</c:v>
                </c:pt>
                <c:pt idx="15">
                  <c:v>104.83364512850751</c:v>
                </c:pt>
                <c:pt idx="16">
                  <c:v>134.29738388889311</c:v>
                </c:pt>
                <c:pt idx="17">
                  <c:v>170.18012228672544</c:v>
                </c:pt>
                <c:pt idx="18">
                  <c:v>213.11021474007686</c:v>
                </c:pt>
                <c:pt idx="19">
                  <c:v>263.23611170480888</c:v>
                </c:pt>
                <c:pt idx="20">
                  <c:v>318.84980730431477</c:v>
                </c:pt>
                <c:pt idx="21">
                  <c:v>379.7576662991778</c:v>
                </c:pt>
                <c:pt idx="22">
                  <c:v>445.00388308835653</c:v>
                </c:pt>
                <c:pt idx="23">
                  <c:v>513.96787633397992</c:v>
                </c:pt>
                <c:pt idx="24">
                  <c:v>582.20841413357539</c:v>
                </c:pt>
                <c:pt idx="25">
                  <c:v>645.21376318764874</c:v>
                </c:pt>
                <c:pt idx="26">
                  <c:v>699.62276907309047</c:v>
                </c:pt>
                <c:pt idx="27">
                  <c:v>749.35934076347928</c:v>
                </c:pt>
                <c:pt idx="28">
                  <c:v>794.61617978871277</c:v>
                </c:pt>
                <c:pt idx="29">
                  <c:v>835.8951911686471</c:v>
                </c:pt>
                <c:pt idx="30">
                  <c:v>873.83381660024975</c:v>
                </c:pt>
                <c:pt idx="31">
                  <c:v>909.08051979309971</c:v>
                </c:pt>
                <c:pt idx="32">
                  <c:v>942.22297648076801</c:v>
                </c:pt>
                <c:pt idx="33">
                  <c:v>973.75719176785299</c:v>
                </c:pt>
                <c:pt idx="34">
                  <c:v>1004.0824933199942</c:v>
                </c:pt>
                <c:pt idx="35">
                  <c:v>1033.5100666365506</c:v>
                </c:pt>
                <c:pt idx="36">
                  <c:v>1062.2768848982821</c:v>
                </c:pt>
                <c:pt idx="37">
                  <c:v>1090.5604378583375</c:v>
                </c:pt>
                <c:pt idx="38">
                  <c:v>1118.4920619835543</c:v>
                </c:pt>
                <c:pt idx="39">
                  <c:v>1146.1680755217019</c:v>
                </c:pt>
                <c:pt idx="40">
                  <c:v>1173.6586455298589</c:v>
                </c:pt>
                <c:pt idx="41">
                  <c:v>1201.0146339406697</c:v>
                </c:pt>
                <c:pt idx="42">
                  <c:v>1228.272773358877</c:v>
                </c:pt>
                <c:pt idx="43">
                  <c:v>1255.4595224476618</c:v>
                </c:pt>
                <c:pt idx="44">
                  <c:v>1282.5939068646326</c:v>
                </c:pt>
                <c:pt idx="45">
                  <c:v>1309.6895957713011</c:v>
                </c:pt>
                <c:pt idx="46">
                  <c:v>1336.7564101657408</c:v>
                </c:pt>
                <c:pt idx="47">
                  <c:v>1363.8014131309483</c:v>
                </c:pt>
                <c:pt idx="48">
                  <c:v>1390.8296947747108</c:v>
                </c:pt>
                <c:pt idx="49">
                  <c:v>1417.84493553469</c:v>
                </c:pt>
                <c:pt idx="50">
                  <c:v>1444.8498093529258</c:v>
                </c:pt>
                <c:pt idx="51">
                  <c:v>1471.8462716062472</c:v>
                </c:pt>
                <c:pt idx="52">
                  <c:v>1498.8357643667623</c:v>
                </c:pt>
                <c:pt idx="53">
                  <c:v>1525.8193625234201</c:v>
                </c:pt>
                <c:pt idx="54">
                  <c:v>1552.7978776981126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D-427A-BD1B-1FC17002F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20480"/>
        <c:axId val="-419713408"/>
      </c:lineChart>
      <c:catAx>
        <c:axId val="-41972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3408"/>
        <c:crosses val="autoZero"/>
        <c:auto val="1"/>
        <c:lblAlgn val="ctr"/>
        <c:lblOffset val="100"/>
        <c:noMultiLvlLbl val="0"/>
      </c:catAx>
      <c:valAx>
        <c:axId val="-4197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15-4731-8D76-0FBA4E961D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Grows'!$J$170:$BL$170</c:f>
              <c:numCache>
                <c:formatCode>General</c:formatCode>
                <c:ptCount val="55"/>
                <c:pt idx="0">
                  <c:v>1.65595606583596E-3</c:v>
                </c:pt>
                <c:pt idx="1">
                  <c:v>2.5318552538754458E-3</c:v>
                </c:pt>
                <c:pt idx="2">
                  <c:v>3.702849539072268E-3</c:v>
                </c:pt>
                <c:pt idx="3">
                  <c:v>5.2655654865307738E-3</c:v>
                </c:pt>
                <c:pt idx="4">
                  <c:v>7.3309923180465229E-3</c:v>
                </c:pt>
                <c:pt idx="5">
                  <c:v>1.0064277842948785E-2</c:v>
                </c:pt>
                <c:pt idx="6">
                  <c:v>1.3671481369020055E-2</c:v>
                </c:pt>
                <c:pt idx="7">
                  <c:v>1.8428883378850843E-2</c:v>
                </c:pt>
                <c:pt idx="8">
                  <c:v>2.4681530688533827E-2</c:v>
                </c:pt>
                <c:pt idx="9">
                  <c:v>3.2896523650585367E-2</c:v>
                </c:pt>
                <c:pt idx="10">
                  <c:v>4.3692270976254423E-2</c:v>
                </c:pt>
                <c:pt idx="11">
                  <c:v>5.7854188716746788E-2</c:v>
                </c:pt>
                <c:pt idx="12">
                  <c:v>7.6430504897071566E-2</c:v>
                </c:pt>
                <c:pt idx="13">
                  <c:v>0.1007522557730343</c:v>
                </c:pt>
                <c:pt idx="14">
                  <c:v>0.13260424455214004</c:v>
                </c:pt>
                <c:pt idx="15">
                  <c:v>0.17431912625001494</c:v>
                </c:pt>
                <c:pt idx="16">
                  <c:v>0.22886097844611397</c:v>
                </c:pt>
                <c:pt idx="17">
                  <c:v>0.30019874945567088</c:v>
                </c:pt>
                <c:pt idx="18">
                  <c:v>0.39341827820535047</c:v>
                </c:pt>
                <c:pt idx="19">
                  <c:v>0.51521906288361763</c:v>
                </c:pt>
                <c:pt idx="20">
                  <c:v>0.67423825161834317</c:v>
                </c:pt>
                <c:pt idx="21">
                  <c:v>0.88162280636965451</c:v>
                </c:pt>
                <c:pt idx="22">
                  <c:v>1.1518495113131531</c:v>
                </c:pt>
                <c:pt idx="23">
                  <c:v>1.5033725783781977</c:v>
                </c:pt>
                <c:pt idx="24">
                  <c:v>1.9600769174556798</c:v>
                </c:pt>
                <c:pt idx="25">
                  <c:v>2.5518501664233213</c:v>
                </c:pt>
                <c:pt idx="26">
                  <c:v>3.3170741635751249</c:v>
                </c:pt>
                <c:pt idx="27">
                  <c:v>4.303277063452879</c:v>
                </c:pt>
                <c:pt idx="28">
                  <c:v>5.5690812028329102</c:v>
                </c:pt>
                <c:pt idx="29">
                  <c:v>7.1854156151998101</c:v>
                </c:pt>
                <c:pt idx="30">
                  <c:v>9.2360715155189013</c:v>
                </c:pt>
                <c:pt idx="31">
                  <c:v>11.816871440844761</c:v>
                </c:pt>
                <c:pt idx="32">
                  <c:v>15.032532585317696</c:v>
                </c:pt>
                <c:pt idx="33">
                  <c:v>18.990117411990557</c:v>
                </c:pt>
                <c:pt idx="34">
                  <c:v>23.788013986422136</c:v>
                </c:pt>
                <c:pt idx="35">
                  <c:v>29.499941501071241</c:v>
                </c:pt>
                <c:pt idx="36">
                  <c:v>36.154825812420611</c:v>
                </c:pt>
                <c:pt idx="37">
                  <c:v>43.715639114248916</c:v>
                </c:pt>
                <c:pt idx="38">
                  <c:v>52.062989547040338</c:v>
                </c:pt>
                <c:pt idx="39">
                  <c:v>60.991036001508675</c:v>
                </c:pt>
                <c:pt idx="40">
                  <c:v>70.222195906088956</c:v>
                </c:pt>
                <c:pt idx="41">
                  <c:v>79.441772143729096</c:v>
                </c:pt>
                <c:pt idx="42">
                  <c:v>88.34531196517915</c:v>
                </c:pt>
                <c:pt idx="43">
                  <c:v>96.684677690017139</c:v>
                </c:pt>
                <c:pt idx="44">
                  <c:v>104.29841162584668</c:v>
                </c:pt>
                <c:pt idx="45">
                  <c:v>111.11898513287304</c:v>
                </c:pt>
                <c:pt idx="46">
                  <c:v>117.15943862434864</c:v>
                </c:pt>
                <c:pt idx="47">
                  <c:v>122.4886130538477</c:v>
                </c:pt>
                <c:pt idx="48">
                  <c:v>127.20493109282702</c:v>
                </c:pt>
                <c:pt idx="49">
                  <c:v>131.4152475482299</c:v>
                </c:pt>
                <c:pt idx="50">
                  <c:v>135.22101270897281</c:v>
                </c:pt>
                <c:pt idx="51">
                  <c:v>138.71105878036991</c:v>
                </c:pt>
                <c:pt idx="52">
                  <c:v>141.95912426700727</c:v>
                </c:pt>
                <c:pt idx="53">
                  <c:v>145.02420603008616</c:v>
                </c:pt>
                <c:pt idx="54">
                  <c:v>147.95229539914558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15-4731-8D76-0FBA4E96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16672"/>
        <c:axId val="-419739520"/>
      </c:lineChart>
      <c:catAx>
        <c:axId val="-41971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9520"/>
        <c:crosses val="autoZero"/>
        <c:auto val="1"/>
        <c:lblAlgn val="ctr"/>
        <c:lblOffset val="100"/>
        <c:noMultiLvlLbl val="0"/>
      </c:catAx>
      <c:valAx>
        <c:axId val="-4197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Grows'!$J$197:$AI$197</c:f>
              <c:numCache>
                <c:formatCode>[&gt;0.05]0.0;[=0]\-;\^</c:formatCode>
                <c:ptCount val="26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  <c:pt idx="25">
                  <c:v>1650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82-4775-9911-8A392D2DA0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Gen Grows'!$J$201:$AI$201</c:f>
              <c:numCache>
                <c:formatCode>General</c:formatCode>
                <c:ptCount val="26"/>
                <c:pt idx="0">
                  <c:v>11.110897192377156</c:v>
                </c:pt>
                <c:pt idx="1">
                  <c:v>14.753567148497627</c:v>
                </c:pt>
                <c:pt idx="2">
                  <c:v>19.397187250913291</c:v>
                </c:pt>
                <c:pt idx="3">
                  <c:v>25.30720338871798</c:v>
                </c:pt>
                <c:pt idx="4">
                  <c:v>32.813532923520206</c:v>
                </c:pt>
                <c:pt idx="5">
                  <c:v>42.335951673752078</c:v>
                </c:pt>
                <c:pt idx="6">
                  <c:v>54.3533859606897</c:v>
                </c:pt>
                <c:pt idx="7">
                  <c:v>69.492000997188924</c:v>
                </c:pt>
                <c:pt idx="8">
                  <c:v>88.488628419219722</c:v>
                </c:pt>
                <c:pt idx="9">
                  <c:v>112.24341761670532</c:v>
                </c:pt>
                <c:pt idx="10">
                  <c:v>141.77998271361511</c:v>
                </c:pt>
                <c:pt idx="11">
                  <c:v>178.26615836007633</c:v>
                </c:pt>
                <c:pt idx="12">
                  <c:v>223.05306499479369</c:v>
                </c:pt>
                <c:pt idx="13">
                  <c:v>277.33391359024512</c:v>
                </c:pt>
                <c:pt idx="14">
                  <c:v>341.96760965084115</c:v>
                </c:pt>
                <c:pt idx="15">
                  <c:v>418.96746635544599</c:v>
                </c:pt>
                <c:pt idx="16">
                  <c:v>508.84501617462951</c:v>
                </c:pt>
                <c:pt idx="17">
                  <c:v>611.71836453425408</c:v>
                </c:pt>
                <c:pt idx="18">
                  <c:v>727.24357360758245</c:v>
                </c:pt>
                <c:pt idx="19">
                  <c:v>854.01936675590275</c:v>
                </c:pt>
                <c:pt idx="20">
                  <c:v>988.25945666948405</c:v>
                </c:pt>
                <c:pt idx="21">
                  <c:v>1128.2480286658379</c:v>
                </c:pt>
                <c:pt idx="22">
                  <c:v>1271.0054520181054</c:v>
                </c:pt>
                <c:pt idx="23">
                  <c:v>1415.7999474388846</c:v>
                </c:pt>
                <c:pt idx="24">
                  <c:v>1553.8045333502248</c:v>
                </c:pt>
                <c:pt idx="25">
                  <c:v>1675.794653863366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82-4775-9911-8A392D2DA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27008"/>
        <c:axId val="-419716128"/>
      </c:lineChart>
      <c:catAx>
        <c:axId val="-41972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6128"/>
        <c:crosses val="autoZero"/>
        <c:auto val="1"/>
        <c:lblAlgn val="ctr"/>
        <c:lblOffset val="100"/>
        <c:noMultiLvlLbl val="0"/>
      </c:catAx>
      <c:valAx>
        <c:axId val="-4197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89-46A1-91BC-F477D14EA1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cos'!$J$8:$AH$8</c:f>
              <c:numCache>
                <c:formatCode>General</c:formatCode>
                <c:ptCount val="25"/>
                <c:pt idx="0">
                  <c:v>10.80523431413574</c:v>
                </c:pt>
                <c:pt idx="1">
                  <c:v>14.11854388560954</c:v>
                </c:pt>
                <c:pt idx="2">
                  <c:v>18.431536623935926</c:v>
                </c:pt>
                <c:pt idx="3">
                  <c:v>24.037979923970706</c:v>
                </c:pt>
                <c:pt idx="4">
                  <c:v>31.288557004293153</c:v>
                </c:pt>
                <c:pt idx="5">
                  <c:v>40.586726157148192</c:v>
                </c:pt>
                <c:pt idx="6">
                  <c:v>52.544426178967193</c:v>
                </c:pt>
                <c:pt idx="7">
                  <c:v>67.823040481403311</c:v>
                </c:pt>
                <c:pt idx="8">
                  <c:v>87.349315994507322</c:v>
                </c:pt>
                <c:pt idx="9">
                  <c:v>111.80906244559081</c:v>
                </c:pt>
                <c:pt idx="10">
                  <c:v>142.5006869955055</c:v>
                </c:pt>
                <c:pt idx="11">
                  <c:v>180.21850482144004</c:v>
                </c:pt>
                <c:pt idx="12">
                  <c:v>226.71291368362105</c:v>
                </c:pt>
                <c:pt idx="13">
                  <c:v>283.70094339531363</c:v>
                </c:pt>
                <c:pt idx="14">
                  <c:v>350.50718138753928</c:v>
                </c:pt>
                <c:pt idx="15">
                  <c:v>428.88906192914021</c:v>
                </c:pt>
                <c:pt idx="16">
                  <c:v>519.01001900495032</c:v>
                </c:pt>
                <c:pt idx="17">
                  <c:v>618.16523776041493</c:v>
                </c:pt>
                <c:pt idx="18">
                  <c:v>725.03308177446502</c:v>
                </c:pt>
                <c:pt idx="19">
                  <c:v>843.65657052802408</c:v>
                </c:pt>
                <c:pt idx="20">
                  <c:v>974.9339575708193</c:v>
                </c:pt>
                <c:pt idx="21">
                  <c:v>1114.1457729907549</c:v>
                </c:pt>
                <c:pt idx="22">
                  <c:v>1257.8532410688565</c:v>
                </c:pt>
                <c:pt idx="23">
                  <c:v>1422.2340331305973</c:v>
                </c:pt>
                <c:pt idx="24">
                  <c:v>1600.765907584286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89-46A1-91BC-F477D14E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28640"/>
        <c:axId val="-419732448"/>
      </c:lineChart>
      <c:catAx>
        <c:axId val="-41972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2448"/>
        <c:crosses val="autoZero"/>
        <c:auto val="1"/>
        <c:lblAlgn val="ctr"/>
        <c:lblOffset val="100"/>
        <c:noMultiLvlLbl val="0"/>
      </c:catAx>
      <c:valAx>
        <c:axId val="-4197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06-480A-B918-34EDD3F4F8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cos'!$J$8:$BL$8</c:f>
              <c:numCache>
                <c:formatCode>General</c:formatCode>
                <c:ptCount val="55"/>
                <c:pt idx="0">
                  <c:v>10.80523431413574</c:v>
                </c:pt>
                <c:pt idx="1">
                  <c:v>14.11854388560954</c:v>
                </c:pt>
                <c:pt idx="2">
                  <c:v>18.431536623935926</c:v>
                </c:pt>
                <c:pt idx="3">
                  <c:v>24.037979923970706</c:v>
                </c:pt>
                <c:pt idx="4">
                  <c:v>31.288557004293153</c:v>
                </c:pt>
                <c:pt idx="5">
                  <c:v>40.586726157148192</c:v>
                </c:pt>
                <c:pt idx="6">
                  <c:v>52.544426178967193</c:v>
                </c:pt>
                <c:pt idx="7">
                  <c:v>67.823040481403311</c:v>
                </c:pt>
                <c:pt idx="8">
                  <c:v>87.349315994507322</c:v>
                </c:pt>
                <c:pt idx="9">
                  <c:v>111.80906244559081</c:v>
                </c:pt>
                <c:pt idx="10">
                  <c:v>142.5006869955055</c:v>
                </c:pt>
                <c:pt idx="11">
                  <c:v>180.21850482144004</c:v>
                </c:pt>
                <c:pt idx="12">
                  <c:v>226.71291368362105</c:v>
                </c:pt>
                <c:pt idx="13">
                  <c:v>283.70094339531363</c:v>
                </c:pt>
                <c:pt idx="14">
                  <c:v>350.50718138753928</c:v>
                </c:pt>
                <c:pt idx="15">
                  <c:v>428.88906192914021</c:v>
                </c:pt>
                <c:pt idx="16">
                  <c:v>519.01001900495032</c:v>
                </c:pt>
                <c:pt idx="17">
                  <c:v>618.16523776041493</c:v>
                </c:pt>
                <c:pt idx="18">
                  <c:v>725.03308177446502</c:v>
                </c:pt>
                <c:pt idx="19">
                  <c:v>843.65657052802408</c:v>
                </c:pt>
                <c:pt idx="20">
                  <c:v>974.9339575708193</c:v>
                </c:pt>
                <c:pt idx="21">
                  <c:v>1114.1457729907549</c:v>
                </c:pt>
                <c:pt idx="22">
                  <c:v>1257.8532410688565</c:v>
                </c:pt>
                <c:pt idx="23">
                  <c:v>1422.2340331305973</c:v>
                </c:pt>
                <c:pt idx="24">
                  <c:v>1600.765907584286</c:v>
                </c:pt>
                <c:pt idx="25">
                  <c:v>1779.058345739594</c:v>
                </c:pt>
                <c:pt idx="26">
                  <c:v>1936.752375187019</c:v>
                </c:pt>
                <c:pt idx="27">
                  <c:v>2069.4700071769676</c:v>
                </c:pt>
                <c:pt idx="28">
                  <c:v>2176.2511754133175</c:v>
                </c:pt>
                <c:pt idx="29">
                  <c:v>2258.9026908453034</c:v>
                </c:pt>
                <c:pt idx="30">
                  <c:v>2320.880233327649</c:v>
                </c:pt>
                <c:pt idx="31">
                  <c:v>2366.2117838700292</c:v>
                </c:pt>
                <c:pt idx="32">
                  <c:v>2398.7476961260295</c:v>
                </c:pt>
                <c:pt idx="33">
                  <c:v>2421.7766317740961</c:v>
                </c:pt>
                <c:pt idx="34">
                  <c:v>2437.9133171767016</c:v>
                </c:pt>
                <c:pt idx="35">
                  <c:v>2449.1399007608979</c:v>
                </c:pt>
                <c:pt idx="36">
                  <c:v>2456.9112562982918</c:v>
                </c:pt>
                <c:pt idx="37">
                  <c:v>2462.2719754265227</c:v>
                </c:pt>
                <c:pt idx="38">
                  <c:v>2465.9608468746251</c:v>
                </c:pt>
                <c:pt idx="39">
                  <c:v>2468.4950120168228</c:v>
                </c:pt>
                <c:pt idx="40">
                  <c:v>2470.2339105361148</c:v>
                </c:pt>
                <c:pt idx="41">
                  <c:v>2471.4261636914498</c:v>
                </c:pt>
                <c:pt idx="42">
                  <c:v>2472.2431708317599</c:v>
                </c:pt>
                <c:pt idx="43">
                  <c:v>2472.8028263334363</c:v>
                </c:pt>
                <c:pt idx="44">
                  <c:v>2473.1860959269898</c:v>
                </c:pt>
                <c:pt idx="45">
                  <c:v>2473.4485248390383</c:v>
                </c:pt>
                <c:pt idx="46">
                  <c:v>2473.6281911929227</c:v>
                </c:pt>
                <c:pt idx="47">
                  <c:v>2473.7511857967752</c:v>
                </c:pt>
                <c:pt idx="48">
                  <c:v>2473.8353797440532</c:v>
                </c:pt>
                <c:pt idx="49">
                  <c:v>2473.8930111106697</c:v>
                </c:pt>
                <c:pt idx="50">
                  <c:v>2473.9324591559616</c:v>
                </c:pt>
                <c:pt idx="51">
                  <c:v>2473.9594604266026</c:v>
                </c:pt>
                <c:pt idx="52">
                  <c:v>2473.9779419402839</c:v>
                </c:pt>
                <c:pt idx="53">
                  <c:v>2473.990591843231</c:v>
                </c:pt>
                <c:pt idx="54">
                  <c:v>2473.9992501771221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06-480A-B918-34EDD3F4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26464"/>
        <c:axId val="-419738432"/>
      </c:lineChart>
      <c:catAx>
        <c:axId val="-41972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8432"/>
        <c:crosses val="autoZero"/>
        <c:auto val="1"/>
        <c:lblAlgn val="ctr"/>
        <c:lblOffset val="100"/>
        <c:noMultiLvlLbl val="0"/>
      </c:catAx>
      <c:valAx>
        <c:axId val="-4197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6A-4879-AA40-B3AB4CAB84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cos'!$J$34:$AH$34</c:f>
              <c:numCache>
                <c:formatCode>General</c:formatCode>
                <c:ptCount val="25"/>
                <c:pt idx="0">
                  <c:v>6.3339522536982189</c:v>
                </c:pt>
                <c:pt idx="1">
                  <c:v>9.4198941133212521</c:v>
                </c:pt>
                <c:pt idx="2">
                  <c:v>13.272005913375365</c:v>
                </c:pt>
                <c:pt idx="3">
                  <c:v>18.062151106778423</c:v>
                </c:pt>
                <c:pt idx="4">
                  <c:v>23.713159827378934</c:v>
                </c:pt>
                <c:pt idx="5">
                  <c:v>30.142832737688522</c:v>
                </c:pt>
                <c:pt idx="6">
                  <c:v>37.898182757601901</c:v>
                </c:pt>
                <c:pt idx="7">
                  <c:v>46.960240832249141</c:v>
                </c:pt>
                <c:pt idx="8">
                  <c:v>57.782015186033973</c:v>
                </c:pt>
                <c:pt idx="9">
                  <c:v>69.94898536624882</c:v>
                </c:pt>
                <c:pt idx="10">
                  <c:v>84.008533108659847</c:v>
                </c:pt>
                <c:pt idx="11">
                  <c:v>99.764922074877575</c:v>
                </c:pt>
                <c:pt idx="12">
                  <c:v>117.74738198148711</c:v>
                </c:pt>
                <c:pt idx="13">
                  <c:v>138.39339355874952</c:v>
                </c:pt>
                <c:pt idx="14">
                  <c:v>160.68884289658698</c:v>
                </c:pt>
                <c:pt idx="15">
                  <c:v>185.4633731482183</c:v>
                </c:pt>
                <c:pt idx="16">
                  <c:v>212.35824276138476</c:v>
                </c:pt>
                <c:pt idx="17">
                  <c:v>241.10025135711888</c:v>
                </c:pt>
                <c:pt idx="18">
                  <c:v>271.32658779775028</c:v>
                </c:pt>
                <c:pt idx="19">
                  <c:v>303.60173438413671</c:v>
                </c:pt>
                <c:pt idx="20">
                  <c:v>339.11725546868462</c:v>
                </c:pt>
                <c:pt idx="21">
                  <c:v>376.82058639140558</c:v>
                </c:pt>
                <c:pt idx="22">
                  <c:v>416.23292901551815</c:v>
                </c:pt>
                <c:pt idx="23">
                  <c:v>458.93172580883208</c:v>
                </c:pt>
                <c:pt idx="24">
                  <c:v>503.92574690003414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6A-4879-AA40-B3AB4CAB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37888"/>
        <c:axId val="-419734080"/>
      </c:lineChart>
      <c:catAx>
        <c:axId val="-41973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4080"/>
        <c:crosses val="autoZero"/>
        <c:auto val="1"/>
        <c:lblAlgn val="ctr"/>
        <c:lblOffset val="100"/>
        <c:noMultiLvlLbl val="0"/>
      </c:catAx>
      <c:valAx>
        <c:axId val="-4197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cos'!$J$29:$AH$29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65-405E-8867-CA297E412B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cos'!$J$34:$BL$34</c:f>
              <c:numCache>
                <c:formatCode>General</c:formatCode>
                <c:ptCount val="55"/>
                <c:pt idx="0">
                  <c:v>6.3339522536982189</c:v>
                </c:pt>
                <c:pt idx="1">
                  <c:v>9.4198941133212521</c:v>
                </c:pt>
                <c:pt idx="2">
                  <c:v>13.272005913375365</c:v>
                </c:pt>
                <c:pt idx="3">
                  <c:v>18.062151106778423</c:v>
                </c:pt>
                <c:pt idx="4">
                  <c:v>23.713159827378934</c:v>
                </c:pt>
                <c:pt idx="5">
                  <c:v>30.142832737688522</c:v>
                </c:pt>
                <c:pt idx="6">
                  <c:v>37.898182757601901</c:v>
                </c:pt>
                <c:pt idx="7">
                  <c:v>46.960240832249141</c:v>
                </c:pt>
                <c:pt idx="8">
                  <c:v>57.782015186033973</c:v>
                </c:pt>
                <c:pt idx="9">
                  <c:v>69.94898536624882</c:v>
                </c:pt>
                <c:pt idx="10">
                  <c:v>84.008533108659847</c:v>
                </c:pt>
                <c:pt idx="11">
                  <c:v>99.764922074877575</c:v>
                </c:pt>
                <c:pt idx="12">
                  <c:v>117.74738198148711</c:v>
                </c:pt>
                <c:pt idx="13">
                  <c:v>138.39339355874952</c:v>
                </c:pt>
                <c:pt idx="14">
                  <c:v>160.68884289658698</c:v>
                </c:pt>
                <c:pt idx="15">
                  <c:v>185.4633731482183</c:v>
                </c:pt>
                <c:pt idx="16">
                  <c:v>212.35824276138476</c:v>
                </c:pt>
                <c:pt idx="17">
                  <c:v>241.10025135711888</c:v>
                </c:pt>
                <c:pt idx="18">
                  <c:v>271.32658779775028</c:v>
                </c:pt>
                <c:pt idx="19">
                  <c:v>303.60173438413671</c:v>
                </c:pt>
                <c:pt idx="20">
                  <c:v>339.11725546868462</c:v>
                </c:pt>
                <c:pt idx="21">
                  <c:v>376.82058639140558</c:v>
                </c:pt>
                <c:pt idx="22">
                  <c:v>416.23292901551815</c:v>
                </c:pt>
                <c:pt idx="23">
                  <c:v>458.93172580883208</c:v>
                </c:pt>
                <c:pt idx="24">
                  <c:v>503.92574690003414</c:v>
                </c:pt>
                <c:pt idx="25">
                  <c:v>549.19886995807485</c:v>
                </c:pt>
                <c:pt idx="26">
                  <c:v>593.39915647533803</c:v>
                </c:pt>
                <c:pt idx="27">
                  <c:v>635.83322459945293</c:v>
                </c:pt>
                <c:pt idx="28">
                  <c:v>675.9034663927016</c:v>
                </c:pt>
                <c:pt idx="29">
                  <c:v>713.14067700025669</c:v>
                </c:pt>
                <c:pt idx="30">
                  <c:v>747.2219289922898</c:v>
                </c:pt>
                <c:pt idx="31">
                  <c:v>777.97291531800522</c:v>
                </c:pt>
                <c:pt idx="32">
                  <c:v>805.35669301251642</c:v>
                </c:pt>
                <c:pt idx="33">
                  <c:v>829.4526202772671</c:v>
                </c:pt>
                <c:pt idx="34">
                  <c:v>850.4299938373224</c:v>
                </c:pt>
                <c:pt idx="35">
                  <c:v>868.52056943311572</c:v>
                </c:pt>
                <c:pt idx="36">
                  <c:v>883.9931541985701</c:v>
                </c:pt>
                <c:pt idx="37">
                  <c:v>897.13222439798642</c:v>
                </c:pt>
                <c:pt idx="38">
                  <c:v>908.22138341840082</c:v>
                </c:pt>
                <c:pt idx="39">
                  <c:v>917.53161827343035</c:v>
                </c:pt>
                <c:pt idx="40">
                  <c:v>925.31378425887942</c:v>
                </c:pt>
                <c:pt idx="41">
                  <c:v>931.79450342520022</c:v>
                </c:pt>
                <c:pt idx="42">
                  <c:v>937.17462209908649</c:v>
                </c:pt>
                <c:pt idx="43">
                  <c:v>941.62945342979469</c:v>
                </c:pt>
                <c:pt idx="44">
                  <c:v>945.31016749254968</c:v>
                </c:pt>
                <c:pt idx="45">
                  <c:v>948.34584020495049</c:v>
                </c:pt>
                <c:pt idx="46">
                  <c:v>950.84580859456014</c:v>
                </c:pt>
                <c:pt idx="47">
                  <c:v>952.90209292835323</c:v>
                </c:pt>
                <c:pt idx="48">
                  <c:v>954.59173354303243</c:v>
                </c:pt>
                <c:pt idx="49">
                  <c:v>955.9789540891727</c:v>
                </c:pt>
                <c:pt idx="50">
                  <c:v>957.11710738469458</c:v>
                </c:pt>
                <c:pt idx="51">
                  <c:v>958.05038956418935</c:v>
                </c:pt>
                <c:pt idx="52">
                  <c:v>958.81532668325531</c:v>
                </c:pt>
                <c:pt idx="53">
                  <c:v>959.44204864711287</c:v>
                </c:pt>
                <c:pt idx="54">
                  <c:v>959.95537078562256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65-405E-8867-CA297E41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33536"/>
        <c:axId val="-419725920"/>
      </c:lineChart>
      <c:catAx>
        <c:axId val="-41973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5920"/>
        <c:crosses val="autoZero"/>
        <c:auto val="1"/>
        <c:lblAlgn val="ctr"/>
        <c:lblOffset val="100"/>
        <c:noMultiLvlLbl val="0"/>
      </c:catAx>
      <c:valAx>
        <c:axId val="-4197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Capacities!$J$170:$BL$170</c:f>
              <c:numCache>
                <c:formatCode>General</c:formatCode>
                <c:ptCount val="55"/>
                <c:pt idx="0">
                  <c:v>5.0075698436720341E-3</c:v>
                </c:pt>
                <c:pt idx="1">
                  <c:v>6.2686093153150732E-3</c:v>
                </c:pt>
                <c:pt idx="2">
                  <c:v>7.8466956868388591E-3</c:v>
                </c:pt>
                <c:pt idx="3">
                  <c:v>9.8212472713307374E-3</c:v>
                </c:pt>
                <c:pt idx="4">
                  <c:v>1.2291410391669715E-2</c:v>
                </c:pt>
                <c:pt idx="5">
                  <c:v>1.538086604848269E-2</c:v>
                </c:pt>
                <c:pt idx="6">
                  <c:v>1.9243754441421283E-2</c:v>
                </c:pt>
                <c:pt idx="7">
                  <c:v>2.4071946826686976E-2</c:v>
                </c:pt>
                <c:pt idx="8">
                  <c:v>3.0103923342204721E-2</c:v>
                </c:pt>
                <c:pt idx="9">
                  <c:v>3.7635536598476564E-2</c:v>
                </c:pt>
                <c:pt idx="10">
                  <c:v>4.7032944210054134E-2</c:v>
                </c:pt>
                <c:pt idx="11">
                  <c:v>5.8747963159086286E-2</c:v>
                </c:pt>
                <c:pt idx="12">
                  <c:v>7.333601018656051E-2</c:v>
                </c:pt>
                <c:pt idx="13">
                  <c:v>9.1476608045025026E-2</c:v>
                </c:pt>
                <c:pt idx="14">
                  <c:v>0.11399610349632538</c:v>
                </c:pt>
                <c:pt idx="15">
                  <c:v>0.14189168502090041</c:v>
                </c:pt>
                <c:pt idx="16">
                  <c:v>0.17635491034955411</c:v>
                </c:pt>
                <c:pt idx="17">
                  <c:v>0.21879164476473159</c:v>
                </c:pt>
                <c:pt idx="18">
                  <c:v>0.27083346596446956</c:v>
                </c:pt>
                <c:pt idx="19">
                  <c:v>0.33433316393714629</c:v>
                </c:pt>
                <c:pt idx="20">
                  <c:v>0.41133406739144629</c:v>
                </c:pt>
                <c:pt idx="21">
                  <c:v>0.50400000054537364</c:v>
                </c:pt>
                <c:pt idx="22">
                  <c:v>0.614490714498792</c:v>
                </c:pt>
                <c:pt idx="23">
                  <c:v>0.74476844888796134</c:v>
                </c:pt>
                <c:pt idx="24">
                  <c:v>0.89632754303001649</c:v>
                </c:pt>
                <c:pt idx="25">
                  <c:v>1.0698538331852465</c:v>
                </c:pt>
                <c:pt idx="26">
                  <c:v>1.2648459716958389</c:v>
                </c:pt>
                <c:pt idx="27">
                  <c:v>1.4792648889447266</c:v>
                </c:pt>
                <c:pt idx="28">
                  <c:v>1.7093110467232495</c:v>
                </c:pt>
                <c:pt idx="29">
                  <c:v>1.9494435885258063</c:v>
                </c:pt>
                <c:pt idx="30">
                  <c:v>2.1927286881383146</c:v>
                </c:pt>
                <c:pt idx="31">
                  <c:v>2.4315244171190509</c:v>
                </c:pt>
                <c:pt idx="32">
                  <c:v>2.6583929379832556</c:v>
                </c:pt>
                <c:pt idx="33">
                  <c:v>2.8670282546388073</c:v>
                </c:pt>
                <c:pt idx="34">
                  <c:v>3.0529597980844208</c:v>
                </c:pt>
                <c:pt idx="35">
                  <c:v>3.2138654555818045</c:v>
                </c:pt>
                <c:pt idx="36">
                  <c:v>3.3494677193227065</c:v>
                </c:pt>
                <c:pt idx="37">
                  <c:v>3.4611189808771847</c:v>
                </c:pt>
                <c:pt idx="38">
                  <c:v>3.5512461276790055</c:v>
                </c:pt>
                <c:pt idx="39">
                  <c:v>3.62281050831941</c:v>
                </c:pt>
                <c:pt idx="40">
                  <c:v>3.6788793938048139</c:v>
                </c:pt>
                <c:pt idx="41">
                  <c:v>3.7223404339931019</c:v>
                </c:pt>
                <c:pt idx="42">
                  <c:v>3.7557460779586815</c:v>
                </c:pt>
                <c:pt idx="43">
                  <c:v>3.7812550476161615</c:v>
                </c:pt>
                <c:pt idx="44">
                  <c:v>3.8006358366837296</c:v>
                </c:pt>
                <c:pt idx="45">
                  <c:v>3.8153038198395164</c:v>
                </c:pt>
                <c:pt idx="46">
                  <c:v>3.8263723776879104</c:v>
                </c:pt>
                <c:pt idx="47">
                  <c:v>3.8347061749716218</c:v>
                </c:pt>
                <c:pt idx="48">
                  <c:v>3.8409703383191913</c:v>
                </c:pt>
                <c:pt idx="49">
                  <c:v>3.8456728712604855</c:v>
                </c:pt>
                <c:pt idx="50">
                  <c:v>3.8491997127599382</c:v>
                </c:pt>
                <c:pt idx="51">
                  <c:v>3.8518429041205562</c:v>
                </c:pt>
                <c:pt idx="52">
                  <c:v>3.8538227784502999</c:v>
                </c:pt>
                <c:pt idx="53">
                  <c:v>3.8553051992369372</c:v>
                </c:pt>
                <c:pt idx="54">
                  <c:v>3.8564148189154728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2184304"/>
        <c:axId val="-582178864"/>
      </c:lineChart>
      <c:catAx>
        <c:axId val="-58218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78864"/>
        <c:crosses val="autoZero"/>
        <c:auto val="1"/>
        <c:lblAlgn val="ctr"/>
        <c:lblOffset val="100"/>
        <c:noMultiLvlLbl val="0"/>
      </c:catAx>
      <c:valAx>
        <c:axId val="-5821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821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cos'!$J$53:$AH$53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81-4470-91A5-6CB807620B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cos'!$J$58:$AH$58</c:f>
              <c:numCache>
                <c:formatCode>General</c:formatCode>
                <c:ptCount val="25"/>
                <c:pt idx="0">
                  <c:v>4.1818879016934654</c:v>
                </c:pt>
                <c:pt idx="1">
                  <c:v>5.3566497599221332</c:v>
                </c:pt>
                <c:pt idx="2">
                  <c:v>6.8561480459039563</c:v>
                </c:pt>
                <c:pt idx="3">
                  <c:v>8.7688324780893332</c:v>
                </c:pt>
                <c:pt idx="4">
                  <c:v>11.196472721062907</c:v>
                </c:pt>
                <c:pt idx="5">
                  <c:v>14.253744912831674</c:v>
                </c:pt>
                <c:pt idx="6">
                  <c:v>18.110371608317237</c:v>
                </c:pt>
                <c:pt idx="7">
                  <c:v>22.953775874901698</c:v>
                </c:pt>
                <c:pt idx="8">
                  <c:v>29.027357825656303</c:v>
                </c:pt>
                <c:pt idx="9">
                  <c:v>36.499923012680249</c:v>
                </c:pt>
                <c:pt idx="10">
                  <c:v>45.718844223254386</c:v>
                </c:pt>
                <c:pt idx="11">
                  <c:v>56.825682478796423</c:v>
                </c:pt>
                <c:pt idx="12">
                  <c:v>70.274185774202124</c:v>
                </c:pt>
                <c:pt idx="13">
                  <c:v>86.440700077262704</c:v>
                </c:pt>
                <c:pt idx="14">
                  <c:v>104.96399077208038</c:v>
                </c:pt>
                <c:pt idx="15">
                  <c:v>126.21163709358223</c:v>
                </c:pt>
                <c:pt idx="16">
                  <c:v>150.01280539568069</c:v>
                </c:pt>
                <c:pt idx="17">
                  <c:v>175.28325463330401</c:v>
                </c:pt>
                <c:pt idx="18">
                  <c:v>201.70551960500293</c:v>
                </c:pt>
                <c:pt idx="19">
                  <c:v>230.26440452105666</c:v>
                </c:pt>
                <c:pt idx="20">
                  <c:v>261.39012246034957</c:v>
                </c:pt>
                <c:pt idx="21">
                  <c:v>293.21083269561888</c:v>
                </c:pt>
                <c:pt idx="22">
                  <c:v>324.01554633589507</c:v>
                </c:pt>
                <c:pt idx="23">
                  <c:v>359.25290048037272</c:v>
                </c:pt>
                <c:pt idx="24">
                  <c:v>396.01591695683373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81-4470-91A5-6CB807620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31904"/>
        <c:axId val="-419724832"/>
      </c:lineChart>
      <c:catAx>
        <c:axId val="-41973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4832"/>
        <c:crosses val="autoZero"/>
        <c:auto val="1"/>
        <c:lblAlgn val="ctr"/>
        <c:lblOffset val="100"/>
        <c:noMultiLvlLbl val="0"/>
      </c:catAx>
      <c:valAx>
        <c:axId val="-4197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cos'!$J$53:$AH$53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0C-43B4-9E89-68ABB00402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cos'!$J$58:$BL$58</c:f>
              <c:numCache>
                <c:formatCode>General</c:formatCode>
                <c:ptCount val="55"/>
                <c:pt idx="0">
                  <c:v>4.1818879016934654</c:v>
                </c:pt>
                <c:pt idx="1">
                  <c:v>5.3566497599221332</c:v>
                </c:pt>
                <c:pt idx="2">
                  <c:v>6.8561480459039563</c:v>
                </c:pt>
                <c:pt idx="3">
                  <c:v>8.7688324780893332</c:v>
                </c:pt>
                <c:pt idx="4">
                  <c:v>11.196472721062907</c:v>
                </c:pt>
                <c:pt idx="5">
                  <c:v>14.253744912831674</c:v>
                </c:pt>
                <c:pt idx="6">
                  <c:v>18.110371608317237</c:v>
                </c:pt>
                <c:pt idx="7">
                  <c:v>22.953775874901698</c:v>
                </c:pt>
                <c:pt idx="8">
                  <c:v>29.027357825656303</c:v>
                </c:pt>
                <c:pt idx="9">
                  <c:v>36.499923012680249</c:v>
                </c:pt>
                <c:pt idx="10">
                  <c:v>45.718844223254386</c:v>
                </c:pt>
                <c:pt idx="11">
                  <c:v>56.825682478796423</c:v>
                </c:pt>
                <c:pt idx="12">
                  <c:v>70.274185774202124</c:v>
                </c:pt>
                <c:pt idx="13">
                  <c:v>86.440700077262704</c:v>
                </c:pt>
                <c:pt idx="14">
                  <c:v>104.96399077208038</c:v>
                </c:pt>
                <c:pt idx="15">
                  <c:v>126.21163709358223</c:v>
                </c:pt>
                <c:pt idx="16">
                  <c:v>150.01280539568069</c:v>
                </c:pt>
                <c:pt idx="17">
                  <c:v>175.28325463330401</c:v>
                </c:pt>
                <c:pt idx="18">
                  <c:v>201.70551960500293</c:v>
                </c:pt>
                <c:pt idx="19">
                  <c:v>230.26440452105666</c:v>
                </c:pt>
                <c:pt idx="20">
                  <c:v>261.39012246034957</c:v>
                </c:pt>
                <c:pt idx="21">
                  <c:v>293.21083269561888</c:v>
                </c:pt>
                <c:pt idx="22">
                  <c:v>324.01554633589507</c:v>
                </c:pt>
                <c:pt idx="23">
                  <c:v>359.25290048037272</c:v>
                </c:pt>
                <c:pt idx="24">
                  <c:v>396.01591695683373</c:v>
                </c:pt>
                <c:pt idx="25">
                  <c:v>431.05856949188319</c:v>
                </c:pt>
                <c:pt idx="26">
                  <c:v>461.54538049290375</c:v>
                </c:pt>
                <c:pt idx="27">
                  <c:v>487.05600408954962</c:v>
                </c:pt>
                <c:pt idx="28">
                  <c:v>507.6785768708591</c:v>
                </c:pt>
                <c:pt idx="29">
                  <c:v>523.86744921565582</c:v>
                </c:pt>
                <c:pt idx="30">
                  <c:v>536.27376389576</c:v>
                </c:pt>
                <c:pt idx="31">
                  <c:v>545.60149954304984</c:v>
                </c:pt>
                <c:pt idx="32">
                  <c:v>552.51183342741808</c:v>
                </c:pt>
                <c:pt idx="33">
                  <c:v>557.5743884373544</c:v>
                </c:pt>
                <c:pt idx="34">
                  <c:v>561.25252483593363</c:v>
                </c:pt>
                <c:pt idx="35">
                  <c:v>563.90853307828104</c:v>
                </c:pt>
                <c:pt idx="36">
                  <c:v>565.81792779371631</c:v>
                </c:pt>
                <c:pt idx="37">
                  <c:v>567.18616616376266</c:v>
                </c:pt>
                <c:pt idx="38">
                  <c:v>568.16434833865321</c:v>
                </c:pt>
                <c:pt idx="39">
                  <c:v>568.86250778411954</c:v>
                </c:pt>
                <c:pt idx="40">
                  <c:v>569.36021294978104</c:v>
                </c:pt>
                <c:pt idx="41">
                  <c:v>569.71471621568844</c:v>
                </c:pt>
                <c:pt idx="42">
                  <c:v>569.96706712175273</c:v>
                </c:pt>
                <c:pt idx="43">
                  <c:v>570.14662389278612</c:v>
                </c:pt>
                <c:pt idx="44">
                  <c:v>570.274345701529</c:v>
                </c:pt>
                <c:pt idx="45">
                  <c:v>570.36517651993404</c:v>
                </c:pt>
                <c:pt idx="46">
                  <c:v>570.42976182825225</c:v>
                </c:pt>
                <c:pt idx="47">
                  <c:v>570.47568016286982</c:v>
                </c:pt>
                <c:pt idx="48">
                  <c:v>570.5083242331018</c:v>
                </c:pt>
                <c:pt idx="49">
                  <c:v>570.53153011891118</c:v>
                </c:pt>
                <c:pt idx="50">
                  <c:v>570.5480259690612</c:v>
                </c:pt>
                <c:pt idx="51">
                  <c:v>570.55975167394786</c:v>
                </c:pt>
                <c:pt idx="52">
                  <c:v>570.56808646038667</c:v>
                </c:pt>
                <c:pt idx="53">
                  <c:v>570.57401085230072</c:v>
                </c:pt>
                <c:pt idx="54">
                  <c:v>570.57822188553041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0C-43B4-9E89-68ABB004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34624"/>
        <c:axId val="-419715584"/>
      </c:lineChart>
      <c:catAx>
        <c:axId val="-41973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5584"/>
        <c:crosses val="autoZero"/>
        <c:auto val="1"/>
        <c:lblAlgn val="ctr"/>
        <c:lblOffset val="100"/>
        <c:noMultiLvlLbl val="0"/>
      </c:catAx>
      <c:valAx>
        <c:axId val="-419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cos'!$J$77:$AH$77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D-4BE9-A533-FA9D0FCE7C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cos'!$J$82:$AH$82</c:f>
              <c:numCache>
                <c:formatCode>General</c:formatCode>
                <c:ptCount val="25"/>
                <c:pt idx="0">
                  <c:v>1.2010163409789068E-2</c:v>
                </c:pt>
                <c:pt idx="1">
                  <c:v>1.85445117238584E-2</c:v>
                </c:pt>
                <c:pt idx="2">
                  <c:v>2.8631939490513826E-2</c:v>
                </c:pt>
                <c:pt idx="3">
                  <c:v>4.4202094062447544E-2</c:v>
                </c:pt>
                <c:pt idx="4">
                  <c:v>6.8226724426891358E-2</c:v>
                </c:pt>
                <c:pt idx="5">
                  <c:v>0.10527373911941562</c:v>
                </c:pt>
                <c:pt idx="6">
                  <c:v>0.16237688326147542</c:v>
                </c:pt>
                <c:pt idx="7">
                  <c:v>0.25031785825772251</c:v>
                </c:pt>
                <c:pt idx="8">
                  <c:v>0.38566035157846512</c:v>
                </c:pt>
                <c:pt idx="9">
                  <c:v>0.59339981818693943</c:v>
                </c:pt>
                <c:pt idx="10">
                  <c:v>0.9117275120461259</c:v>
                </c:pt>
                <c:pt idx="11">
                  <c:v>1.3973226113818111</c:v>
                </c:pt>
                <c:pt idx="12">
                  <c:v>2.135410480823861</c:v>
                </c:pt>
                <c:pt idx="13">
                  <c:v>3.2518934237655643</c:v>
                </c:pt>
                <c:pt idx="14">
                  <c:v>4.9176457211244013</c:v>
                </c:pt>
                <c:pt idx="15">
                  <c:v>7.3700972426983853</c:v>
                </c:pt>
                <c:pt idx="16">
                  <c:v>10.910993645879818</c:v>
                </c:pt>
                <c:pt idx="17">
                  <c:v>15.859814202999733</c:v>
                </c:pt>
                <c:pt idx="18">
                  <c:v>22.48250228027991</c:v>
                </c:pt>
                <c:pt idx="19">
                  <c:v>31.017023340849917</c:v>
                </c:pt>
                <c:pt idx="20">
                  <c:v>41.509079787336368</c:v>
                </c:pt>
                <c:pt idx="21">
                  <c:v>53.197400519876638</c:v>
                </c:pt>
                <c:pt idx="22">
                  <c:v>64.762750713825255</c:v>
                </c:pt>
                <c:pt idx="23">
                  <c:v>76.91734549655547</c:v>
                </c:pt>
                <c:pt idx="24">
                  <c:v>88.985838566537495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0D-4BE9-A533-FA9D0FCE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23744"/>
        <c:axId val="-419731360"/>
      </c:lineChart>
      <c:catAx>
        <c:axId val="-41972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1360"/>
        <c:crosses val="autoZero"/>
        <c:auto val="1"/>
        <c:lblAlgn val="ctr"/>
        <c:lblOffset val="100"/>
        <c:noMultiLvlLbl val="0"/>
      </c:catAx>
      <c:valAx>
        <c:axId val="-4197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cos'!$J$101:$AH$101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FF-45DA-AC7E-6BCAF4A060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cos'!$J$106:$AH$106</c:f>
              <c:numCache>
                <c:formatCode>General</c:formatCode>
                <c:ptCount val="25"/>
                <c:pt idx="0">
                  <c:v>4.3267587012618558E-6</c:v>
                </c:pt>
                <c:pt idx="1">
                  <c:v>1.2052186263563263E-5</c:v>
                </c:pt>
                <c:pt idx="2">
                  <c:v>2.5754612785990439E-5</c:v>
                </c:pt>
                <c:pt idx="3">
                  <c:v>4.9743951301851666E-5</c:v>
                </c:pt>
                <c:pt idx="4">
                  <c:v>9.1027683678234747E-5</c:v>
                </c:pt>
                <c:pt idx="5">
                  <c:v>1.6135219490253147E-4</c:v>
                </c:pt>
                <c:pt idx="6">
                  <c:v>2.8224111946387035E-4</c:v>
                </c:pt>
                <c:pt idx="7">
                  <c:v>4.889708135673871E-4</c:v>
                </c:pt>
                <c:pt idx="8">
                  <c:v>8.4289485349076511E-4</c:v>
                </c:pt>
                <c:pt idx="9">
                  <c:v>1.4464789343308763E-3</c:v>
                </c:pt>
                <c:pt idx="10">
                  <c:v>2.4766177995973592E-3</c:v>
                </c:pt>
                <c:pt idx="11">
                  <c:v>4.2327564495795887E-3</c:v>
                </c:pt>
                <c:pt idx="12">
                  <c:v>7.2249514957896397E-3</c:v>
                </c:pt>
                <c:pt idx="13">
                  <c:v>1.2318069261326501E-2</c:v>
                </c:pt>
                <c:pt idx="14">
                  <c:v>2.0960029260940087E-2</c:v>
                </c:pt>
                <c:pt idx="15">
                  <c:v>3.5579122347402743E-2</c:v>
                </c:pt>
                <c:pt idx="16">
                  <c:v>6.0172287047385573E-2</c:v>
                </c:pt>
                <c:pt idx="17">
                  <c:v>0.10111887656190589</c:v>
                </c:pt>
                <c:pt idx="18">
                  <c:v>0.16812418142234092</c:v>
                </c:pt>
                <c:pt idx="19">
                  <c:v>0.27561168627375959</c:v>
                </c:pt>
                <c:pt idx="20">
                  <c:v>0.44277183493446304</c:v>
                </c:pt>
                <c:pt idx="21">
                  <c:v>0.68886590133935766</c:v>
                </c:pt>
                <c:pt idx="22">
                  <c:v>1.0203447332733948</c:v>
                </c:pt>
                <c:pt idx="23">
                  <c:v>1.439716616153963</c:v>
                </c:pt>
                <c:pt idx="24">
                  <c:v>1.9128937742987917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FF-45DA-AC7E-6BCAF4A06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35712"/>
        <c:axId val="-419715040"/>
      </c:lineChart>
      <c:catAx>
        <c:axId val="-41973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5040"/>
        <c:crosses val="autoZero"/>
        <c:auto val="1"/>
        <c:lblAlgn val="ctr"/>
        <c:lblOffset val="100"/>
        <c:noMultiLvlLbl val="0"/>
      </c:catAx>
      <c:valAx>
        <c:axId val="-4197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cos'!$J$101:$AH$101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58-4EC2-A4EE-3DB853CB6E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cos'!$J$106:$BL$106</c:f>
              <c:numCache>
                <c:formatCode>General</c:formatCode>
                <c:ptCount val="55"/>
                <c:pt idx="0">
                  <c:v>4.3267587012618558E-6</c:v>
                </c:pt>
                <c:pt idx="1">
                  <c:v>1.2052186263563263E-5</c:v>
                </c:pt>
                <c:pt idx="2">
                  <c:v>2.5754612785990439E-5</c:v>
                </c:pt>
                <c:pt idx="3">
                  <c:v>4.9743951301851666E-5</c:v>
                </c:pt>
                <c:pt idx="4">
                  <c:v>9.1027683678234747E-5</c:v>
                </c:pt>
                <c:pt idx="5">
                  <c:v>1.6135219490253147E-4</c:v>
                </c:pt>
                <c:pt idx="6">
                  <c:v>2.8224111946387035E-4</c:v>
                </c:pt>
                <c:pt idx="7">
                  <c:v>4.889708135673871E-4</c:v>
                </c:pt>
                <c:pt idx="8">
                  <c:v>8.4289485349076511E-4</c:v>
                </c:pt>
                <c:pt idx="9">
                  <c:v>1.4464789343308763E-3</c:v>
                </c:pt>
                <c:pt idx="10">
                  <c:v>2.4766177995973592E-3</c:v>
                </c:pt>
                <c:pt idx="11">
                  <c:v>4.2327564495795887E-3</c:v>
                </c:pt>
                <c:pt idx="12">
                  <c:v>7.2249514957896397E-3</c:v>
                </c:pt>
                <c:pt idx="13">
                  <c:v>1.2318069261326501E-2</c:v>
                </c:pt>
                <c:pt idx="14">
                  <c:v>2.0960029260940087E-2</c:v>
                </c:pt>
                <c:pt idx="15">
                  <c:v>3.5579122347402743E-2</c:v>
                </c:pt>
                <c:pt idx="16">
                  <c:v>6.0172287047385573E-2</c:v>
                </c:pt>
                <c:pt idx="17">
                  <c:v>0.10111887656190589</c:v>
                </c:pt>
                <c:pt idx="18">
                  <c:v>0.16812418142234092</c:v>
                </c:pt>
                <c:pt idx="19">
                  <c:v>0.27561168627375959</c:v>
                </c:pt>
                <c:pt idx="20">
                  <c:v>0.44277183493446304</c:v>
                </c:pt>
                <c:pt idx="21">
                  <c:v>0.68886590133935766</c:v>
                </c:pt>
                <c:pt idx="22">
                  <c:v>1.0203447332733948</c:v>
                </c:pt>
                <c:pt idx="23">
                  <c:v>1.439716616153963</c:v>
                </c:pt>
                <c:pt idx="24">
                  <c:v>1.9128937742987917</c:v>
                </c:pt>
                <c:pt idx="25">
                  <c:v>2.33751858687517</c:v>
                </c:pt>
                <c:pt idx="26">
                  <c:v>2.6048029056691266</c:v>
                </c:pt>
                <c:pt idx="27">
                  <c:v>2.7261704170960863</c:v>
                </c:pt>
                <c:pt idx="28">
                  <c:v>2.7693240766393572</c:v>
                </c:pt>
                <c:pt idx="29">
                  <c:v>2.7828682594653169</c:v>
                </c:pt>
                <c:pt idx="30">
                  <c:v>2.7869245768261446</c:v>
                </c:pt>
                <c:pt idx="31">
                  <c:v>2.7881212977550334</c:v>
                </c:pt>
                <c:pt idx="32">
                  <c:v>2.7884727686201831</c:v>
                </c:pt>
                <c:pt idx="33">
                  <c:v>2.7885758559016205</c:v>
                </c:pt>
                <c:pt idx="34">
                  <c:v>2.7886060797806489</c:v>
                </c:pt>
                <c:pt idx="35">
                  <c:v>2.7886149400160436</c:v>
                </c:pt>
                <c:pt idx="36">
                  <c:v>2.788617537337128</c:v>
                </c:pt>
                <c:pt idx="37">
                  <c:v>2.7886182987175747</c:v>
                </c:pt>
                <c:pt idx="38">
                  <c:v>2.7886185219085018</c:v>
                </c:pt>
                <c:pt idx="39">
                  <c:v>2.7886185873345943</c:v>
                </c:pt>
                <c:pt idx="40">
                  <c:v>2.7886186065135661</c:v>
                </c:pt>
                <c:pt idx="41">
                  <c:v>2.78861861213568</c:v>
                </c:pt>
                <c:pt idx="42">
                  <c:v>2.7886186137837434</c:v>
                </c:pt>
                <c:pt idx="43">
                  <c:v>2.7886186142668556</c:v>
                </c:pt>
                <c:pt idx="44">
                  <c:v>2.7886186144084748</c:v>
                </c:pt>
                <c:pt idx="45">
                  <c:v>2.7886186144499892</c:v>
                </c:pt>
                <c:pt idx="46">
                  <c:v>2.7886186144621585</c:v>
                </c:pt>
                <c:pt idx="47">
                  <c:v>2.7886186144657259</c:v>
                </c:pt>
                <c:pt idx="48">
                  <c:v>2.7886186144667722</c:v>
                </c:pt>
                <c:pt idx="49">
                  <c:v>2.7886186144670786</c:v>
                </c:pt>
                <c:pt idx="50">
                  <c:v>2.7886186144671683</c:v>
                </c:pt>
                <c:pt idx="51">
                  <c:v>2.7886186144671945</c:v>
                </c:pt>
                <c:pt idx="52">
                  <c:v>2.7886186144672021</c:v>
                </c:pt>
                <c:pt idx="53">
                  <c:v>2.7886186144672047</c:v>
                </c:pt>
                <c:pt idx="54">
                  <c:v>2.7886186144672047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58-4EC2-A4EE-3DB853CB6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10688"/>
        <c:axId val="-419730816"/>
      </c:lineChart>
      <c:catAx>
        <c:axId val="-41971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0816"/>
        <c:crosses val="autoZero"/>
        <c:auto val="1"/>
        <c:lblAlgn val="ctr"/>
        <c:lblOffset val="100"/>
        <c:noMultiLvlLbl val="0"/>
      </c:catAx>
      <c:valAx>
        <c:axId val="-4197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cos'!$J$125:$AH$125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8-4CF9-B19B-FDF7056362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cos'!$J$130:$AH$130</c:f>
              <c:numCache>
                <c:formatCode>General</c:formatCode>
                <c:ptCount val="25"/>
                <c:pt idx="0">
                  <c:v>9.7333547734224646E-3</c:v>
                </c:pt>
                <c:pt idx="1">
                  <c:v>1.4773202401845905E-2</c:v>
                </c:pt>
                <c:pt idx="2">
                  <c:v>2.2158516113638744E-2</c:v>
                </c:pt>
                <c:pt idx="3">
                  <c:v>3.2893546293567694E-2</c:v>
                </c:pt>
                <c:pt idx="4">
                  <c:v>4.8362313762574112E-2</c:v>
                </c:pt>
                <c:pt idx="5">
                  <c:v>7.0502729358203092E-2</c:v>
                </c:pt>
                <c:pt idx="6">
                  <c:v>0.10239542259161416</c:v>
                </c:pt>
                <c:pt idx="7">
                  <c:v>0.14814873865535311</c:v>
                </c:pt>
                <c:pt idx="8">
                  <c:v>0.21373882283500942</c:v>
                </c:pt>
                <c:pt idx="9">
                  <c:v>0.30700381658524245</c:v>
                </c:pt>
                <c:pt idx="10">
                  <c:v>0.43948415702830901</c:v>
                </c:pt>
                <c:pt idx="11">
                  <c:v>0.62623677517846033</c:v>
                </c:pt>
                <c:pt idx="12">
                  <c:v>0.88865603356511691</c:v>
                </c:pt>
                <c:pt idx="13">
                  <c:v>1.255459183667615</c:v>
                </c:pt>
                <c:pt idx="14">
                  <c:v>1.7593032431105358</c:v>
                </c:pt>
                <c:pt idx="15">
                  <c:v>2.4445787568150097</c:v>
                </c:pt>
                <c:pt idx="16">
                  <c:v>3.3581182396888143</c:v>
                </c:pt>
                <c:pt idx="17">
                  <c:v>4.5432404443664698</c:v>
                </c:pt>
                <c:pt idx="18">
                  <c:v>6.0301618353657407</c:v>
                </c:pt>
                <c:pt idx="19">
                  <c:v>7.8727428227437191</c:v>
                </c:pt>
                <c:pt idx="20">
                  <c:v>10.112843173554353</c:v>
                </c:pt>
                <c:pt idx="21">
                  <c:v>12.650477031741897</c:v>
                </c:pt>
                <c:pt idx="22">
                  <c:v>15.41521776888905</c:v>
                </c:pt>
                <c:pt idx="23">
                  <c:v>18.51761816561724</c:v>
                </c:pt>
                <c:pt idx="24">
                  <c:v>21.890659977903045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E8-4CF9-B19B-FDF70563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30272"/>
        <c:axId val="-419718848"/>
      </c:lineChart>
      <c:catAx>
        <c:axId val="-41973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8848"/>
        <c:crosses val="autoZero"/>
        <c:auto val="1"/>
        <c:lblAlgn val="ctr"/>
        <c:lblOffset val="100"/>
        <c:noMultiLvlLbl val="0"/>
      </c:catAx>
      <c:valAx>
        <c:axId val="-4197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cos'!$J$149:$AH$149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57-461A-97FC-30470CDED6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cos'!$J$154:$AH$154</c:f>
              <c:numCache>
                <c:formatCode>General</c:formatCode>
                <c:ptCount val="25"/>
                <c:pt idx="0">
                  <c:v>1.5235737929197739</c:v>
                </c:pt>
                <c:pt idx="1">
                  <c:v>2.0680374406515782</c:v>
                </c:pt>
                <c:pt idx="2">
                  <c:v>2.8049813934381547</c:v>
                </c:pt>
                <c:pt idx="3">
                  <c:v>3.8007223473933558</c:v>
                </c:pt>
                <c:pt idx="4">
                  <c:v>5.1412495623939325</c:v>
                </c:pt>
                <c:pt idx="5">
                  <c:v>6.9338295257161997</c:v>
                </c:pt>
                <c:pt idx="6">
                  <c:v>9.3352478643277745</c:v>
                </c:pt>
                <c:pt idx="7">
                  <c:v>12.535209893235894</c:v>
                </c:pt>
                <c:pt idx="8">
                  <c:v>16.799264619204358</c:v>
                </c:pt>
                <c:pt idx="9">
                  <c:v>22.399146286488126</c:v>
                </c:pt>
                <c:pt idx="10">
                  <c:v>29.749551718188442</c:v>
                </c:pt>
                <c:pt idx="11">
                  <c:v>39.254489794342575</c:v>
                </c:pt>
                <c:pt idx="12">
                  <c:v>51.556079737246748</c:v>
                </c:pt>
                <c:pt idx="13">
                  <c:v>67.350375654092844</c:v>
                </c:pt>
                <c:pt idx="14">
                  <c:v>87.000757444819413</c:v>
                </c:pt>
                <c:pt idx="15">
                  <c:v>111.33611315615768</c:v>
                </c:pt>
                <c:pt idx="16">
                  <c:v>141.05628951157161</c:v>
                </c:pt>
                <c:pt idx="17">
                  <c:v>175.80052722624993</c:v>
                </c:pt>
                <c:pt idx="18">
                  <c:v>215.6822894790802</c:v>
                </c:pt>
                <c:pt idx="19">
                  <c:v>262.12886979388361</c:v>
                </c:pt>
                <c:pt idx="20">
                  <c:v>314.73304741536583</c:v>
                </c:pt>
                <c:pt idx="21">
                  <c:v>372.88039751303614</c:v>
                </c:pt>
                <c:pt idx="22">
                  <c:v>435.80952371723242</c:v>
                </c:pt>
                <c:pt idx="23">
                  <c:v>509.41771109844359</c:v>
                </c:pt>
                <c:pt idx="24">
                  <c:v>591.39389568083686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57-461A-97FC-30470CDE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36800"/>
        <c:axId val="-419729728"/>
      </c:lineChart>
      <c:catAx>
        <c:axId val="-41973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9728"/>
        <c:crosses val="autoZero"/>
        <c:auto val="1"/>
        <c:lblAlgn val="ctr"/>
        <c:lblOffset val="100"/>
        <c:noMultiLvlLbl val="0"/>
      </c:catAx>
      <c:valAx>
        <c:axId val="-419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cos'!$J$149:$AH$149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64-4334-B292-244D615BA0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cos'!$J$154:$BL$154</c:f>
              <c:numCache>
                <c:formatCode>General</c:formatCode>
                <c:ptCount val="55"/>
                <c:pt idx="0">
                  <c:v>1.5235737929197739</c:v>
                </c:pt>
                <c:pt idx="1">
                  <c:v>2.0680374406515782</c:v>
                </c:pt>
                <c:pt idx="2">
                  <c:v>2.8049813934381547</c:v>
                </c:pt>
                <c:pt idx="3">
                  <c:v>3.8007223473933558</c:v>
                </c:pt>
                <c:pt idx="4">
                  <c:v>5.1412495623939325</c:v>
                </c:pt>
                <c:pt idx="5">
                  <c:v>6.9338295257161997</c:v>
                </c:pt>
                <c:pt idx="6">
                  <c:v>9.3352478643277745</c:v>
                </c:pt>
                <c:pt idx="7">
                  <c:v>12.535209893235894</c:v>
                </c:pt>
                <c:pt idx="8">
                  <c:v>16.799264619204358</c:v>
                </c:pt>
                <c:pt idx="9">
                  <c:v>22.399146286488126</c:v>
                </c:pt>
                <c:pt idx="10">
                  <c:v>29.749551718188442</c:v>
                </c:pt>
                <c:pt idx="11">
                  <c:v>39.254489794342575</c:v>
                </c:pt>
                <c:pt idx="12">
                  <c:v>51.556079737246748</c:v>
                </c:pt>
                <c:pt idx="13">
                  <c:v>67.350375654092844</c:v>
                </c:pt>
                <c:pt idx="14">
                  <c:v>87.000757444819413</c:v>
                </c:pt>
                <c:pt idx="15">
                  <c:v>111.33611315615768</c:v>
                </c:pt>
                <c:pt idx="16">
                  <c:v>141.05628951157161</c:v>
                </c:pt>
                <c:pt idx="17">
                  <c:v>175.80052722624993</c:v>
                </c:pt>
                <c:pt idx="18">
                  <c:v>215.6822894790802</c:v>
                </c:pt>
                <c:pt idx="19">
                  <c:v>262.12886979388361</c:v>
                </c:pt>
                <c:pt idx="20">
                  <c:v>314.73304741536583</c:v>
                </c:pt>
                <c:pt idx="21">
                  <c:v>372.88039751303614</c:v>
                </c:pt>
                <c:pt idx="22">
                  <c:v>435.80952371723242</c:v>
                </c:pt>
                <c:pt idx="23">
                  <c:v>509.41771109844359</c:v>
                </c:pt>
                <c:pt idx="24">
                  <c:v>591.39389568083686</c:v>
                </c:pt>
                <c:pt idx="25">
                  <c:v>676.36559817456123</c:v>
                </c:pt>
                <c:pt idx="26">
                  <c:v>752.10802890398668</c:v>
                </c:pt>
                <c:pt idx="27">
                  <c:v>815.08293579002839</c:v>
                </c:pt>
                <c:pt idx="28">
                  <c:v>864.18390332669594</c:v>
                </c:pt>
                <c:pt idx="29">
                  <c:v>900.41475734877895</c:v>
                </c:pt>
                <c:pt idx="30">
                  <c:v>925.99571353700253</c:v>
                </c:pt>
                <c:pt idx="31">
                  <c:v>943.46744459515344</c:v>
                </c:pt>
                <c:pt idx="32">
                  <c:v>955.1200089225382</c:v>
                </c:pt>
                <c:pt idx="33">
                  <c:v>962.76495687390707</c:v>
                </c:pt>
                <c:pt idx="34">
                  <c:v>967.72558002272751</c:v>
                </c:pt>
                <c:pt idx="35">
                  <c:v>970.92108392545219</c:v>
                </c:pt>
                <c:pt idx="36">
                  <c:v>972.96982216845151</c:v>
                </c:pt>
                <c:pt idx="37">
                  <c:v>974.2793250824144</c:v>
                </c:pt>
                <c:pt idx="38">
                  <c:v>975.11468662958634</c:v>
                </c:pt>
                <c:pt idx="39">
                  <c:v>975.64691431811843</c:v>
                </c:pt>
                <c:pt idx="40">
                  <c:v>975.98573707839228</c:v>
                </c:pt>
                <c:pt idx="41">
                  <c:v>976.20132576868195</c:v>
                </c:pt>
                <c:pt idx="42">
                  <c:v>976.33845757464064</c:v>
                </c:pt>
                <c:pt idx="43">
                  <c:v>976.42566642779877</c:v>
                </c:pt>
                <c:pt idx="44">
                  <c:v>976.48111952448971</c:v>
                </c:pt>
                <c:pt idx="45">
                  <c:v>976.51637728183323</c:v>
                </c:pt>
                <c:pt idx="46">
                  <c:v>976.53879340232265</c:v>
                </c:pt>
                <c:pt idx="47">
                  <c:v>976.55304460525599</c:v>
                </c:pt>
                <c:pt idx="48">
                  <c:v>976.56210471071711</c:v>
                </c:pt>
                <c:pt idx="49">
                  <c:v>976.56786453243922</c:v>
                </c:pt>
                <c:pt idx="50">
                  <c:v>976.57152621804892</c:v>
                </c:pt>
                <c:pt idx="51">
                  <c:v>976.57385404485171</c:v>
                </c:pt>
                <c:pt idx="52">
                  <c:v>976.57533389843752</c:v>
                </c:pt>
                <c:pt idx="53">
                  <c:v>976.57627467364478</c:v>
                </c:pt>
                <c:pt idx="54">
                  <c:v>976.5768727441174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64-4334-B292-244D615B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14496"/>
        <c:axId val="-419713952"/>
      </c:lineChart>
      <c:catAx>
        <c:axId val="-41971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3952"/>
        <c:crosses val="autoZero"/>
        <c:auto val="1"/>
        <c:lblAlgn val="ctr"/>
        <c:lblOffset val="100"/>
        <c:noMultiLvlLbl val="0"/>
      </c:catAx>
      <c:valAx>
        <c:axId val="-4197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cos'!$J$125:$AH$125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03-4247-BBBD-DBD5722C70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cos'!$J$130:$BL$130</c:f>
              <c:numCache>
                <c:formatCode>General</c:formatCode>
                <c:ptCount val="55"/>
                <c:pt idx="0">
                  <c:v>9.7333547734224646E-3</c:v>
                </c:pt>
                <c:pt idx="1">
                  <c:v>1.4773202401845905E-2</c:v>
                </c:pt>
                <c:pt idx="2">
                  <c:v>2.2158516113638744E-2</c:v>
                </c:pt>
                <c:pt idx="3">
                  <c:v>3.2893546293567694E-2</c:v>
                </c:pt>
                <c:pt idx="4">
                  <c:v>4.8362313762574112E-2</c:v>
                </c:pt>
                <c:pt idx="5">
                  <c:v>7.0502729358203092E-2</c:v>
                </c:pt>
                <c:pt idx="6">
                  <c:v>0.10239542259161416</c:v>
                </c:pt>
                <c:pt idx="7">
                  <c:v>0.14814873865535311</c:v>
                </c:pt>
                <c:pt idx="8">
                  <c:v>0.21373882283500942</c:v>
                </c:pt>
                <c:pt idx="9">
                  <c:v>0.30700381658524245</c:v>
                </c:pt>
                <c:pt idx="10">
                  <c:v>0.43948415702830901</c:v>
                </c:pt>
                <c:pt idx="11">
                  <c:v>0.62623677517846033</c:v>
                </c:pt>
                <c:pt idx="12">
                  <c:v>0.88865603356511691</c:v>
                </c:pt>
                <c:pt idx="13">
                  <c:v>1.255459183667615</c:v>
                </c:pt>
                <c:pt idx="14">
                  <c:v>1.7593032431105358</c:v>
                </c:pt>
                <c:pt idx="15">
                  <c:v>2.4445787568150097</c:v>
                </c:pt>
                <c:pt idx="16">
                  <c:v>3.3581182396888143</c:v>
                </c:pt>
                <c:pt idx="17">
                  <c:v>4.5432404443664698</c:v>
                </c:pt>
                <c:pt idx="18">
                  <c:v>6.0301618353657407</c:v>
                </c:pt>
                <c:pt idx="19">
                  <c:v>7.8727428227437191</c:v>
                </c:pt>
                <c:pt idx="20">
                  <c:v>10.112843173554353</c:v>
                </c:pt>
                <c:pt idx="21">
                  <c:v>12.650477031741897</c:v>
                </c:pt>
                <c:pt idx="22">
                  <c:v>15.41521776888905</c:v>
                </c:pt>
                <c:pt idx="23">
                  <c:v>18.51761816561724</c:v>
                </c:pt>
                <c:pt idx="24">
                  <c:v>21.890659977903045</c:v>
                </c:pt>
                <c:pt idx="25">
                  <c:v>25.072651603966008</c:v>
                </c:pt>
                <c:pt idx="26">
                  <c:v>27.649172679066737</c:v>
                </c:pt>
                <c:pt idx="27">
                  <c:v>29.536978227772849</c:v>
                </c:pt>
                <c:pt idx="28">
                  <c:v>30.80743760585327</c:v>
                </c:pt>
                <c:pt idx="29">
                  <c:v>31.608764806973085</c:v>
                </c:pt>
                <c:pt idx="30">
                  <c:v>32.091986409971298</c:v>
                </c:pt>
                <c:pt idx="31">
                  <c:v>32.375079301274511</c:v>
                </c:pt>
                <c:pt idx="32">
                  <c:v>32.538026118446837</c:v>
                </c:pt>
                <c:pt idx="33">
                  <c:v>32.630845316142981</c:v>
                </c:pt>
                <c:pt idx="34">
                  <c:v>32.683400264288409</c:v>
                </c:pt>
                <c:pt idx="35">
                  <c:v>32.713055090693338</c:v>
                </c:pt>
                <c:pt idx="36">
                  <c:v>32.729755610923561</c:v>
                </c:pt>
                <c:pt idx="37">
                  <c:v>32.739150381924979</c:v>
                </c:pt>
                <c:pt idx="38">
                  <c:v>32.744432071180142</c:v>
                </c:pt>
                <c:pt idx="39">
                  <c:v>32.747400371369892</c:v>
                </c:pt>
                <c:pt idx="40">
                  <c:v>32.749068223372277</c:v>
                </c:pt>
                <c:pt idx="41">
                  <c:v>32.750005265828733</c:v>
                </c:pt>
                <c:pt idx="42">
                  <c:v>32.75053168790383</c:v>
                </c:pt>
                <c:pt idx="43">
                  <c:v>32.7508274168149</c:v>
                </c:pt>
                <c:pt idx="44">
                  <c:v>32.750993545632468</c:v>
                </c:pt>
                <c:pt idx="45">
                  <c:v>32.751086869211896</c:v>
                </c:pt>
                <c:pt idx="46">
                  <c:v>32.751139293811086</c:v>
                </c:pt>
                <c:pt idx="47">
                  <c:v>32.751168743271542</c:v>
                </c:pt>
                <c:pt idx="48">
                  <c:v>32.751185286441043</c:v>
                </c:pt>
                <c:pt idx="49">
                  <c:v>32.751194579519876</c:v>
                </c:pt>
                <c:pt idx="50">
                  <c:v>32.751199799877497</c:v>
                </c:pt>
                <c:pt idx="51">
                  <c:v>32.751202732395853</c:v>
                </c:pt>
                <c:pt idx="52">
                  <c:v>32.751204379727874</c:v>
                </c:pt>
                <c:pt idx="53">
                  <c:v>32.751205305110823</c:v>
                </c:pt>
                <c:pt idx="54">
                  <c:v>32.751205824941394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03-4247-BBBD-DBD5722C7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12864"/>
        <c:axId val="-419723200"/>
      </c:lineChart>
      <c:catAx>
        <c:axId val="-41971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3200"/>
        <c:crosses val="autoZero"/>
        <c:auto val="1"/>
        <c:lblAlgn val="ctr"/>
        <c:lblOffset val="100"/>
        <c:noMultiLvlLbl val="0"/>
      </c:catAx>
      <c:valAx>
        <c:axId val="-4197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cos'!$J$173:$AH$173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9E-4D69-9AC5-750E354EB1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Var P Const gen const cos'!$J$178:$AH$178</c:f>
              <c:numCache>
                <c:formatCode>General</c:formatCode>
                <c:ptCount val="25"/>
                <c:pt idx="0">
                  <c:v>1.3740726813307022E-3</c:v>
                </c:pt>
                <c:pt idx="1">
                  <c:v>1.8876087564762181E-3</c:v>
                </c:pt>
                <c:pt idx="2">
                  <c:v>2.5926080774812945E-3</c:v>
                </c:pt>
                <c:pt idx="3">
                  <c:v>3.5603089693499292E-3</c:v>
                </c:pt>
                <c:pt idx="4">
                  <c:v>4.8875500765432206E-3</c:v>
                </c:pt>
                <c:pt idx="5">
                  <c:v>6.7062454185767544E-3</c:v>
                </c:pt>
                <c:pt idx="6">
                  <c:v>9.1994461001355336E-3</c:v>
                </c:pt>
                <c:pt idx="7">
                  <c:v>1.2614754583434053E-2</c:v>
                </c:pt>
                <c:pt idx="8">
                  <c:v>1.7292016626856522E-2</c:v>
                </c:pt>
                <c:pt idx="9">
                  <c:v>2.3683458490086011E-2</c:v>
                </c:pt>
                <c:pt idx="10">
                  <c:v>3.2417975337620683E-2</c:v>
                </c:pt>
                <c:pt idx="11">
                  <c:v>4.4323964431115824E-2</c:v>
                </c:pt>
                <c:pt idx="12">
                  <c:v>6.0548092290856219E-2</c:v>
                </c:pt>
                <c:pt idx="13">
                  <c:v>8.2623940670812551E-2</c:v>
                </c:pt>
                <c:pt idx="14">
                  <c:v>0.11254268467142377</c:v>
                </c:pt>
                <c:pt idx="15">
                  <c:v>0.15297635535454085</c:v>
                </c:pt>
                <c:pt idx="16">
                  <c:v>0.20730326145324313</c:v>
                </c:pt>
                <c:pt idx="17">
                  <c:v>0.27988516109051725</c:v>
                </c:pt>
                <c:pt idx="18">
                  <c:v>0.37598779456680442</c:v>
                </c:pt>
                <c:pt idx="19">
                  <c:v>0.50322989153873499</c:v>
                </c:pt>
                <c:pt idx="20">
                  <c:v>0.67084873662460065</c:v>
                </c:pt>
                <c:pt idx="21">
                  <c:v>0.88785097593399476</c:v>
                </c:pt>
                <c:pt idx="22">
                  <c:v>1.1646830472344882</c:v>
                </c:pt>
                <c:pt idx="23">
                  <c:v>1.5154152135132171</c:v>
                </c:pt>
                <c:pt idx="24">
                  <c:v>1.9557805627384939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9E-4D69-9AC5-750E354EB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722112"/>
        <c:axId val="-419735168"/>
      </c:lineChart>
      <c:catAx>
        <c:axId val="-4197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35168"/>
        <c:crosses val="autoZero"/>
        <c:auto val="1"/>
        <c:lblAlgn val="ctr"/>
        <c:lblOffset val="100"/>
        <c:noMultiLvlLbl val="0"/>
      </c:catAx>
      <c:valAx>
        <c:axId val="-4197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197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5" Type="http://schemas.openxmlformats.org/officeDocument/2006/relationships/chart" Target="../charts/chart115.xml"/><Relationship Id="rId4" Type="http://schemas.openxmlformats.org/officeDocument/2006/relationships/chart" Target="../charts/chart1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13" Type="http://schemas.openxmlformats.org/officeDocument/2006/relationships/chart" Target="../charts/chart60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12" Type="http://schemas.openxmlformats.org/officeDocument/2006/relationships/chart" Target="../charts/chart59.xml"/><Relationship Id="rId2" Type="http://schemas.openxmlformats.org/officeDocument/2006/relationships/chart" Target="../charts/chart49.xml"/><Relationship Id="rId16" Type="http://schemas.openxmlformats.org/officeDocument/2006/relationships/chart" Target="../charts/chart63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11" Type="http://schemas.openxmlformats.org/officeDocument/2006/relationships/chart" Target="../charts/chart58.xml"/><Relationship Id="rId5" Type="http://schemas.openxmlformats.org/officeDocument/2006/relationships/chart" Target="../charts/chart52.xml"/><Relationship Id="rId15" Type="http://schemas.openxmlformats.org/officeDocument/2006/relationships/chart" Target="../charts/chart6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Relationship Id="rId14" Type="http://schemas.openxmlformats.org/officeDocument/2006/relationships/chart" Target="../charts/chart6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13" Type="http://schemas.openxmlformats.org/officeDocument/2006/relationships/chart" Target="../charts/chart98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12" Type="http://schemas.openxmlformats.org/officeDocument/2006/relationships/chart" Target="../charts/chart97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10" Type="http://schemas.openxmlformats.org/officeDocument/2006/relationships/chart" Target="../charts/chart95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8.xml"/><Relationship Id="rId3" Type="http://schemas.openxmlformats.org/officeDocument/2006/relationships/chart" Target="../charts/chart103.xml"/><Relationship Id="rId7" Type="http://schemas.openxmlformats.org/officeDocument/2006/relationships/chart" Target="../charts/chart107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5" Type="http://schemas.openxmlformats.org/officeDocument/2006/relationships/chart" Target="../charts/chart105.xml"/><Relationship Id="rId10" Type="http://schemas.openxmlformats.org/officeDocument/2006/relationships/chart" Target="../charts/chart110.xml"/><Relationship Id="rId4" Type="http://schemas.openxmlformats.org/officeDocument/2006/relationships/chart" Target="../charts/chart104.xml"/><Relationship Id="rId9" Type="http://schemas.openxmlformats.org/officeDocument/2006/relationships/chart" Target="../charts/chart10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23812</xdr:rowOff>
    </xdr:from>
    <xdr:to>
      <xdr:col>4</xdr:col>
      <xdr:colOff>952500</xdr:colOff>
      <xdr:row>21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32</xdr:row>
      <xdr:rowOff>33337</xdr:rowOff>
    </xdr:from>
    <xdr:to>
      <xdr:col>4</xdr:col>
      <xdr:colOff>790575</xdr:colOff>
      <xdr:row>46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149</xdr:row>
      <xdr:rowOff>4762</xdr:rowOff>
    </xdr:from>
    <xdr:to>
      <xdr:col>9</xdr:col>
      <xdr:colOff>638175</xdr:colOff>
      <xdr:row>163</xdr:row>
      <xdr:rowOff>80962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371475</xdr:colOff>
      <xdr:row>149</xdr:row>
      <xdr:rowOff>42862</xdr:rowOff>
    </xdr:from>
    <xdr:to>
      <xdr:col>18</xdr:col>
      <xdr:colOff>485775</xdr:colOff>
      <xdr:row>163</xdr:row>
      <xdr:rowOff>119062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142875</xdr:colOff>
      <xdr:row>7</xdr:row>
      <xdr:rowOff>4762</xdr:rowOff>
    </xdr:from>
    <xdr:to>
      <xdr:col>11</xdr:col>
      <xdr:colOff>152400</xdr:colOff>
      <xdr:row>21</xdr:row>
      <xdr:rowOff>80962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</xdr:colOff>
      <xdr:row>32</xdr:row>
      <xdr:rowOff>52387</xdr:rowOff>
    </xdr:from>
    <xdr:to>
      <xdr:col>11</xdr:col>
      <xdr:colOff>47625</xdr:colOff>
      <xdr:row>46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209550</xdr:colOff>
      <xdr:row>78</xdr:row>
      <xdr:rowOff>95250</xdr:rowOff>
    </xdr:from>
    <xdr:to>
      <xdr:col>11</xdr:col>
      <xdr:colOff>219075</xdr:colOff>
      <xdr:row>92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219075</xdr:colOff>
      <xdr:row>101</xdr:row>
      <xdr:rowOff>95250</xdr:rowOff>
    </xdr:from>
    <xdr:to>
      <xdr:col>11</xdr:col>
      <xdr:colOff>228600</xdr:colOff>
      <xdr:row>115</xdr:row>
      <xdr:rowOff>171450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14287</xdr:rowOff>
    </xdr:from>
    <xdr:to>
      <xdr:col>4</xdr:col>
      <xdr:colOff>266700</xdr:colOff>
      <xdr:row>22</xdr:row>
      <xdr:rowOff>90487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34</xdr:row>
      <xdr:rowOff>33337</xdr:rowOff>
    </xdr:from>
    <xdr:to>
      <xdr:col>4</xdr:col>
      <xdr:colOff>342900</xdr:colOff>
      <xdr:row>48</xdr:row>
      <xdr:rowOff>109537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58</xdr:row>
      <xdr:rowOff>4762</xdr:rowOff>
    </xdr:from>
    <xdr:to>
      <xdr:col>4</xdr:col>
      <xdr:colOff>228600</xdr:colOff>
      <xdr:row>72</xdr:row>
      <xdr:rowOff>80962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81</xdr:row>
      <xdr:rowOff>71437</xdr:rowOff>
    </xdr:from>
    <xdr:to>
      <xdr:col>4</xdr:col>
      <xdr:colOff>219075</xdr:colOff>
      <xdr:row>95</xdr:row>
      <xdr:rowOff>147637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4</xdr:col>
      <xdr:colOff>219075</xdr:colOff>
      <xdr:row>168</xdr:row>
      <xdr:rowOff>76200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4</xdr:col>
      <xdr:colOff>219075</xdr:colOff>
      <xdr:row>21</xdr:row>
      <xdr:rowOff>95250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6</xdr:row>
      <xdr:rowOff>152400</xdr:rowOff>
    </xdr:from>
    <xdr:to>
      <xdr:col>9</xdr:col>
      <xdr:colOff>638175</xdr:colOff>
      <xdr:row>21</xdr:row>
      <xdr:rowOff>38100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219075</xdr:colOff>
      <xdr:row>47</xdr:row>
      <xdr:rowOff>76200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32</xdr:row>
      <xdr:rowOff>190500</xdr:rowOff>
    </xdr:from>
    <xdr:to>
      <xdr:col>9</xdr:col>
      <xdr:colOff>447675</xdr:colOff>
      <xdr:row>47</xdr:row>
      <xdr:rowOff>66675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28575</xdr:rowOff>
    </xdr:from>
    <xdr:to>
      <xdr:col>4</xdr:col>
      <xdr:colOff>219075</xdr:colOff>
      <xdr:row>69</xdr:row>
      <xdr:rowOff>104775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657225</xdr:colOff>
      <xdr:row>56</xdr:row>
      <xdr:rowOff>171450</xdr:rowOff>
    </xdr:from>
    <xdr:to>
      <xdr:col>9</xdr:col>
      <xdr:colOff>790575</xdr:colOff>
      <xdr:row>71</xdr:row>
      <xdr:rowOff>57150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4</xdr:col>
      <xdr:colOff>219075</xdr:colOff>
      <xdr:row>92</xdr:row>
      <xdr:rowOff>76200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828675</xdr:colOff>
      <xdr:row>80</xdr:row>
      <xdr:rowOff>95250</xdr:rowOff>
    </xdr:from>
    <xdr:to>
      <xdr:col>10</xdr:col>
      <xdr:colOff>161925</xdr:colOff>
      <xdr:row>94</xdr:row>
      <xdr:rowOff>171450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101</xdr:row>
      <xdr:rowOff>171450</xdr:rowOff>
    </xdr:from>
    <xdr:to>
      <xdr:col>4</xdr:col>
      <xdr:colOff>219075</xdr:colOff>
      <xdr:row>116</xdr:row>
      <xdr:rowOff>57150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124</xdr:row>
      <xdr:rowOff>0</xdr:rowOff>
    </xdr:from>
    <xdr:to>
      <xdr:col>4</xdr:col>
      <xdr:colOff>228600</xdr:colOff>
      <xdr:row>138</xdr:row>
      <xdr:rowOff>76200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124</xdr:row>
      <xdr:rowOff>0</xdr:rowOff>
    </xdr:from>
    <xdr:to>
      <xdr:col>10</xdr:col>
      <xdr:colOff>419100</xdr:colOff>
      <xdr:row>138</xdr:row>
      <xdr:rowOff>76200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923925</xdr:colOff>
      <xdr:row>149</xdr:row>
      <xdr:rowOff>19050</xdr:rowOff>
    </xdr:from>
    <xdr:to>
      <xdr:col>10</xdr:col>
      <xdr:colOff>257175</xdr:colOff>
      <xdr:row>163</xdr:row>
      <xdr:rowOff>95250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4</xdr:col>
      <xdr:colOff>219075</xdr:colOff>
      <xdr:row>187</xdr:row>
      <xdr:rowOff>76200</xdr:rowOff>
    </xdr:to>
    <xdr:graphicFrame macro="">
      <xdr:nvGraphicFramePr>
        <xdr:cNvPr id="40" name="Диаграмма 39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1066800</xdr:colOff>
      <xdr:row>173</xdr:row>
      <xdr:rowOff>0</xdr:rowOff>
    </xdr:from>
    <xdr:to>
      <xdr:col>10</xdr:col>
      <xdr:colOff>400050</xdr:colOff>
      <xdr:row>187</xdr:row>
      <xdr:rowOff>76200</xdr:rowOff>
    </xdr:to>
    <xdr:graphicFrame macro="">
      <xdr:nvGraphicFramePr>
        <xdr:cNvPr id="41" name="Диаграмма 40"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42862</xdr:rowOff>
    </xdr:from>
    <xdr:to>
      <xdr:col>4</xdr:col>
      <xdr:colOff>257175</xdr:colOff>
      <xdr:row>20</xdr:row>
      <xdr:rowOff>119062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379ABE4D-8CE8-41CE-94A6-C8041DDC0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809625</xdr:colOff>
      <xdr:row>47</xdr:row>
      <xdr:rowOff>76200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xmlns="" id="{DED143F0-1AED-4ED6-9240-EBD5A9E2B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809625</xdr:colOff>
      <xdr:row>70</xdr:row>
      <xdr:rowOff>76200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xmlns="" id="{CA6E6BB6-C88D-4880-B8C7-5697AF6C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809625</xdr:colOff>
      <xdr:row>93</xdr:row>
      <xdr:rowOff>76200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xmlns="" id="{0336BBED-C4C4-4F4A-9153-4B6A8043B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809625</xdr:colOff>
      <xdr:row>115</xdr:row>
      <xdr:rowOff>76200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xmlns="" id="{5C6565D4-84CD-432B-BA75-EA69FCFF2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4</xdr:col>
      <xdr:colOff>809625</xdr:colOff>
      <xdr:row>138</xdr:row>
      <xdr:rowOff>76200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xmlns="" id="{1DECC158-5633-4EC4-9305-44B38AE7C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809625</xdr:colOff>
      <xdr:row>161</xdr:row>
      <xdr:rowOff>76200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xmlns="" id="{637527B0-20FA-4172-B013-2C2496694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4</xdr:col>
      <xdr:colOff>809625</xdr:colOff>
      <xdr:row>184</xdr:row>
      <xdr:rowOff>76200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xmlns="" id="{998A1DD7-C574-493D-90D2-F08ED5FD2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128585</xdr:rowOff>
    </xdr:from>
    <xdr:to>
      <xdr:col>6</xdr:col>
      <xdr:colOff>962025</xdr:colOff>
      <xdr:row>21</xdr:row>
      <xdr:rowOff>142874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xmlns="" id="{8C90D703-38A3-4B0C-9AC2-D240ADBEB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32</xdr:row>
      <xdr:rowOff>4762</xdr:rowOff>
    </xdr:from>
    <xdr:to>
      <xdr:col>5</xdr:col>
      <xdr:colOff>47625</xdr:colOff>
      <xdr:row>46</xdr:row>
      <xdr:rowOff>123825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xmlns="" id="{CB0111A3-F3B7-4BFE-9F39-6EBA0488B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33337</xdr:rowOff>
    </xdr:from>
    <xdr:to>
      <xdr:col>4</xdr:col>
      <xdr:colOff>219075</xdr:colOff>
      <xdr:row>68</xdr:row>
      <xdr:rowOff>109537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xmlns="" id="{2272138F-8037-4DE2-8CA2-53433B667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2</xdr:col>
      <xdr:colOff>781050</xdr:colOff>
      <xdr:row>90</xdr:row>
      <xdr:rowOff>104775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xmlns="" id="{956FB981-1304-4BD1-9D7F-5A66655C7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219075</xdr:colOff>
      <xdr:row>115</xdr:row>
      <xdr:rowOff>76200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xmlns="" id="{616568D0-1088-44BF-89FC-9304C6454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4</xdr:col>
      <xdr:colOff>219075</xdr:colOff>
      <xdr:row>138</xdr:row>
      <xdr:rowOff>76200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xmlns="" id="{6C7DEB67-7B5E-4C8D-BE8D-B29C2D1DF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xmlns="" id="{C7D58F55-2CBB-49DA-A077-B6F57D9DD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4</xdr:col>
      <xdr:colOff>219075</xdr:colOff>
      <xdr:row>187</xdr:row>
      <xdr:rowOff>76200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xmlns="" id="{886461DE-2C34-48D5-B8C5-5C26170CC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161925</xdr:rowOff>
    </xdr:from>
    <xdr:to>
      <xdr:col>4</xdr:col>
      <xdr:colOff>266700</xdr:colOff>
      <xdr:row>23</xdr:row>
      <xdr:rowOff>47625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8</xdr:row>
      <xdr:rowOff>180975</xdr:rowOff>
    </xdr:from>
    <xdr:to>
      <xdr:col>9</xdr:col>
      <xdr:colOff>638175</xdr:colOff>
      <xdr:row>23</xdr:row>
      <xdr:rowOff>66675</xdr:rowOff>
    </xdr:to>
    <xdr:graphicFrame macro="">
      <xdr:nvGraphicFramePr>
        <xdr:cNvPr id="34" name="Диаграмма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219075</xdr:colOff>
      <xdr:row>46</xdr:row>
      <xdr:rowOff>76200</xdr:rowOff>
    </xdr:to>
    <xdr:graphicFrame macro="">
      <xdr:nvGraphicFramePr>
        <xdr:cNvPr id="36" name="Диаграмма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419100</xdr:colOff>
      <xdr:row>47</xdr:row>
      <xdr:rowOff>76200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40" name="Диаграмма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10</xdr:col>
      <xdr:colOff>419100</xdr:colOff>
      <xdr:row>70</xdr:row>
      <xdr:rowOff>76200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419100</xdr:colOff>
      <xdr:row>93</xdr:row>
      <xdr:rowOff>76200</xdr:rowOff>
    </xdr:to>
    <xdr:graphicFrame macro="">
      <xdr:nvGraphicFramePr>
        <xdr:cNvPr id="44" name="Диаграмма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4</xdr:col>
      <xdr:colOff>219075</xdr:colOff>
      <xdr:row>94</xdr:row>
      <xdr:rowOff>76200</xdr:rowOff>
    </xdr:to>
    <xdr:graphicFrame macro="">
      <xdr:nvGraphicFramePr>
        <xdr:cNvPr id="46" name="Диаграмма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4</xdr:col>
      <xdr:colOff>219075</xdr:colOff>
      <xdr:row>116</xdr:row>
      <xdr:rowOff>76200</xdr:rowOff>
    </xdr:to>
    <xdr:graphicFrame macro="">
      <xdr:nvGraphicFramePr>
        <xdr:cNvPr id="48" name="Диаграмма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102</xdr:row>
      <xdr:rowOff>0</xdr:rowOff>
    </xdr:from>
    <xdr:to>
      <xdr:col>10</xdr:col>
      <xdr:colOff>419100</xdr:colOff>
      <xdr:row>116</xdr:row>
      <xdr:rowOff>76200</xdr:rowOff>
    </xdr:to>
    <xdr:graphicFrame macro="">
      <xdr:nvGraphicFramePr>
        <xdr:cNvPr id="50" name="Диаграмма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124</xdr:row>
      <xdr:rowOff>9525</xdr:rowOff>
    </xdr:from>
    <xdr:to>
      <xdr:col>4</xdr:col>
      <xdr:colOff>219075</xdr:colOff>
      <xdr:row>138</xdr:row>
      <xdr:rowOff>85725</xdr:rowOff>
    </xdr:to>
    <xdr:graphicFrame macro="">
      <xdr:nvGraphicFramePr>
        <xdr:cNvPr id="51" name="Диаграмма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124</xdr:row>
      <xdr:rowOff>0</xdr:rowOff>
    </xdr:from>
    <xdr:to>
      <xdr:col>10</xdr:col>
      <xdr:colOff>419100</xdr:colOff>
      <xdr:row>138</xdr:row>
      <xdr:rowOff>76200</xdr:rowOff>
    </xdr:to>
    <xdr:graphicFrame macro="">
      <xdr:nvGraphicFramePr>
        <xdr:cNvPr id="53" name="Диаграмма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10</xdr:col>
      <xdr:colOff>419100</xdr:colOff>
      <xdr:row>161</xdr:row>
      <xdr:rowOff>76200</xdr:rowOff>
    </xdr:to>
    <xdr:graphicFrame macro="">
      <xdr:nvGraphicFramePr>
        <xdr:cNvPr id="57" name="Диаграмма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59" name="Диаграмма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4</xdr:col>
      <xdr:colOff>219075</xdr:colOff>
      <xdr:row>187</xdr:row>
      <xdr:rowOff>76200</xdr:rowOff>
    </xdr:to>
    <xdr:graphicFrame macro="">
      <xdr:nvGraphicFramePr>
        <xdr:cNvPr id="61" name="Диаграмма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173</xdr:row>
      <xdr:rowOff>0</xdr:rowOff>
    </xdr:from>
    <xdr:to>
      <xdr:col>10</xdr:col>
      <xdr:colOff>419100</xdr:colOff>
      <xdr:row>187</xdr:row>
      <xdr:rowOff>76200</xdr:rowOff>
    </xdr:to>
    <xdr:graphicFrame macro="">
      <xdr:nvGraphicFramePr>
        <xdr:cNvPr id="63" name="Диаграмма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4762</xdr:rowOff>
    </xdr:from>
    <xdr:to>
      <xdr:col>4</xdr:col>
      <xdr:colOff>1038224</xdr:colOff>
      <xdr:row>21</xdr:row>
      <xdr:rowOff>80962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219075</xdr:colOff>
      <xdr:row>47</xdr:row>
      <xdr:rowOff>76200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54</xdr:row>
      <xdr:rowOff>119062</xdr:rowOff>
    </xdr:from>
    <xdr:to>
      <xdr:col>4</xdr:col>
      <xdr:colOff>285750</xdr:colOff>
      <xdr:row>69</xdr:row>
      <xdr:rowOff>4762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4</xdr:col>
      <xdr:colOff>219075</xdr:colOff>
      <xdr:row>92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147</xdr:row>
      <xdr:rowOff>23812</xdr:rowOff>
    </xdr:from>
    <xdr:to>
      <xdr:col>4</xdr:col>
      <xdr:colOff>219075</xdr:colOff>
      <xdr:row>161</xdr:row>
      <xdr:rowOff>100012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161925</xdr:rowOff>
    </xdr:from>
    <xdr:to>
      <xdr:col>4</xdr:col>
      <xdr:colOff>266700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219075</xdr:colOff>
      <xdr:row>46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124</xdr:row>
      <xdr:rowOff>9525</xdr:rowOff>
    </xdr:from>
    <xdr:to>
      <xdr:col>4</xdr:col>
      <xdr:colOff>219075</xdr:colOff>
      <xdr:row>138</xdr:row>
      <xdr:rowOff>85725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4</xdr:col>
      <xdr:colOff>219075</xdr:colOff>
      <xdr:row>187</xdr:row>
      <xdr:rowOff>76200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10</xdr:col>
      <xdr:colOff>419100</xdr:colOff>
      <xdr:row>23</xdr:row>
      <xdr:rowOff>76200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800100</xdr:colOff>
      <xdr:row>32</xdr:row>
      <xdr:rowOff>57150</xdr:rowOff>
    </xdr:from>
    <xdr:to>
      <xdr:col>10</xdr:col>
      <xdr:colOff>133350</xdr:colOff>
      <xdr:row>46</xdr:row>
      <xdr:rowOff>133350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10</xdr:col>
      <xdr:colOff>419100</xdr:colOff>
      <xdr:row>70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80</xdr:row>
      <xdr:rowOff>0</xdr:rowOff>
    </xdr:from>
    <xdr:to>
      <xdr:col>10</xdr:col>
      <xdr:colOff>419100</xdr:colOff>
      <xdr:row>94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4</xdr:col>
      <xdr:colOff>219075</xdr:colOff>
      <xdr:row>94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102</xdr:row>
      <xdr:rowOff>0</xdr:rowOff>
    </xdr:from>
    <xdr:to>
      <xdr:col>10</xdr:col>
      <xdr:colOff>419100</xdr:colOff>
      <xdr:row>116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4</xdr:col>
      <xdr:colOff>219075</xdr:colOff>
      <xdr:row>116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419100</xdr:colOff>
      <xdr:row>139</xdr:row>
      <xdr:rowOff>76200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10</xdr:col>
      <xdr:colOff>419100</xdr:colOff>
      <xdr:row>161</xdr:row>
      <xdr:rowOff>76200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173</xdr:row>
      <xdr:rowOff>0</xdr:rowOff>
    </xdr:from>
    <xdr:to>
      <xdr:col>10</xdr:col>
      <xdr:colOff>419100</xdr:colOff>
      <xdr:row>187</xdr:row>
      <xdr:rowOff>76200</xdr:rowOff>
    </xdr:to>
    <xdr:graphicFrame macro="">
      <xdr:nvGraphicFramePr>
        <xdr:cNvPr id="37" name="Диаграмма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203</xdr:row>
      <xdr:rowOff>114300</xdr:rowOff>
    </xdr:from>
    <xdr:to>
      <xdr:col>4</xdr:col>
      <xdr:colOff>219075</xdr:colOff>
      <xdr:row>218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4</xdr:col>
      <xdr:colOff>257175</xdr:colOff>
      <xdr:row>22</xdr:row>
      <xdr:rowOff>76200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10</xdr:col>
      <xdr:colOff>419100</xdr:colOff>
      <xdr:row>22</xdr:row>
      <xdr:rowOff>76200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4</xdr:col>
      <xdr:colOff>219075</xdr:colOff>
      <xdr:row>49</xdr:row>
      <xdr:rowOff>76200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10</xdr:col>
      <xdr:colOff>419100</xdr:colOff>
      <xdr:row>49</xdr:row>
      <xdr:rowOff>76200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4</xdr:col>
      <xdr:colOff>219075</xdr:colOff>
      <xdr:row>73</xdr:row>
      <xdr:rowOff>76200</xdr:rowOff>
    </xdr:to>
    <xdr:graphicFrame macro="">
      <xdr:nvGraphicFramePr>
        <xdr:cNvPr id="26" name="Диаграмма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59</xdr:row>
      <xdr:rowOff>0</xdr:rowOff>
    </xdr:from>
    <xdr:to>
      <xdr:col>10</xdr:col>
      <xdr:colOff>419100</xdr:colOff>
      <xdr:row>73</xdr:row>
      <xdr:rowOff>76200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4</xdr:col>
      <xdr:colOff>219075</xdr:colOff>
      <xdr:row>97</xdr:row>
      <xdr:rowOff>76200</xdr:rowOff>
    </xdr:to>
    <xdr:graphicFrame macro="">
      <xdr:nvGraphicFramePr>
        <xdr:cNvPr id="30" name="Диаграмма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4</xdr:col>
      <xdr:colOff>219075</xdr:colOff>
      <xdr:row>121</xdr:row>
      <xdr:rowOff>76200</xdr:rowOff>
    </xdr:to>
    <xdr:graphicFrame macro="">
      <xdr:nvGraphicFramePr>
        <xdr:cNvPr id="32" name="Диаграмма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107</xdr:row>
      <xdr:rowOff>0</xdr:rowOff>
    </xdr:from>
    <xdr:to>
      <xdr:col>10</xdr:col>
      <xdr:colOff>419100</xdr:colOff>
      <xdr:row>121</xdr:row>
      <xdr:rowOff>76200</xdr:rowOff>
    </xdr:to>
    <xdr:graphicFrame macro="">
      <xdr:nvGraphicFramePr>
        <xdr:cNvPr id="34" name="Диаграмма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4</xdr:col>
      <xdr:colOff>219075</xdr:colOff>
      <xdr:row>144</xdr:row>
      <xdr:rowOff>76200</xdr:rowOff>
    </xdr:to>
    <xdr:graphicFrame macro="">
      <xdr:nvGraphicFramePr>
        <xdr:cNvPr id="36" name="Диаграмма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219075</xdr:colOff>
      <xdr:row>169</xdr:row>
      <xdr:rowOff>76200</xdr:rowOff>
    </xdr:to>
    <xdr:graphicFrame macro="">
      <xdr:nvGraphicFramePr>
        <xdr:cNvPr id="38" name="Диаграмма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155</xdr:row>
      <xdr:rowOff>0</xdr:rowOff>
    </xdr:from>
    <xdr:to>
      <xdr:col>10</xdr:col>
      <xdr:colOff>419100</xdr:colOff>
      <xdr:row>169</xdr:row>
      <xdr:rowOff>76200</xdr:rowOff>
    </xdr:to>
    <xdr:graphicFrame macro="">
      <xdr:nvGraphicFramePr>
        <xdr:cNvPr id="40" name="Диаграмма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131</xdr:row>
      <xdr:rowOff>0</xdr:rowOff>
    </xdr:from>
    <xdr:to>
      <xdr:col>10</xdr:col>
      <xdr:colOff>419100</xdr:colOff>
      <xdr:row>145</xdr:row>
      <xdr:rowOff>76200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181</xdr:row>
      <xdr:rowOff>0</xdr:rowOff>
    </xdr:from>
    <xdr:to>
      <xdr:col>4</xdr:col>
      <xdr:colOff>219075</xdr:colOff>
      <xdr:row>195</xdr:row>
      <xdr:rowOff>76200</xdr:rowOff>
    </xdr:to>
    <xdr:graphicFrame macro="">
      <xdr:nvGraphicFramePr>
        <xdr:cNvPr id="44" name="Диаграмма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181</xdr:row>
      <xdr:rowOff>0</xdr:rowOff>
    </xdr:from>
    <xdr:to>
      <xdr:col>10</xdr:col>
      <xdr:colOff>419100</xdr:colOff>
      <xdr:row>195</xdr:row>
      <xdr:rowOff>76200</xdr:rowOff>
    </xdr:to>
    <xdr:graphicFrame macro="">
      <xdr:nvGraphicFramePr>
        <xdr:cNvPr id="46" name="Диаграмма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9525</xdr:rowOff>
    </xdr:from>
    <xdr:to>
      <xdr:col>4</xdr:col>
      <xdr:colOff>247650</xdr:colOff>
      <xdr:row>22</xdr:row>
      <xdr:rowOff>85725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10</xdr:col>
      <xdr:colOff>419100</xdr:colOff>
      <xdr:row>23</xdr:row>
      <xdr:rowOff>76200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1028700</xdr:colOff>
      <xdr:row>34</xdr:row>
      <xdr:rowOff>47625</xdr:rowOff>
    </xdr:from>
    <xdr:to>
      <xdr:col>10</xdr:col>
      <xdr:colOff>361950</xdr:colOff>
      <xdr:row>48</xdr:row>
      <xdr:rowOff>123825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4</xdr:col>
      <xdr:colOff>219075</xdr:colOff>
      <xdr:row>73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4</xdr:col>
      <xdr:colOff>219075</xdr:colOff>
      <xdr:row>97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4</xdr:col>
      <xdr:colOff>219075</xdr:colOff>
      <xdr:row>121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131</xdr:row>
      <xdr:rowOff>0</xdr:rowOff>
    </xdr:from>
    <xdr:to>
      <xdr:col>4</xdr:col>
      <xdr:colOff>219075</xdr:colOff>
      <xdr:row>145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219075</xdr:colOff>
      <xdr:row>169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4</xdr:col>
      <xdr:colOff>219075</xdr:colOff>
      <xdr:row>196</xdr:row>
      <xdr:rowOff>76200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34</xdr:row>
      <xdr:rowOff>14287</xdr:rowOff>
    </xdr:from>
    <xdr:to>
      <xdr:col>4</xdr:col>
      <xdr:colOff>219075</xdr:colOff>
      <xdr:row>48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0"/>
  <sheetViews>
    <sheetView workbookViewId="0">
      <pane ySplit="1" topLeftCell="A2" activePane="bottomLeft" state="frozen"/>
      <selection activeCell="AK1" sqref="AK1"/>
      <selection pane="bottomLeft" activeCell="L5" sqref="L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6" bestFit="1" customWidth="1"/>
    <col min="10" max="10" width="12" bestFit="1" customWidth="1"/>
    <col min="14" max="14" width="12" bestFit="1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" t="s">
        <v>0</v>
      </c>
      <c r="B2" t="s">
        <v>5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4" x14ac:dyDescent="0.25">
      <c r="A3" t="s">
        <v>11</v>
      </c>
      <c r="B3" t="s">
        <v>4</v>
      </c>
      <c r="I3">
        <f t="shared" ref="I3" si="0">I2/1000</f>
        <v>4.7779999999999996</v>
      </c>
      <c r="J3">
        <f t="shared" ref="J3" si="1">J2/1000</f>
        <v>6.07</v>
      </c>
      <c r="K3">
        <f t="shared" ref="K3" si="2">K2/1000</f>
        <v>7.623075</v>
      </c>
      <c r="L3">
        <f t="shared" ref="L3" si="3">L2/1000</f>
        <v>9.9361749999999986</v>
      </c>
      <c r="M3">
        <f t="shared" ref="M3" si="4">M2/1000</f>
        <v>13.426555</v>
      </c>
      <c r="N3">
        <f t="shared" ref="N3" si="5">N2/1000</f>
        <v>17.303699999999996</v>
      </c>
      <c r="O3">
        <f t="shared" ref="O3" si="6">O2/1000</f>
        <v>23.976400000000005</v>
      </c>
      <c r="P3">
        <f t="shared" ref="P3" si="7">P2/1000</f>
        <v>30.979460000000003</v>
      </c>
      <c r="Q3">
        <f t="shared" ref="Q3" si="8">Q2/1000</f>
        <v>38.391740000000006</v>
      </c>
      <c r="R3">
        <f t="shared" ref="R3" si="9">R2/1000</f>
        <v>46.910760000000003</v>
      </c>
      <c r="S3">
        <f t="shared" ref="S3" si="10">S2/1000</f>
        <v>58.441379999999995</v>
      </c>
      <c r="T3">
        <f t="shared" ref="T3" si="11">T2/1000</f>
        <v>73.151979999999995</v>
      </c>
      <c r="U3">
        <f t="shared" ref="U3" si="12">U2/1000</f>
        <v>91.496220000000008</v>
      </c>
      <c r="V3">
        <f t="shared" ref="V3" si="13">V2/1000</f>
        <v>115.34757400000001</v>
      </c>
      <c r="W3">
        <f t="shared" ref="W3" si="14">W2/1000</f>
        <v>150.16500400000001</v>
      </c>
      <c r="X3">
        <f t="shared" ref="X3" si="15">X2/1000</f>
        <v>180.92387099999999</v>
      </c>
      <c r="Y3">
        <f t="shared" ref="Y3" si="16">Y2/1000</f>
        <v>220.12026299999999</v>
      </c>
      <c r="Z3">
        <f t="shared" ref="Z3" si="17">Z2/1000</f>
        <v>267.09671599999996</v>
      </c>
      <c r="AA3">
        <f t="shared" ref="AA3" si="18">AA2/1000</f>
        <v>300.286743</v>
      </c>
      <c r="AB3">
        <f t="shared" ref="AB3" si="19">AB2/1000</f>
        <v>349.67100699999997</v>
      </c>
      <c r="AC3">
        <f t="shared" ref="AC3" si="20">AC2/1000</f>
        <v>416.244731</v>
      </c>
      <c r="AD3">
        <f t="shared" ref="AD3" si="21">AD2/1000</f>
        <v>466.86111600000004</v>
      </c>
      <c r="AE3">
        <f t="shared" ref="AE3" si="22">AE2/1000</f>
        <v>514.37402999999995</v>
      </c>
      <c r="AF3">
        <f t="shared" ref="AF3" si="23">AF2/1000</f>
        <v>563.829025</v>
      </c>
      <c r="AG3">
        <f t="shared" ref="AG3" si="24">AG2/1000</f>
        <v>622.2489250000001</v>
      </c>
      <c r="AH3">
        <f t="shared" ref="AH3" si="25">AH2/1000</f>
        <v>733.27599999999995</v>
      </c>
    </row>
    <row r="4" spans="1:64" x14ac:dyDescent="0.25">
      <c r="A4" s="2" t="s">
        <v>1</v>
      </c>
      <c r="B4" s="2" t="s">
        <v>2</v>
      </c>
      <c r="C4" s="2" t="s">
        <v>3</v>
      </c>
      <c r="G4" t="s">
        <v>6</v>
      </c>
      <c r="J4">
        <f>J3-I3</f>
        <v>1.2920000000000007</v>
      </c>
      <c r="K4">
        <f t="shared" ref="K4" si="26">K3-J3</f>
        <v>1.5530749999999998</v>
      </c>
      <c r="L4">
        <f t="shared" ref="L4" si="27">L3-K3</f>
        <v>2.3130999999999986</v>
      </c>
      <c r="M4">
        <f t="shared" ref="M4" si="28">M3-L3</f>
        <v>3.4903800000000018</v>
      </c>
      <c r="N4">
        <f t="shared" ref="N4" si="29">N3-M3</f>
        <v>3.8771449999999952</v>
      </c>
      <c r="O4">
        <f t="shared" ref="O4" si="30">O3-N3</f>
        <v>6.6727000000000096</v>
      </c>
      <c r="P4">
        <f t="shared" ref="P4" si="31">P3-O3</f>
        <v>7.0030599999999978</v>
      </c>
      <c r="Q4">
        <f t="shared" ref="Q4" si="32">Q3-P3</f>
        <v>7.4122800000000026</v>
      </c>
      <c r="R4">
        <f t="shared" ref="R4" si="33">R3-Q3</f>
        <v>8.5190199999999976</v>
      </c>
      <c r="S4">
        <f t="shared" ref="S4" si="34">S3-R3</f>
        <v>11.530619999999992</v>
      </c>
      <c r="T4">
        <f t="shared" ref="T4" si="35">T3-S3</f>
        <v>14.710599999999999</v>
      </c>
      <c r="U4">
        <f t="shared" ref="U4" si="36">U3-T3</f>
        <v>18.344240000000013</v>
      </c>
      <c r="V4">
        <f t="shared" ref="V4" si="37">V3-U3</f>
        <v>23.851354000000001</v>
      </c>
      <c r="W4">
        <f t="shared" ref="W4" si="38">W3-V3</f>
        <v>34.817430000000002</v>
      </c>
      <c r="X4">
        <f t="shared" ref="X4" si="39">X3-W3</f>
        <v>30.758866999999981</v>
      </c>
      <c r="Y4">
        <f t="shared" ref="Y4" si="40">Y3-X3</f>
        <v>39.196392000000003</v>
      </c>
      <c r="Z4">
        <f t="shared" ref="Z4" si="41">Z3-Y3</f>
        <v>46.976452999999964</v>
      </c>
      <c r="AA4">
        <f t="shared" ref="AA4" si="42">AA3-Z3</f>
        <v>33.190027000000043</v>
      </c>
      <c r="AB4">
        <f t="shared" ref="AB4" si="43">AB3-AA3</f>
        <v>49.384263999999973</v>
      </c>
      <c r="AC4">
        <f t="shared" ref="AC4" si="44">AC3-AB3</f>
        <v>66.573724000000027</v>
      </c>
      <c r="AD4">
        <f t="shared" ref="AD4" si="45">AD3-AC3</f>
        <v>50.616385000000037</v>
      </c>
      <c r="AE4">
        <f t="shared" ref="AE4" si="46">AE3-AD3</f>
        <v>47.51291399999991</v>
      </c>
      <c r="AF4">
        <f t="shared" ref="AF4" si="47">AF3-AE3</f>
        <v>49.454995000000054</v>
      </c>
      <c r="AG4">
        <f t="shared" ref="AG4" si="48">AG3-AF3</f>
        <v>58.419900000000098</v>
      </c>
      <c r="AH4">
        <f t="shared" ref="AH4" si="49">AH3-AG3</f>
        <v>111.02707499999985</v>
      </c>
    </row>
    <row r="5" spans="1:64" x14ac:dyDescent="0.25">
      <c r="A5" s="3">
        <v>9.5601894823287351E-4</v>
      </c>
      <c r="B5" s="3">
        <v>0.23157539420354256</v>
      </c>
      <c r="C5" s="3">
        <v>1058.3042515187842</v>
      </c>
      <c r="G5" t="s">
        <v>8</v>
      </c>
      <c r="J5">
        <f>$A5*$C5+($B5-$A5)*I3-($B5/$C5)*(I3^2)</f>
        <v>2.1086628476440552</v>
      </c>
      <c r="K5">
        <f>$A5*$C5+($B5-$A5)*J7-($B5/$C5)*(J7^2)</f>
        <v>2.5895791391369505</v>
      </c>
      <c r="L5">
        <f>$A5*$C5+($B5-$A5)*K7-($B5/$C5)*(K7^2)</f>
        <v>3.1775143042097342</v>
      </c>
      <c r="M5">
        <f t="shared" ref="L5:AH5" si="50">$A5*$C5+($B5-$A5)*L7-($B5/$C5)*(L7^2)</f>
        <v>3.8949237808675141</v>
      </c>
      <c r="N5">
        <f t="shared" si="50"/>
        <v>4.7682801012315235</v>
      </c>
      <c r="O5">
        <f t="shared" si="50"/>
        <v>5.8284295253803418</v>
      </c>
      <c r="P5">
        <f t="shared" si="50"/>
        <v>7.1107712691999714</v>
      </c>
      <c r="Q5">
        <f t="shared" si="50"/>
        <v>8.6551145066602864</v>
      </c>
      <c r="R5">
        <f t="shared" si="50"/>
        <v>10.505004991538506</v>
      </c>
      <c r="S5">
        <f t="shared" si="50"/>
        <v>12.70623664867858</v>
      </c>
      <c r="T5">
        <f t="shared" si="50"/>
        <v>15.304181814920291</v>
      </c>
      <c r="U5">
        <f t="shared" si="50"/>
        <v>18.33950669001835</v>
      </c>
      <c r="V5">
        <f t="shared" si="50"/>
        <v>21.84182453505063</v>
      </c>
      <c r="W5">
        <f t="shared" si="50"/>
        <v>25.820942761179214</v>
      </c>
      <c r="X5">
        <f t="shared" si="50"/>
        <v>30.255674067273198</v>
      </c>
      <c r="Y5">
        <f t="shared" si="50"/>
        <v>35.080814334851802</v>
      </c>
      <c r="Z5">
        <f t="shared" si="50"/>
        <v>40.17392042730291</v>
      </c>
      <c r="AA5">
        <f t="shared" si="50"/>
        <v>45.344908529815342</v>
      </c>
      <c r="AB5">
        <f t="shared" si="50"/>
        <v>50.332940953077852</v>
      </c>
      <c r="AC5">
        <f t="shared" si="50"/>
        <v>54.815897715682425</v>
      </c>
      <c r="AD5">
        <f t="shared" si="50"/>
        <v>58.436907870967509</v>
      </c>
      <c r="AE5">
        <f t="shared" si="50"/>
        <v>60.848948427559804</v>
      </c>
      <c r="AF5">
        <f t="shared" si="50"/>
        <v>61.772279897702177</v>
      </c>
      <c r="AG5">
        <f t="shared" si="50"/>
        <v>61.052169365538518</v>
      </c>
      <c r="AH5">
        <f t="shared" si="50"/>
        <v>58.699607621069148</v>
      </c>
      <c r="AI5">
        <f t="shared" ref="AI5:BL5" si="51">$A5*$C5+($B5-$A5)*AH7-($B5/$C5)*(AH7^2)</f>
        <v>54.899547395888177</v>
      </c>
      <c r="AJ5">
        <f t="shared" si="51"/>
        <v>49.980829201558038</v>
      </c>
      <c r="AK5">
        <f t="shared" si="51"/>
        <v>44.355760308964051</v>
      </c>
      <c r="AL5">
        <f t="shared" si="51"/>
        <v>38.448148892987007</v>
      </c>
      <c r="AM5">
        <f t="shared" si="51"/>
        <v>32.630715038629859</v>
      </c>
      <c r="AN5">
        <f t="shared" si="51"/>
        <v>27.185978497955944</v>
      </c>
      <c r="AO5">
        <f t="shared" si="51"/>
        <v>22.293911121267627</v>
      </c>
      <c r="AP5">
        <f t="shared" si="51"/>
        <v>18.040784828823007</v>
      </c>
      <c r="AQ5">
        <f t="shared" si="51"/>
        <v>14.43982296462687</v>
      </c>
      <c r="AR5">
        <f t="shared" si="51"/>
        <v>11.45498884477027</v>
      </c>
      <c r="AS5">
        <f t="shared" si="51"/>
        <v>9.0222386374399832</v>
      </c>
      <c r="AT5">
        <f t="shared" si="51"/>
        <v>7.0657164969030362</v>
      </c>
      <c r="AU5">
        <f t="shared" si="51"/>
        <v>5.5086033425175458</v>
      </c>
      <c r="AV5">
        <f t="shared" si="51"/>
        <v>4.2794834832417052</v>
      </c>
      <c r="AW5">
        <f t="shared" si="51"/>
        <v>3.3154480208917505</v>
      </c>
      <c r="AX5">
        <f t="shared" si="51"/>
        <v>2.5630700214109936</v>
      </c>
      <c r="AY5">
        <f t="shared" si="51"/>
        <v>1.9781329948241364</v>
      </c>
      <c r="AZ5">
        <f t="shared" si="51"/>
        <v>1.5247230820032769</v>
      </c>
      <c r="BA5">
        <f t="shared" si="51"/>
        <v>1.1740710462416928</v>
      </c>
      <c r="BB5">
        <f t="shared" si="51"/>
        <v>0.90336775706245476</v>
      </c>
      <c r="BC5">
        <f t="shared" si="51"/>
        <v>0.69466934871672947</v>
      </c>
      <c r="BD5">
        <f t="shared" si="51"/>
        <v>0.53394208778138363</v>
      </c>
      <c r="BE5">
        <f t="shared" si="51"/>
        <v>0.41025912074971416</v>
      </c>
      <c r="BF5">
        <f t="shared" si="51"/>
        <v>0.31514145756207768</v>
      </c>
      <c r="BG5">
        <f t="shared" si="51"/>
        <v>0.24202659019510975</v>
      </c>
      <c r="BH5">
        <f t="shared" si="51"/>
        <v>0.18584534007354137</v>
      </c>
      <c r="BI5">
        <f t="shared" si="51"/>
        <v>0.14268795488550268</v>
      </c>
      <c r="BJ5">
        <f t="shared" si="51"/>
        <v>0.10954240833711992</v>
      </c>
      <c r="BK5">
        <f t="shared" si="51"/>
        <v>8.4090325323558091E-2</v>
      </c>
      <c r="BL5">
        <f t="shared" si="51"/>
        <v>6.4548448669029312E-2</v>
      </c>
    </row>
    <row r="6" spans="1:64" x14ac:dyDescent="0.25">
      <c r="E6" t="s">
        <v>7</v>
      </c>
      <c r="F6">
        <f>SUM(J6:AH6)</f>
        <v>2704.7076127303708</v>
      </c>
      <c r="J6">
        <f>(J7-J3)^2</f>
        <v>0.66693820672209614</v>
      </c>
      <c r="K6">
        <f t="shared" ref="K6:AH6" si="52">(K7-K3)^2</f>
        <v>3.4342278808949902</v>
      </c>
      <c r="L6">
        <f t="shared" si="52"/>
        <v>7.3852480731428969</v>
      </c>
      <c r="M6">
        <f t="shared" si="52"/>
        <v>9.747664964325903</v>
      </c>
      <c r="N6">
        <f t="shared" si="52"/>
        <v>16.10625721690861</v>
      </c>
      <c r="O6">
        <f t="shared" si="52"/>
        <v>10.042495709009701</v>
      </c>
      <c r="P6">
        <f t="shared" si="52"/>
        <v>10.736769231530092</v>
      </c>
      <c r="Q6">
        <f t="shared" si="52"/>
        <v>20.426200903730692</v>
      </c>
      <c r="R6">
        <f t="shared" si="52"/>
        <v>42.321796531838899</v>
      </c>
      <c r="S6">
        <f t="shared" si="52"/>
        <v>58.999867372478604</v>
      </c>
      <c r="T6">
        <f t="shared" si="52"/>
        <v>68.470973361692188</v>
      </c>
      <c r="U6">
        <f t="shared" si="52"/>
        <v>68.392662146507007</v>
      </c>
      <c r="V6">
        <f t="shared" si="52"/>
        <v>39.193311262876954</v>
      </c>
      <c r="W6">
        <f t="shared" si="52"/>
        <v>7.4858660941684789</v>
      </c>
      <c r="X6">
        <f t="shared" si="52"/>
        <v>10.492572232379755</v>
      </c>
      <c r="Y6">
        <f t="shared" si="52"/>
        <v>54.093107783889373</v>
      </c>
      <c r="Z6">
        <f t="shared" si="52"/>
        <v>200.43011320372182</v>
      </c>
      <c r="AA6">
        <f t="shared" si="52"/>
        <v>4.0098169160234276</v>
      </c>
      <c r="AB6">
        <f t="shared" si="52"/>
        <v>1.1104433775760745</v>
      </c>
      <c r="AC6">
        <f t="shared" si="52"/>
        <v>164.137147248492</v>
      </c>
      <c r="AD6">
        <f t="shared" si="52"/>
        <v>24.910871434065509</v>
      </c>
      <c r="AE6">
        <f t="shared" si="52"/>
        <v>69.638277995102072</v>
      </c>
      <c r="AF6">
        <f t="shared" si="52"/>
        <v>426.92816760091756</v>
      </c>
      <c r="AG6">
        <f t="shared" si="52"/>
        <v>542.63417310123941</v>
      </c>
      <c r="AH6">
        <f t="shared" si="52"/>
        <v>842.91264288113712</v>
      </c>
    </row>
    <row r="7" spans="1:64" x14ac:dyDescent="0.25">
      <c r="G7" t="s">
        <v>9</v>
      </c>
      <c r="J7">
        <f>I3+J5</f>
        <v>6.8866628476440548</v>
      </c>
      <c r="K7">
        <f>J7+K5</f>
        <v>9.4762419867810053</v>
      </c>
      <c r="L7">
        <f t="shared" ref="L7:AH7" si="53">K7+L5</f>
        <v>12.653756290990739</v>
      </c>
      <c r="M7">
        <f t="shared" si="53"/>
        <v>16.548680071858254</v>
      </c>
      <c r="N7">
        <f t="shared" si="53"/>
        <v>21.316960173089775</v>
      </c>
      <c r="O7">
        <f t="shared" si="53"/>
        <v>27.145389698470119</v>
      </c>
      <c r="P7">
        <f t="shared" si="53"/>
        <v>34.256160967670091</v>
      </c>
      <c r="Q7">
        <f t="shared" si="53"/>
        <v>42.911275474330381</v>
      </c>
      <c r="R7">
        <f t="shared" si="53"/>
        <v>53.416280465868887</v>
      </c>
      <c r="S7">
        <f t="shared" si="53"/>
        <v>66.122517114547463</v>
      </c>
      <c r="T7">
        <f t="shared" si="53"/>
        <v>81.426698929467761</v>
      </c>
      <c r="U7">
        <f t="shared" si="53"/>
        <v>99.766205619486115</v>
      </c>
      <c r="V7">
        <f t="shared" si="53"/>
        <v>121.60803015453675</v>
      </c>
      <c r="W7">
        <f t="shared" si="53"/>
        <v>147.42897291571597</v>
      </c>
      <c r="X7">
        <f t="shared" si="53"/>
        <v>177.68464698298916</v>
      </c>
      <c r="Y7">
        <f t="shared" si="53"/>
        <v>212.76546131784096</v>
      </c>
      <c r="Z7">
        <f t="shared" si="53"/>
        <v>252.93938174514386</v>
      </c>
      <c r="AA7">
        <f t="shared" si="53"/>
        <v>298.28429027495918</v>
      </c>
      <c r="AB7">
        <f t="shared" si="53"/>
        <v>348.61723122803704</v>
      </c>
      <c r="AC7">
        <f t="shared" si="53"/>
        <v>403.43312894371945</v>
      </c>
      <c r="AD7">
        <f t="shared" si="53"/>
        <v>461.87003681468696</v>
      </c>
      <c r="AE7">
        <f t="shared" si="53"/>
        <v>522.71898524224673</v>
      </c>
      <c r="AF7">
        <f t="shared" si="53"/>
        <v>584.49126513994895</v>
      </c>
      <c r="AG7">
        <f t="shared" si="53"/>
        <v>645.54343450548743</v>
      </c>
      <c r="AH7">
        <f t="shared" si="53"/>
        <v>704.24304212655659</v>
      </c>
      <c r="AI7">
        <f t="shared" ref="AI7:BL7" si="54">AH7+AI5</f>
        <v>759.14258952244472</v>
      </c>
      <c r="AJ7">
        <f t="shared" si="54"/>
        <v>809.1234187240027</v>
      </c>
      <c r="AK7">
        <f t="shared" si="54"/>
        <v>853.47917903296673</v>
      </c>
      <c r="AL7">
        <f t="shared" si="54"/>
        <v>891.9273279259537</v>
      </c>
      <c r="AM7">
        <f t="shared" si="54"/>
        <v>924.55804296458359</v>
      </c>
      <c r="AN7">
        <f t="shared" si="54"/>
        <v>951.74402146253954</v>
      </c>
      <c r="AO7">
        <f t="shared" si="54"/>
        <v>974.03793258380711</v>
      </c>
      <c r="AP7">
        <f t="shared" si="54"/>
        <v>992.07871741263011</v>
      </c>
      <c r="AQ7">
        <f t="shared" si="54"/>
        <v>1006.518540377257</v>
      </c>
      <c r="AR7">
        <f t="shared" si="54"/>
        <v>1017.9735292220272</v>
      </c>
      <c r="AS7">
        <f t="shared" si="54"/>
        <v>1026.9957678594672</v>
      </c>
      <c r="AT7">
        <f t="shared" si="54"/>
        <v>1034.0614843563701</v>
      </c>
      <c r="AU7">
        <f t="shared" si="54"/>
        <v>1039.5700876988876</v>
      </c>
      <c r="AV7">
        <f t="shared" si="54"/>
        <v>1043.8495711821292</v>
      </c>
      <c r="AW7">
        <f t="shared" si="54"/>
        <v>1047.1650192030211</v>
      </c>
      <c r="AX7">
        <f t="shared" si="54"/>
        <v>1049.7280892244321</v>
      </c>
      <c r="AY7">
        <f t="shared" si="54"/>
        <v>1051.7062222192562</v>
      </c>
      <c r="AZ7">
        <f t="shared" si="54"/>
        <v>1053.2309453012595</v>
      </c>
      <c r="BA7">
        <f t="shared" si="54"/>
        <v>1054.4050163475013</v>
      </c>
      <c r="BB7">
        <f t="shared" si="54"/>
        <v>1055.3083841045636</v>
      </c>
      <c r="BC7">
        <f t="shared" si="54"/>
        <v>1056.0030534532802</v>
      </c>
      <c r="BD7">
        <f t="shared" si="54"/>
        <v>1056.5369955410615</v>
      </c>
      <c r="BE7">
        <f t="shared" si="54"/>
        <v>1056.9472546618113</v>
      </c>
      <c r="BF7">
        <f t="shared" si="54"/>
        <v>1057.2623961193733</v>
      </c>
      <c r="BG7">
        <f t="shared" si="54"/>
        <v>1057.5044227095684</v>
      </c>
      <c r="BH7">
        <f t="shared" si="54"/>
        <v>1057.6902680496419</v>
      </c>
      <c r="BI7">
        <f t="shared" si="54"/>
        <v>1057.8329560045274</v>
      </c>
      <c r="BJ7">
        <f t="shared" si="54"/>
        <v>1057.9424984128646</v>
      </c>
      <c r="BK7">
        <f t="shared" si="54"/>
        <v>1058.0265887381881</v>
      </c>
      <c r="BL7">
        <f t="shared" si="54"/>
        <v>1058.0911371868572</v>
      </c>
    </row>
    <row r="12" spans="1:64" x14ac:dyDescent="0.25">
      <c r="O12" t="s">
        <v>21</v>
      </c>
      <c r="Q12">
        <f>C5</f>
        <v>1058.3042515187842</v>
      </c>
      <c r="S12">
        <f>Q12*365*24/4</f>
        <v>2317686.3108261372</v>
      </c>
    </row>
    <row r="13" spans="1:64" x14ac:dyDescent="0.25">
      <c r="O13" t="s">
        <v>22</v>
      </c>
      <c r="Q13">
        <f>C30+C53+C76+C99+C122+C145+C168/1000</f>
        <v>1021.1612292648318</v>
      </c>
    </row>
    <row r="27" spans="1:64" x14ac:dyDescent="0.25">
      <c r="A27" s="1" t="s">
        <v>12</v>
      </c>
      <c r="B27" t="s">
        <v>5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64" x14ac:dyDescent="0.25">
      <c r="A28" t="s">
        <v>11</v>
      </c>
      <c r="B28" t="s">
        <v>4</v>
      </c>
      <c r="I28">
        <f t="shared" ref="I28" si="55">I27/1000</f>
        <v>1</v>
      </c>
      <c r="J28">
        <f t="shared" ref="J28" si="56">J27/1000</f>
        <v>2</v>
      </c>
      <c r="K28">
        <f t="shared" ref="K28" si="57">K27/1000</f>
        <v>4.8099999999999996</v>
      </c>
      <c r="L28">
        <f t="shared" ref="L28" si="58">L27/1000</f>
        <v>6.3831000000000007</v>
      </c>
      <c r="M28">
        <f t="shared" ref="M28" si="59">M27/1000</f>
        <v>9.2797999999999998</v>
      </c>
      <c r="N28">
        <f t="shared" ref="N28" si="60">N27/1000</f>
        <v>12.749885000000001</v>
      </c>
      <c r="O28">
        <f t="shared" ref="O28" si="61">O27/1000</f>
        <v>17.411902999999999</v>
      </c>
      <c r="P28">
        <f t="shared" ref="P28" si="62">P27/1000</f>
        <v>23.307081000000004</v>
      </c>
      <c r="Q28">
        <f t="shared" ref="Q28" si="63">Q27/1000</f>
        <v>28.169936</v>
      </c>
      <c r="R28">
        <f t="shared" ref="R28" si="64">R27/1000</f>
        <v>34.337372000000002</v>
      </c>
      <c r="S28">
        <f t="shared" ref="S28" si="65">S27/1000</f>
        <v>40.701314999999994</v>
      </c>
      <c r="T28">
        <f t="shared" ref="T28" si="66">T27/1000</f>
        <v>47.973924999999994</v>
      </c>
      <c r="U28">
        <f t="shared" ref="U28" si="67">U27/1000</f>
        <v>56.482855999999998</v>
      </c>
      <c r="V28">
        <f t="shared" ref="V28" si="68">V27/1000</f>
        <v>64.415552000000005</v>
      </c>
      <c r="W28">
        <f t="shared" ref="W28" si="69">W27/1000</f>
        <v>76.59579500000001</v>
      </c>
      <c r="X28">
        <f t="shared" ref="X28" si="70">X27/1000</f>
        <v>86.236389000000017</v>
      </c>
      <c r="Y28">
        <f t="shared" ref="Y28" si="71">Y27/1000</f>
        <v>96.439363</v>
      </c>
      <c r="Z28">
        <f t="shared" ref="Z28" si="72">Z27/1000</f>
        <v>109.44361000000001</v>
      </c>
      <c r="AA28">
        <f t="shared" ref="AA28" si="73">AA27/1000</f>
        <v>121.01438599999999</v>
      </c>
      <c r="AB28">
        <f t="shared" ref="AB28" si="74">AB27/1000</f>
        <v>133.814392</v>
      </c>
      <c r="AC28">
        <f t="shared" ref="AC28" si="75">AC27/1000</f>
        <v>147.536</v>
      </c>
      <c r="AD28">
        <f t="shared" ref="AD28" si="76">AD27/1000</f>
        <v>161.50700000000001</v>
      </c>
      <c r="AE28">
        <f t="shared" ref="AE28" si="77">AE27/1000</f>
        <v>177.14015000000001</v>
      </c>
      <c r="AF28">
        <f t="shared" ref="AF28" si="78">AF27/1000</f>
        <v>188.96835000000002</v>
      </c>
      <c r="AG28">
        <f t="shared" ref="AG28" si="79">AG27/1000</f>
        <v>203.90215000000001</v>
      </c>
      <c r="AH28">
        <f t="shared" ref="AH28" si="80">AH27/1000</f>
        <v>216.57900000000001</v>
      </c>
    </row>
    <row r="29" spans="1:6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1</v>
      </c>
      <c r="K29">
        <f t="shared" ref="K29" si="81">K28-J28</f>
        <v>2.8099999999999996</v>
      </c>
      <c r="L29">
        <f t="shared" ref="L29" si="82">L28-K28</f>
        <v>1.5731000000000011</v>
      </c>
      <c r="M29">
        <f t="shared" ref="M29" si="83">M28-L28</f>
        <v>2.8966999999999992</v>
      </c>
      <c r="N29">
        <f t="shared" ref="N29" si="84">N28-M28</f>
        <v>3.470085000000001</v>
      </c>
      <c r="O29">
        <f t="shared" ref="O29" si="85">O28-N28</f>
        <v>4.662017999999998</v>
      </c>
      <c r="P29">
        <f t="shared" ref="P29" si="86">P28-O28</f>
        <v>5.8951780000000049</v>
      </c>
      <c r="Q29">
        <f t="shared" ref="Q29" si="87">Q28-P28</f>
        <v>4.8628549999999962</v>
      </c>
      <c r="R29">
        <f t="shared" ref="R29" si="88">R28-Q28</f>
        <v>6.1674360000000021</v>
      </c>
      <c r="S29">
        <f t="shared" ref="S29" si="89">S28-R28</f>
        <v>6.3639429999999919</v>
      </c>
      <c r="T29">
        <f t="shared" ref="T29" si="90">T28-S28</f>
        <v>7.2726100000000002</v>
      </c>
      <c r="U29">
        <f t="shared" ref="U29" si="91">U28-T28</f>
        <v>8.508931000000004</v>
      </c>
      <c r="V29">
        <f t="shared" ref="V29" si="92">V28-U28</f>
        <v>7.9326960000000071</v>
      </c>
      <c r="W29">
        <f t="shared" ref="W29" si="93">W28-V28</f>
        <v>12.180243000000004</v>
      </c>
      <c r="X29">
        <f t="shared" ref="X29" si="94">X28-W28</f>
        <v>9.6405940000000072</v>
      </c>
      <c r="Y29">
        <f t="shared" ref="Y29" si="95">Y28-X28</f>
        <v>10.202973999999983</v>
      </c>
      <c r="Z29">
        <f t="shared" ref="Z29" si="96">Z28-Y28</f>
        <v>13.004247000000007</v>
      </c>
      <c r="AA29">
        <f t="shared" ref="AA29" si="97">AA28-Z28</f>
        <v>11.570775999999981</v>
      </c>
      <c r="AB29">
        <f t="shared" ref="AB29" si="98">AB28-AA28</f>
        <v>12.80000600000001</v>
      </c>
      <c r="AC29">
        <f t="shared" ref="AC29" si="99">AC28-AB28</f>
        <v>13.721608000000003</v>
      </c>
      <c r="AD29">
        <f t="shared" ref="AD29" si="100">AD28-AC28</f>
        <v>13.971000000000004</v>
      </c>
      <c r="AE29">
        <f t="shared" ref="AE29" si="101">AE28-AD28</f>
        <v>15.633150000000001</v>
      </c>
      <c r="AF29">
        <f t="shared" ref="AF29" si="102">AF28-AE28</f>
        <v>11.82820000000001</v>
      </c>
      <c r="AG29">
        <f t="shared" ref="AG29" si="103">AG28-AF28</f>
        <v>14.933799999999991</v>
      </c>
      <c r="AH29">
        <f t="shared" ref="AH29" si="104">AH28-AG28</f>
        <v>12.676850000000002</v>
      </c>
    </row>
    <row r="30" spans="1:64" x14ac:dyDescent="0.25">
      <c r="A30" s="3">
        <v>5.7166193715936509E-3</v>
      </c>
      <c r="B30" s="3">
        <v>0.15909462162988433</v>
      </c>
      <c r="C30" s="3">
        <v>325.8793785529939</v>
      </c>
      <c r="G30" t="s">
        <v>8</v>
      </c>
      <c r="J30">
        <f>$A30*$C30+($B30-$A30)*I28-($B30/$C30)*(I28^2)</f>
        <v>2.0158181695489703</v>
      </c>
      <c r="K30">
        <f>$A30*$C30+($B30-$A30)*J32-($B30/$C30)*(J32^2)</f>
        <v>2.321048268897036</v>
      </c>
      <c r="L30">
        <f t="shared" ref="L30:BL30" si="105">$A30*$C30+($B30-$A30)*K32-($B30/$C30)*(K32^2)</f>
        <v>2.6675812714794662</v>
      </c>
      <c r="M30">
        <f t="shared" si="105"/>
        <v>3.0593549548023411</v>
      </c>
      <c r="N30">
        <f t="shared" si="105"/>
        <v>3.5001127487647192</v>
      </c>
      <c r="O30">
        <f t="shared" si="105"/>
        <v>3.9931614722586559</v>
      </c>
      <c r="P30">
        <f t="shared" si="105"/>
        <v>4.5410563791174452</v>
      </c>
      <c r="Q30">
        <f t="shared" si="105"/>
        <v>5.1452070985888394</v>
      </c>
      <c r="R30">
        <f t="shared" si="105"/>
        <v>5.8054042944688806</v>
      </c>
      <c r="S30">
        <f t="shared" si="105"/>
        <v>6.5192771382939849</v>
      </c>
      <c r="T30">
        <f t="shared" si="105"/>
        <v>7.2817067698934164</v>
      </c>
      <c r="U30">
        <f t="shared" si="105"/>
        <v>8.084240950220611</v>
      </c>
      <c r="V30">
        <f t="shared" si="105"/>
        <v>8.9145790169111301</v>
      </c>
      <c r="W30">
        <f t="shared" si="105"/>
        <v>9.756221024521448</v>
      </c>
      <c r="X30">
        <f t="shared" si="105"/>
        <v>10.588395069000221</v>
      </c>
      <c r="Y30">
        <f t="shared" si="105"/>
        <v>11.386384161326212</v>
      </c>
      <c r="Z30">
        <f t="shared" si="105"/>
        <v>12.122358942334417</v>
      </c>
      <c r="AA30">
        <f t="shared" si="105"/>
        <v>12.766776276652173</v>
      </c>
      <c r="AB30">
        <f t="shared" si="105"/>
        <v>13.290322635753004</v>
      </c>
      <c r="AC30">
        <f t="shared" si="105"/>
        <v>13.666271317729198</v>
      </c>
      <c r="AD30">
        <f t="shared" si="105"/>
        <v>13.87300327229255</v>
      </c>
      <c r="AE30">
        <f t="shared" si="105"/>
        <v>13.896344128775599</v>
      </c>
      <c r="AF30">
        <f t="shared" si="105"/>
        <v>13.73133121608041</v>
      </c>
      <c r="AG30">
        <f t="shared" si="105"/>
        <v>13.383071522406492</v>
      </c>
      <c r="AH30">
        <f t="shared" si="105"/>
        <v>12.86648910834932</v>
      </c>
      <c r="AI30">
        <f t="shared" si="105"/>
        <v>12.204961780463062</v>
      </c>
      <c r="AJ30">
        <f t="shared" si="105"/>
        <v>11.428059128991819</v>
      </c>
      <c r="AK30">
        <f t="shared" si="105"/>
        <v>10.568756851574602</v>
      </c>
      <c r="AL30">
        <f t="shared" si="105"/>
        <v>9.6605710377979364</v>
      </c>
      <c r="AM30">
        <f t="shared" si="105"/>
        <v>8.7350191304230478</v>
      </c>
      <c r="AN30">
        <f t="shared" si="105"/>
        <v>7.8196947502452687</v>
      </c>
      <c r="AO30">
        <f t="shared" si="105"/>
        <v>6.9370863127006999</v>
      </c>
      <c r="AP30">
        <f t="shared" si="105"/>
        <v>6.1041211579761523</v>
      </c>
      <c r="AQ30">
        <f t="shared" si="105"/>
        <v>5.3323103452782306</v>
      </c>
      <c r="AR30">
        <f t="shared" si="105"/>
        <v>4.6283162525520112</v>
      </c>
      <c r="AS30">
        <f t="shared" si="105"/>
        <v>3.9947599102498472</v>
      </c>
      <c r="AT30">
        <f t="shared" si="105"/>
        <v>3.4311120809493829</v>
      </c>
      <c r="AU30">
        <f t="shared" si="105"/>
        <v>2.9345542836439691</v>
      </c>
      <c r="AV30">
        <f t="shared" si="105"/>
        <v>2.5007395951858697</v>
      </c>
      <c r="AW30">
        <f t="shared" si="105"/>
        <v>2.124419910859622</v>
      </c>
      <c r="AX30">
        <f t="shared" si="105"/>
        <v>1.799933119617485</v>
      </c>
      <c r="AY30">
        <f t="shared" si="105"/>
        <v>1.5215604398787974</v>
      </c>
      <c r="AZ30">
        <f t="shared" si="105"/>
        <v>1.283772813205033</v>
      </c>
      <c r="BA30">
        <f t="shared" si="105"/>
        <v>1.0813881373997916</v>
      </c>
      <c r="BB30">
        <f t="shared" si="105"/>
        <v>0.90966042281119286</v>
      </c>
      <c r="BC30">
        <f t="shared" si="105"/>
        <v>0.76431937106053738</v>
      </c>
      <c r="BD30">
        <f t="shared" si="105"/>
        <v>0.64157556383801762</v>
      </c>
      <c r="BE30">
        <f t="shared" si="105"/>
        <v>0.53810311585064596</v>
      </c>
      <c r="BF30">
        <f t="shared" si="105"/>
        <v>0.45100866126360017</v>
      </c>
      <c r="BG30">
        <f t="shared" si="105"/>
        <v>0.37779305771329064</v>
      </c>
      <c r="BH30">
        <f t="shared" si="105"/>
        <v>0.31631022646825357</v>
      </c>
      <c r="BI30">
        <f t="shared" si="105"/>
        <v>0.2647260541103762</v>
      </c>
      <c r="BJ30">
        <f t="shared" si="105"/>
        <v>0.22147918476233031</v>
      </c>
      <c r="BK30">
        <f t="shared" si="105"/>
        <v>0.18524475188658585</v>
      </c>
      <c r="BL30">
        <f t="shared" si="105"/>
        <v>0.1549015611718545</v>
      </c>
    </row>
    <row r="31" spans="1:64" x14ac:dyDescent="0.25">
      <c r="E31" t="s">
        <v>7</v>
      </c>
      <c r="F31">
        <f>SUM(J31:AH31)</f>
        <v>22.84086322308891</v>
      </c>
      <c r="J31">
        <f>(J32-J28)^2</f>
        <v>1.0318865535858206</v>
      </c>
      <c r="K31">
        <f t="shared" ref="K31:BL31" si="106">(K32-K28)^2</f>
        <v>0.27758824396077975</v>
      </c>
      <c r="L31">
        <f t="shared" si="106"/>
        <v>2.6287683964805706</v>
      </c>
      <c r="M31">
        <f t="shared" si="106"/>
        <v>3.1826655077559387</v>
      </c>
      <c r="N31">
        <f t="shared" si="106"/>
        <v>3.290706341075885</v>
      </c>
      <c r="O31">
        <f t="shared" si="106"/>
        <v>1.3114232286064744</v>
      </c>
      <c r="P31">
        <f t="shared" si="106"/>
        <v>4.3659156016529616E-2</v>
      </c>
      <c r="Q31">
        <f t="shared" si="106"/>
        <v>5.3882005745964114E-3</v>
      </c>
      <c r="R31">
        <f t="shared" si="106"/>
        <v>8.3305742592501467E-2</v>
      </c>
      <c r="S31">
        <f t="shared" si="106"/>
        <v>1.7767078173845471E-2</v>
      </c>
      <c r="T31">
        <f t="shared" si="106"/>
        <v>1.5424754190059243E-2</v>
      </c>
      <c r="U31">
        <f t="shared" si="106"/>
        <v>0.30127637195082352</v>
      </c>
      <c r="V31">
        <f t="shared" si="106"/>
        <v>0.18748599780260938</v>
      </c>
      <c r="W31">
        <f t="shared" si="106"/>
        <v>3.9641823116193788</v>
      </c>
      <c r="X31">
        <f t="shared" si="106"/>
        <v>1.0883170929070938</v>
      </c>
      <c r="Y31">
        <f t="shared" si="106"/>
        <v>1.9652055183360953E-2</v>
      </c>
      <c r="Z31">
        <f t="shared" si="106"/>
        <v>0.55012225668857517</v>
      </c>
      <c r="AA31">
        <f t="shared" si="106"/>
        <v>0.20638667923683252</v>
      </c>
      <c r="AB31">
        <f t="shared" si="106"/>
        <v>0.89229682345444028</v>
      </c>
      <c r="AC31">
        <f t="shared" si="106"/>
        <v>0.79081529114155891</v>
      </c>
      <c r="AD31">
        <f t="shared" si="106"/>
        <v>0.62612598946803233</v>
      </c>
      <c r="AE31">
        <f t="shared" si="106"/>
        <v>0.89401684176416041</v>
      </c>
      <c r="AF31">
        <f t="shared" si="106"/>
        <v>0.91701035767478345</v>
      </c>
      <c r="AG31">
        <f t="shared" si="106"/>
        <v>0.35179358812060257</v>
      </c>
      <c r="AH31">
        <f t="shared" si="106"/>
        <v>0.162798363063659</v>
      </c>
      <c r="AI31">
        <f t="shared" si="106"/>
        <v>52157.643183212909</v>
      </c>
      <c r="AJ31">
        <f t="shared" si="106"/>
        <v>57508.134954254558</v>
      </c>
      <c r="AK31">
        <f t="shared" si="106"/>
        <v>62688.789836241995</v>
      </c>
      <c r="AL31">
        <f t="shared" si="106"/>
        <v>67619.691757627355</v>
      </c>
      <c r="AM31">
        <f t="shared" si="106"/>
        <v>72238.863785252397</v>
      </c>
      <c r="AN31">
        <f t="shared" si="106"/>
        <v>76503.455249078776</v>
      </c>
      <c r="AO31">
        <f t="shared" si="106"/>
        <v>80389.071615859371</v>
      </c>
      <c r="AP31">
        <f t="shared" si="106"/>
        <v>83887.730779709367</v>
      </c>
      <c r="AQ31">
        <f t="shared" si="106"/>
        <v>87004.998794676911</v>
      </c>
      <c r="AR31">
        <f t="shared" si="106"/>
        <v>89756.812873920309</v>
      </c>
      <c r="AS31">
        <f t="shared" si="106"/>
        <v>92166.386489077049</v>
      </c>
      <c r="AT31">
        <f t="shared" si="106"/>
        <v>94261.455983388179</v>
      </c>
      <c r="AU31">
        <f t="shared" si="106"/>
        <v>96072.002982818507</v>
      </c>
      <c r="AV31">
        <f t="shared" si="106"/>
        <v>97628.489364713329</v>
      </c>
      <c r="AW31">
        <f t="shared" si="106"/>
        <v>98960.576234756183</v>
      </c>
      <c r="AX31">
        <f t="shared" si="106"/>
        <v>100096.26191458435</v>
      </c>
      <c r="AY31">
        <f t="shared" si="106"/>
        <v>101061.35944036991</v>
      </c>
      <c r="AZ31">
        <f t="shared" si="106"/>
        <v>101879.23410174939</v>
      </c>
      <c r="BA31">
        <f t="shared" si="106"/>
        <v>102570.72982286154</v>
      </c>
      <c r="BB31">
        <f t="shared" si="106"/>
        <v>103154.22510517652</v>
      </c>
      <c r="BC31">
        <f t="shared" si="106"/>
        <v>103645.77184693415</v>
      </c>
      <c r="BD31">
        <f t="shared" si="106"/>
        <v>104059.28195375315</v>
      </c>
      <c r="BE31">
        <f t="shared" si="106"/>
        <v>104406.73649292947</v>
      </c>
      <c r="BF31">
        <f t="shared" si="106"/>
        <v>104698.40002107677</v>
      </c>
      <c r="BG31">
        <f t="shared" si="106"/>
        <v>104943.0287464579</v>
      </c>
      <c r="BH31">
        <f t="shared" si="106"/>
        <v>105148.06563412269</v>
      </c>
      <c r="BI31">
        <f t="shared" si="106"/>
        <v>105319.81872671918</v>
      </c>
      <c r="BJ31">
        <f t="shared" si="106"/>
        <v>105463.62112617322</v>
      </c>
      <c r="BK31">
        <f t="shared" si="106"/>
        <v>105583.97251200446</v>
      </c>
      <c r="BL31">
        <f t="shared" si="106"/>
        <v>105684.66296483154</v>
      </c>
    </row>
    <row r="32" spans="1:64" x14ac:dyDescent="0.25">
      <c r="G32" t="s">
        <v>9</v>
      </c>
      <c r="J32">
        <f>I28+J30</f>
        <v>3.0158181695489703</v>
      </c>
      <c r="K32">
        <f>J32+K30</f>
        <v>5.3368664384460063</v>
      </c>
      <c r="L32">
        <f t="shared" ref="L32:BL32" si="107">K32+L30</f>
        <v>8.0044477099254721</v>
      </c>
      <c r="M32">
        <f t="shared" si="107"/>
        <v>11.063802664727813</v>
      </c>
      <c r="N32">
        <f t="shared" si="107"/>
        <v>14.563915413492532</v>
      </c>
      <c r="O32">
        <f t="shared" si="107"/>
        <v>18.557076885751187</v>
      </c>
      <c r="P32">
        <f t="shared" si="107"/>
        <v>23.098133264868633</v>
      </c>
      <c r="Q32">
        <f t="shared" si="107"/>
        <v>28.24334036345747</v>
      </c>
      <c r="R32">
        <f t="shared" si="107"/>
        <v>34.048744657926349</v>
      </c>
      <c r="S32">
        <f t="shared" si="107"/>
        <v>40.568021796220336</v>
      </c>
      <c r="T32">
        <f t="shared" si="107"/>
        <v>47.849728566113754</v>
      </c>
      <c r="U32">
        <f t="shared" si="107"/>
        <v>55.933969516334365</v>
      </c>
      <c r="V32">
        <f t="shared" si="107"/>
        <v>64.848548533245491</v>
      </c>
      <c r="W32">
        <f t="shared" si="107"/>
        <v>74.604769557766943</v>
      </c>
      <c r="X32">
        <f t="shared" si="107"/>
        <v>85.193164626767157</v>
      </c>
      <c r="Y32">
        <f t="shared" si="107"/>
        <v>96.579548788093376</v>
      </c>
      <c r="Z32">
        <f t="shared" si="107"/>
        <v>108.70190773042779</v>
      </c>
      <c r="AA32">
        <f t="shared" si="107"/>
        <v>121.46868400707996</v>
      </c>
      <c r="AB32">
        <f t="shared" si="107"/>
        <v>134.75900664283296</v>
      </c>
      <c r="AC32">
        <f t="shared" si="107"/>
        <v>148.42527796056214</v>
      </c>
      <c r="AD32">
        <f t="shared" si="107"/>
        <v>162.29828123285469</v>
      </c>
      <c r="AE32">
        <f t="shared" si="107"/>
        <v>176.1946253616303</v>
      </c>
      <c r="AF32">
        <f t="shared" si="107"/>
        <v>189.92595657771071</v>
      </c>
      <c r="AG32">
        <f t="shared" si="107"/>
        <v>203.30902810011719</v>
      </c>
      <c r="AH32">
        <f t="shared" si="107"/>
        <v>216.17551720846652</v>
      </c>
      <c r="AI32">
        <f t="shared" si="107"/>
        <v>228.38047898892958</v>
      </c>
      <c r="AJ32">
        <f t="shared" si="107"/>
        <v>239.80853811792139</v>
      </c>
      <c r="AK32">
        <f t="shared" si="107"/>
        <v>250.37729496949598</v>
      </c>
      <c r="AL32">
        <f t="shared" si="107"/>
        <v>260.03786600729393</v>
      </c>
      <c r="AM32">
        <f t="shared" si="107"/>
        <v>268.77288513771697</v>
      </c>
      <c r="AN32">
        <f t="shared" si="107"/>
        <v>276.59257988796224</v>
      </c>
      <c r="AO32">
        <f t="shared" si="107"/>
        <v>283.52966620066297</v>
      </c>
      <c r="AP32">
        <f t="shared" si="107"/>
        <v>289.6337873586391</v>
      </c>
      <c r="AQ32">
        <f t="shared" si="107"/>
        <v>294.96609770391734</v>
      </c>
      <c r="AR32">
        <f t="shared" si="107"/>
        <v>299.59441395646934</v>
      </c>
      <c r="AS32">
        <f t="shared" si="107"/>
        <v>303.58917386671919</v>
      </c>
      <c r="AT32">
        <f t="shared" si="107"/>
        <v>307.02028594766858</v>
      </c>
      <c r="AU32">
        <f t="shared" si="107"/>
        <v>309.95484023131257</v>
      </c>
      <c r="AV32">
        <f t="shared" si="107"/>
        <v>312.45557982649842</v>
      </c>
      <c r="AW32">
        <f t="shared" si="107"/>
        <v>314.57999973735804</v>
      </c>
      <c r="AX32">
        <f t="shared" si="107"/>
        <v>316.37993285697553</v>
      </c>
      <c r="AY32">
        <f t="shared" si="107"/>
        <v>317.90149329685431</v>
      </c>
      <c r="AZ32">
        <f t="shared" si="107"/>
        <v>319.18526611005933</v>
      </c>
      <c r="BA32">
        <f t="shared" si="107"/>
        <v>320.26665424745914</v>
      </c>
      <c r="BB32">
        <f t="shared" si="107"/>
        <v>321.17631467027036</v>
      </c>
      <c r="BC32">
        <f t="shared" si="107"/>
        <v>321.9406340413309</v>
      </c>
      <c r="BD32">
        <f t="shared" si="107"/>
        <v>322.58220960516894</v>
      </c>
      <c r="BE32">
        <f t="shared" si="107"/>
        <v>323.12031272101956</v>
      </c>
      <c r="BF32">
        <f t="shared" si="107"/>
        <v>323.57132138228314</v>
      </c>
      <c r="BG32">
        <f t="shared" si="107"/>
        <v>323.94911443999644</v>
      </c>
      <c r="BH32">
        <f t="shared" si="107"/>
        <v>324.2654246664647</v>
      </c>
      <c r="BI32">
        <f t="shared" si="107"/>
        <v>324.53015072057508</v>
      </c>
      <c r="BJ32">
        <f t="shared" si="107"/>
        <v>324.75162990533738</v>
      </c>
      <c r="BK32">
        <f t="shared" si="107"/>
        <v>324.93687465722394</v>
      </c>
      <c r="BL32">
        <f t="shared" si="107"/>
        <v>325.09177621839581</v>
      </c>
    </row>
    <row r="50" spans="1:64" x14ac:dyDescent="0.25">
      <c r="A50" s="1" t="s">
        <v>13</v>
      </c>
      <c r="B50" t="s">
        <v>5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64" x14ac:dyDescent="0.25">
      <c r="A51" t="s">
        <v>11</v>
      </c>
      <c r="B51" t="s">
        <v>4</v>
      </c>
      <c r="I51" s="13">
        <f>I50/1000</f>
        <v>0.5</v>
      </c>
      <c r="J51" s="13">
        <f t="shared" ref="J51:AH51" si="108">J50/1000</f>
        <v>1</v>
      </c>
      <c r="K51" s="13">
        <f t="shared" si="108"/>
        <v>1.639</v>
      </c>
      <c r="L51" s="13">
        <f t="shared" si="108"/>
        <v>2.226</v>
      </c>
      <c r="M51" s="13">
        <f t="shared" si="108"/>
        <v>2.573</v>
      </c>
      <c r="N51" s="13">
        <f t="shared" si="108"/>
        <v>2.5329999999999999</v>
      </c>
      <c r="O51" s="13">
        <f t="shared" si="108"/>
        <v>4.0949999999999998</v>
      </c>
      <c r="P51" s="13">
        <f t="shared" si="108"/>
        <v>4.7050000000000001</v>
      </c>
      <c r="Q51" s="13">
        <f t="shared" si="108"/>
        <v>6.3639999999999999</v>
      </c>
      <c r="R51" s="13">
        <f t="shared" si="108"/>
        <v>6.9180000000000001</v>
      </c>
      <c r="S51" s="13">
        <f t="shared" si="108"/>
        <v>9.4009999999999998</v>
      </c>
      <c r="T51" s="13">
        <f t="shared" si="108"/>
        <v>12.853</v>
      </c>
      <c r="U51" s="13">
        <f t="shared" si="108"/>
        <v>18.456</v>
      </c>
      <c r="V51" s="13">
        <f t="shared" si="108"/>
        <v>27.088000000000001</v>
      </c>
      <c r="W51" s="13">
        <f t="shared" si="108"/>
        <v>38.003</v>
      </c>
      <c r="X51" s="13">
        <f t="shared" si="108"/>
        <v>43.621000000000002</v>
      </c>
      <c r="Y51" s="13">
        <f t="shared" si="108"/>
        <v>51.542000000000002</v>
      </c>
      <c r="Z51" s="13">
        <f t="shared" si="108"/>
        <v>67.090999999999994</v>
      </c>
      <c r="AA51" s="13">
        <f t="shared" si="108"/>
        <v>69.896000000000001</v>
      </c>
      <c r="AB51" s="13">
        <f t="shared" si="108"/>
        <v>76.495000000000005</v>
      </c>
      <c r="AC51" s="13">
        <f t="shared" si="108"/>
        <v>87.058019999999999</v>
      </c>
      <c r="AD51" s="13">
        <f t="shared" si="108"/>
        <v>97.31</v>
      </c>
      <c r="AE51" s="13">
        <f t="shared" si="108"/>
        <v>104.19897999999999</v>
      </c>
      <c r="AF51" s="13">
        <f t="shared" si="108"/>
        <v>112.10877499999999</v>
      </c>
      <c r="AG51" s="13">
        <f t="shared" si="108"/>
        <v>123.57487500000001</v>
      </c>
      <c r="AH51" s="13">
        <f t="shared" si="108"/>
        <v>139.44900000000001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0.5</v>
      </c>
      <c r="K52">
        <f t="shared" ref="K52" si="109">K51-J51</f>
        <v>0.63900000000000001</v>
      </c>
      <c r="L52">
        <f t="shared" ref="L52" si="110">L51-K51</f>
        <v>0.58699999999999997</v>
      </c>
      <c r="M52">
        <f t="shared" ref="M52" si="111">M51-L51</f>
        <v>0.34699999999999998</v>
      </c>
      <c r="N52">
        <f t="shared" ref="N52" si="112">N51-M51</f>
        <v>-4.0000000000000036E-2</v>
      </c>
      <c r="O52">
        <f t="shared" ref="O52" si="113">O51-N51</f>
        <v>1.5619999999999998</v>
      </c>
      <c r="P52">
        <f t="shared" ref="P52" si="114">P51-O51</f>
        <v>0.61000000000000032</v>
      </c>
      <c r="Q52">
        <f t="shared" ref="Q52" si="115">Q51-P51</f>
        <v>1.6589999999999998</v>
      </c>
      <c r="R52">
        <f t="shared" ref="R52" si="116">R51-Q51</f>
        <v>0.55400000000000027</v>
      </c>
      <c r="S52">
        <f t="shared" ref="S52" si="117">S51-R51</f>
        <v>2.4829999999999997</v>
      </c>
      <c r="T52">
        <f t="shared" ref="T52" si="118">T51-S51</f>
        <v>3.452</v>
      </c>
      <c r="U52">
        <f t="shared" ref="U52" si="119">U51-T51</f>
        <v>5.6029999999999998</v>
      </c>
      <c r="V52">
        <f t="shared" ref="V52" si="120">V51-U51</f>
        <v>8.6320000000000014</v>
      </c>
      <c r="W52">
        <f t="shared" ref="W52" si="121">W51-V51</f>
        <v>10.914999999999999</v>
      </c>
      <c r="X52">
        <f t="shared" ref="X52" si="122">X51-W51</f>
        <v>5.6180000000000021</v>
      </c>
      <c r="Y52">
        <f t="shared" ref="Y52" si="123">Y51-X51</f>
        <v>7.9209999999999994</v>
      </c>
      <c r="Z52">
        <f t="shared" ref="Z52" si="124">Z51-Y51</f>
        <v>15.548999999999992</v>
      </c>
      <c r="AA52">
        <f t="shared" ref="AA52" si="125">AA51-Z51</f>
        <v>2.8050000000000068</v>
      </c>
      <c r="AB52">
        <f t="shared" ref="AB52" si="126">AB51-AA51</f>
        <v>6.5990000000000038</v>
      </c>
      <c r="AC52">
        <f t="shared" ref="AC52" si="127">AC51-AB51</f>
        <v>10.563019999999995</v>
      </c>
      <c r="AD52">
        <f t="shared" ref="AD52" si="128">AD51-AC51</f>
        <v>10.251980000000003</v>
      </c>
      <c r="AE52">
        <f t="shared" ref="AE52" si="129">AE51-AD51</f>
        <v>6.8889799999999894</v>
      </c>
      <c r="AF52">
        <f t="shared" ref="AF52" si="130">AF51-AE51</f>
        <v>7.9097950000000026</v>
      </c>
      <c r="AG52">
        <f t="shared" ref="AG52" si="131">AG51-AF51</f>
        <v>11.466100000000012</v>
      </c>
      <c r="AH52">
        <f t="shared" ref="AH52" si="132">AH51-AG51</f>
        <v>15.874125000000006</v>
      </c>
    </row>
    <row r="53" spans="1:64" x14ac:dyDescent="0.25">
      <c r="A53" s="3">
        <v>1.7638767734714316E-3</v>
      </c>
      <c r="B53" s="3">
        <v>0.26488084432564113</v>
      </c>
      <c r="C53" s="3">
        <v>155.48212410032411</v>
      </c>
      <c r="G53" t="s">
        <v>8</v>
      </c>
      <c r="J53">
        <f>$A53*$C53+($B53-$A53)*I51-($B53/$C53)*(I51^2)</f>
        <v>0.40538388875848125</v>
      </c>
      <c r="K53">
        <f>$A53*$C53+($B53-$A53)*J55-($B53/$C53)*(J55^2)</f>
        <v>0.51107668780700355</v>
      </c>
      <c r="L53">
        <f t="shared" ref="L53:BL53" si="133">$A53*$C53+($B53-$A53)*K55-($B53/$C53)*(K55^2)</f>
        <v>0.64352806376858607</v>
      </c>
      <c r="M53">
        <f t="shared" si="133"/>
        <v>0.80903991352179239</v>
      </c>
      <c r="N53">
        <f t="shared" si="133"/>
        <v>1.0151184360097896</v>
      </c>
      <c r="O53">
        <f t="shared" si="133"/>
        <v>1.2705346114883316</v>
      </c>
      <c r="P53">
        <f t="shared" si="133"/>
        <v>1.5852693263165818</v>
      </c>
      <c r="Q53">
        <f t="shared" si="133"/>
        <v>1.9702569869056519</v>
      </c>
      <c r="R53">
        <f t="shared" si="133"/>
        <v>2.4368058187592307</v>
      </c>
      <c r="S53">
        <f t="shared" si="133"/>
        <v>2.9955361841660784</v>
      </c>
      <c r="T53">
        <f t="shared" si="133"/>
        <v>3.6546542654186971</v>
      </c>
      <c r="U53">
        <f t="shared" si="133"/>
        <v>4.4173955756953864</v>
      </c>
      <c r="V53">
        <f t="shared" si="133"/>
        <v>5.2785777671171896</v>
      </c>
      <c r="W53">
        <f t="shared" si="133"/>
        <v>6.220457198138452</v>
      </c>
      <c r="X53">
        <f t="shared" si="133"/>
        <v>7.2085423168141087</v>
      </c>
      <c r="Y53">
        <f t="shared" si="133"/>
        <v>8.1886638810200694</v>
      </c>
      <c r="Z53">
        <f t="shared" si="133"/>
        <v>9.0872538796797198</v>
      </c>
      <c r="AA53">
        <f t="shared" si="133"/>
        <v>9.8170006316810454</v>
      </c>
      <c r="AB53">
        <f t="shared" si="133"/>
        <v>10.289188161204564</v>
      </c>
      <c r="AC53">
        <f t="shared" si="133"/>
        <v>10.431650861099337</v>
      </c>
      <c r="AD53">
        <f t="shared" si="133"/>
        <v>10.207846499834279</v>
      </c>
      <c r="AE53">
        <f t="shared" si="133"/>
        <v>9.6299190268921215</v>
      </c>
      <c r="AF53">
        <f t="shared" si="133"/>
        <v>8.7592605990233139</v>
      </c>
      <c r="AG53">
        <f t="shared" si="133"/>
        <v>7.6929100052461976</v>
      </c>
      <c r="AH53">
        <f t="shared" si="133"/>
        <v>6.5407592459044288</v>
      </c>
      <c r="AI53">
        <f t="shared" si="133"/>
        <v>5.4025592941744769</v>
      </c>
      <c r="AJ53">
        <f t="shared" si="133"/>
        <v>4.3525003636113375</v>
      </c>
      <c r="AK53">
        <f t="shared" si="133"/>
        <v>3.4342008971059101</v>
      </c>
      <c r="AL53">
        <f t="shared" si="133"/>
        <v>2.6640897486701647</v>
      </c>
      <c r="AM53">
        <f t="shared" si="133"/>
        <v>2.0389966283545604</v>
      </c>
      <c r="AN53">
        <f t="shared" si="133"/>
        <v>1.5442363737165721</v>
      </c>
      <c r="AO53">
        <f t="shared" si="133"/>
        <v>1.1601024590527373</v>
      </c>
      <c r="AP53">
        <f t="shared" si="133"/>
        <v>0.8661783766999136</v>
      </c>
      <c r="AQ53">
        <f t="shared" si="133"/>
        <v>0.64373299200500611</v>
      </c>
      <c r="AR53">
        <f t="shared" si="133"/>
        <v>0.47675847582376463</v>
      </c>
      <c r="AS53">
        <f t="shared" si="133"/>
        <v>0.35218452673035472</v>
      </c>
      <c r="AT53">
        <f t="shared" si="133"/>
        <v>0.25966360270761868</v>
      </c>
      <c r="AU53">
        <f t="shared" si="133"/>
        <v>0.19117780321905542</v>
      </c>
      <c r="AV53">
        <f t="shared" si="133"/>
        <v>0.14060817227817779</v>
      </c>
      <c r="AW53">
        <f t="shared" si="133"/>
        <v>0.10333555275843764</v>
      </c>
      <c r="AX53">
        <f t="shared" si="133"/>
        <v>7.5900268925686021E-2</v>
      </c>
      <c r="AY53">
        <f t="shared" si="133"/>
        <v>5.572579587556703E-2</v>
      </c>
      <c r="AZ53">
        <f t="shared" si="133"/>
        <v>4.0901250103011932E-2</v>
      </c>
      <c r="BA53">
        <f t="shared" si="133"/>
        <v>3.001369535828502E-2</v>
      </c>
      <c r="BB53">
        <f t="shared" si="133"/>
        <v>2.2020686385339161E-2</v>
      </c>
      <c r="BC53">
        <f t="shared" si="133"/>
        <v>1.6154360028188819E-2</v>
      </c>
      <c r="BD53">
        <f t="shared" si="133"/>
        <v>1.1849776537978585E-2</v>
      </c>
      <c r="BE53">
        <f t="shared" si="133"/>
        <v>8.6916517399799886E-3</v>
      </c>
      <c r="BF53">
        <f t="shared" si="133"/>
        <v>6.3749055090696061E-3</v>
      </c>
      <c r="BG53">
        <f t="shared" si="133"/>
        <v>4.6755207487692019E-3</v>
      </c>
      <c r="BH53">
        <f t="shared" si="133"/>
        <v>3.4290599483668416E-3</v>
      </c>
      <c r="BI53">
        <f t="shared" si="133"/>
        <v>2.5148494462925441E-3</v>
      </c>
      <c r="BJ53">
        <f t="shared" si="133"/>
        <v>1.8443481623577895E-3</v>
      </c>
      <c r="BK53">
        <f t="shared" si="133"/>
        <v>1.3526001342114569E-3</v>
      </c>
      <c r="BL53">
        <f t="shared" si="133"/>
        <v>9.9195671054985723E-4</v>
      </c>
    </row>
    <row r="54" spans="1:64" x14ac:dyDescent="0.25">
      <c r="E54" t="s">
        <v>7</v>
      </c>
      <c r="F54">
        <f>SUM(J54:AH54)</f>
        <v>325.5111385501196</v>
      </c>
      <c r="J54">
        <f>(J55-J51)^2</f>
        <v>8.9522085064674406E-3</v>
      </c>
      <c r="K54">
        <f t="shared" ref="K54:AH54" si="134">(K55-K51)^2</f>
        <v>4.9523794982566385E-2</v>
      </c>
      <c r="L54">
        <f t="shared" si="134"/>
        <v>2.7559771538130495E-2</v>
      </c>
      <c r="M54">
        <f t="shared" si="134"/>
        <v>8.763290469799366E-2</v>
      </c>
      <c r="N54">
        <f t="shared" si="134"/>
        <v>1.825598188223015</v>
      </c>
      <c r="O54">
        <f t="shared" si="134"/>
        <v>1.1229250962481454</v>
      </c>
      <c r="P54">
        <f t="shared" si="134"/>
        <v>4.1410252780272989</v>
      </c>
      <c r="Q54">
        <f t="shared" si="134"/>
        <v>5.5046915784200863</v>
      </c>
      <c r="R54">
        <f t="shared" si="134"/>
        <v>17.884557156739827</v>
      </c>
      <c r="S54">
        <f t="shared" si="134"/>
        <v>22.48229562015873</v>
      </c>
      <c r="T54">
        <f t="shared" si="134"/>
        <v>24.445155002405823</v>
      </c>
      <c r="U54">
        <f t="shared" si="134"/>
        <v>14.12707214546532</v>
      </c>
      <c r="V54">
        <f t="shared" si="134"/>
        <v>0.16416882735895064</v>
      </c>
      <c r="W54">
        <f t="shared" si="134"/>
        <v>18.398654472059054</v>
      </c>
      <c r="X54">
        <f t="shared" si="134"/>
        <v>7.2836453657238307</v>
      </c>
      <c r="Y54">
        <f t="shared" si="134"/>
        <v>5.9105344639741029</v>
      </c>
      <c r="Z54">
        <f t="shared" si="134"/>
        <v>79.08376287155086</v>
      </c>
      <c r="AA54">
        <f t="shared" si="134"/>
        <v>3.5378019899124542</v>
      </c>
      <c r="AB54">
        <f t="shared" si="134"/>
        <v>3.2735071244972924</v>
      </c>
      <c r="AC54">
        <f t="shared" si="134"/>
        <v>2.81539691953994</v>
      </c>
      <c r="AD54">
        <f t="shared" si="134"/>
        <v>2.6692402095885113</v>
      </c>
      <c r="AE54">
        <f t="shared" si="134"/>
        <v>19.138174921754469</v>
      </c>
      <c r="AF54">
        <f t="shared" si="134"/>
        <v>27.292114985980149</v>
      </c>
      <c r="AG54">
        <f t="shared" si="134"/>
        <v>2.1053881916536277</v>
      </c>
      <c r="AH54">
        <f t="shared" si="134"/>
        <v>62.131759461112956</v>
      </c>
    </row>
    <row r="55" spans="1:64" x14ac:dyDescent="0.25">
      <c r="G55" t="s">
        <v>9</v>
      </c>
      <c r="J55">
        <f>I51+J53</f>
        <v>0.9053838887584813</v>
      </c>
      <c r="K55">
        <f>J55+K53</f>
        <v>1.416460576565485</v>
      </c>
      <c r="L55">
        <f t="shared" ref="L55:BL55" si="135">K55+L53</f>
        <v>2.0599886403340708</v>
      </c>
      <c r="M55">
        <f t="shared" si="135"/>
        <v>2.8690285538558631</v>
      </c>
      <c r="N55">
        <f t="shared" si="135"/>
        <v>3.8841469898656529</v>
      </c>
      <c r="O55">
        <f t="shared" si="135"/>
        <v>5.1546816013539845</v>
      </c>
      <c r="P55">
        <f t="shared" si="135"/>
        <v>6.7399509276705665</v>
      </c>
      <c r="Q55">
        <f t="shared" si="135"/>
        <v>8.7102079145762179</v>
      </c>
      <c r="R55">
        <f t="shared" si="135"/>
        <v>11.147013733335449</v>
      </c>
      <c r="S55">
        <f t="shared" si="135"/>
        <v>14.142549917501526</v>
      </c>
      <c r="T55">
        <f t="shared" si="135"/>
        <v>17.797204182920222</v>
      </c>
      <c r="U55">
        <f t="shared" si="135"/>
        <v>22.214599758615609</v>
      </c>
      <c r="V55">
        <f t="shared" si="135"/>
        <v>27.493177525732797</v>
      </c>
      <c r="W55">
        <f t="shared" si="135"/>
        <v>33.713634723871252</v>
      </c>
      <c r="X55">
        <f t="shared" si="135"/>
        <v>40.922177040685362</v>
      </c>
      <c r="Y55">
        <f t="shared" si="135"/>
        <v>49.110840921705432</v>
      </c>
      <c r="Z55">
        <f t="shared" si="135"/>
        <v>58.198094801385153</v>
      </c>
      <c r="AA55">
        <f t="shared" si="135"/>
        <v>68.015095433066193</v>
      </c>
      <c r="AB55">
        <f t="shared" si="135"/>
        <v>78.304283594270757</v>
      </c>
      <c r="AC55">
        <f t="shared" si="135"/>
        <v>88.735934455370099</v>
      </c>
      <c r="AD55">
        <f t="shared" si="135"/>
        <v>98.943780955204375</v>
      </c>
      <c r="AE55">
        <f t="shared" si="135"/>
        <v>108.5736999820965</v>
      </c>
      <c r="AF55">
        <f t="shared" si="135"/>
        <v>117.33296058111981</v>
      </c>
      <c r="AG55">
        <f t="shared" si="135"/>
        <v>125.02587058636601</v>
      </c>
      <c r="AH55">
        <f t="shared" si="135"/>
        <v>131.56662983227045</v>
      </c>
      <c r="AI55">
        <f t="shared" si="135"/>
        <v>136.96918912644492</v>
      </c>
      <c r="AJ55">
        <f t="shared" si="135"/>
        <v>141.32168949005626</v>
      </c>
      <c r="AK55">
        <f t="shared" si="135"/>
        <v>144.75589038716217</v>
      </c>
      <c r="AL55">
        <f t="shared" si="135"/>
        <v>147.41998013583233</v>
      </c>
      <c r="AM55">
        <f t="shared" si="135"/>
        <v>149.4589767641869</v>
      </c>
      <c r="AN55">
        <f t="shared" si="135"/>
        <v>151.00321313790346</v>
      </c>
      <c r="AO55">
        <f t="shared" si="135"/>
        <v>152.16331559695618</v>
      </c>
      <c r="AP55">
        <f t="shared" si="135"/>
        <v>153.02949397365609</v>
      </c>
      <c r="AQ55">
        <f t="shared" si="135"/>
        <v>153.67322696566109</v>
      </c>
      <c r="AR55">
        <f t="shared" si="135"/>
        <v>154.14998544148486</v>
      </c>
      <c r="AS55">
        <f t="shared" si="135"/>
        <v>154.50216996821521</v>
      </c>
      <c r="AT55">
        <f t="shared" si="135"/>
        <v>154.76183357092282</v>
      </c>
      <c r="AU55">
        <f t="shared" si="135"/>
        <v>154.95301137414188</v>
      </c>
      <c r="AV55">
        <f t="shared" si="135"/>
        <v>155.09361954642006</v>
      </c>
      <c r="AW55">
        <f t="shared" si="135"/>
        <v>155.1969550991785</v>
      </c>
      <c r="AX55">
        <f t="shared" si="135"/>
        <v>155.27285536810419</v>
      </c>
      <c r="AY55">
        <f t="shared" si="135"/>
        <v>155.32858116397975</v>
      </c>
      <c r="AZ55">
        <f t="shared" si="135"/>
        <v>155.36948241408277</v>
      </c>
      <c r="BA55">
        <f t="shared" si="135"/>
        <v>155.39949610944106</v>
      </c>
      <c r="BB55">
        <f t="shared" si="135"/>
        <v>155.42151679582639</v>
      </c>
      <c r="BC55">
        <f t="shared" si="135"/>
        <v>155.43767115585459</v>
      </c>
      <c r="BD55">
        <f t="shared" si="135"/>
        <v>155.44952093239257</v>
      </c>
      <c r="BE55">
        <f t="shared" si="135"/>
        <v>155.45821258413255</v>
      </c>
      <c r="BF55">
        <f t="shared" si="135"/>
        <v>155.46458748964162</v>
      </c>
      <c r="BG55">
        <f t="shared" si="135"/>
        <v>155.46926301039039</v>
      </c>
      <c r="BH55">
        <f t="shared" si="135"/>
        <v>155.47269207033875</v>
      </c>
      <c r="BI55">
        <f t="shared" si="135"/>
        <v>155.47520691978505</v>
      </c>
      <c r="BJ55">
        <f t="shared" si="135"/>
        <v>155.47705126794742</v>
      </c>
      <c r="BK55">
        <f t="shared" si="135"/>
        <v>155.47840386808161</v>
      </c>
      <c r="BL55">
        <f t="shared" si="135"/>
        <v>155.47939582479216</v>
      </c>
    </row>
    <row r="73" spans="1:64" x14ac:dyDescent="0.25">
      <c r="A73" s="1" t="s">
        <v>14</v>
      </c>
      <c r="B73" t="s">
        <v>5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64" x14ac:dyDescent="0.25">
      <c r="A74" t="s">
        <v>11</v>
      </c>
      <c r="B74" t="s">
        <v>4</v>
      </c>
      <c r="I74">
        <f t="shared" ref="I74" si="136">I73/1000</f>
        <v>0.01</v>
      </c>
      <c r="J74">
        <f t="shared" ref="J74" si="137">J73/1000</f>
        <v>0.02</v>
      </c>
      <c r="K74">
        <f t="shared" ref="K74" si="138">K73/1000</f>
        <v>4.2000000000000003E-2</v>
      </c>
      <c r="L74">
        <f t="shared" ref="L74" si="139">L73/1000</f>
        <v>6.6000000000000003E-2</v>
      </c>
      <c r="M74">
        <f t="shared" ref="M74" si="140">M73/1000</f>
        <v>7.8E-2</v>
      </c>
      <c r="N74">
        <f t="shared" ref="N74" si="141">N73/1000</f>
        <v>9.0400000000000008E-2</v>
      </c>
      <c r="O74">
        <f t="shared" ref="O74" si="142">O73/1000</f>
        <v>0.13389999999999996</v>
      </c>
      <c r="P74">
        <f t="shared" ref="P74" si="143">P73/1000</f>
        <v>0.13619999999999999</v>
      </c>
      <c r="Q74">
        <f t="shared" ref="Q74" si="144">Q73/1000</f>
        <v>0.1525</v>
      </c>
      <c r="R74">
        <f t="shared" ref="R74" si="145">R73/1000</f>
        <v>0.19639999999999996</v>
      </c>
      <c r="S74">
        <f t="shared" ref="S74" si="146">S73/1000</f>
        <v>0.19309999999999999</v>
      </c>
      <c r="T74">
        <f t="shared" ref="T74" si="147">T73/1000</f>
        <v>0.41099999999999998</v>
      </c>
      <c r="U74">
        <f t="shared" ref="U74" si="148">U73/1000</f>
        <v>0.44519999999999998</v>
      </c>
      <c r="V74">
        <f t="shared" ref="V74" si="149">V73/1000</f>
        <v>0.61320000000000008</v>
      </c>
      <c r="W74">
        <f t="shared" ref="W74" si="150">W73/1000</f>
        <v>1.1069</v>
      </c>
      <c r="X74">
        <f t="shared" ref="X74" si="151">X73/1000</f>
        <v>1.4889000000000001</v>
      </c>
      <c r="Y74">
        <f t="shared" ref="Y74" si="152">Y73/1000</f>
        <v>2.1971999999999996</v>
      </c>
      <c r="Z74">
        <f t="shared" ref="Z74" si="153">Z73/1000</f>
        <v>3.0713000000000004</v>
      </c>
      <c r="AA74">
        <f t="shared" ref="AA74" si="154">AA73/1000</f>
        <v>3.6191000000000004</v>
      </c>
      <c r="AB74">
        <f t="shared" ref="AB74" si="155">AB73/1000</f>
        <v>7.4813999999999998</v>
      </c>
      <c r="AC74">
        <f t="shared" ref="AC74" si="156">AC73/1000</f>
        <v>11.244999999999999</v>
      </c>
      <c r="AD74">
        <f t="shared" ref="AD74" si="157">AD73/1000</f>
        <v>14.491</v>
      </c>
      <c r="AE74">
        <f t="shared" ref="AE74" si="158">AE73/1000</f>
        <v>17.327000000000002</v>
      </c>
      <c r="AF74">
        <f t="shared" ref="AF74" si="159">AF73/1000</f>
        <v>20.849</v>
      </c>
      <c r="AG74">
        <f t="shared" ref="AG74" si="160">AG73/1000</f>
        <v>22.646000000000001</v>
      </c>
      <c r="AH74">
        <f t="shared" ref="AH74" si="161">AH73/1000</f>
        <v>26.423999999999999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0.01</v>
      </c>
      <c r="K75">
        <f t="shared" ref="K75" si="162">K74-J74</f>
        <v>2.2000000000000002E-2</v>
      </c>
      <c r="L75">
        <f t="shared" ref="L75" si="163">L74-K74</f>
        <v>2.4E-2</v>
      </c>
      <c r="M75">
        <f t="shared" ref="M75" si="164">M74-L74</f>
        <v>1.1999999999999997E-2</v>
      </c>
      <c r="N75">
        <f t="shared" ref="N75" si="165">N74-M74</f>
        <v>1.2400000000000008E-2</v>
      </c>
      <c r="O75">
        <f t="shared" ref="O75" si="166">O74-N74</f>
        <v>4.3499999999999955E-2</v>
      </c>
      <c r="P75">
        <f t="shared" ref="P75" si="167">P74-O74</f>
        <v>2.3000000000000242E-3</v>
      </c>
      <c r="Q75">
        <f t="shared" ref="Q75" si="168">Q74-P74</f>
        <v>1.6300000000000009E-2</v>
      </c>
      <c r="R75">
        <f t="shared" ref="R75" si="169">R74-Q74</f>
        <v>4.3899999999999967E-2</v>
      </c>
      <c r="S75">
        <f t="shared" ref="S75" si="170">S74-R74</f>
        <v>-3.2999999999999696E-3</v>
      </c>
      <c r="T75">
        <f t="shared" ref="T75" si="171">T74-S74</f>
        <v>0.21789999999999998</v>
      </c>
      <c r="U75">
        <f t="shared" ref="U75" si="172">U74-T74</f>
        <v>3.4200000000000008E-2</v>
      </c>
      <c r="V75">
        <f t="shared" ref="V75" si="173">V74-U74</f>
        <v>0.16800000000000009</v>
      </c>
      <c r="W75">
        <f t="shared" ref="W75" si="174">W74-V74</f>
        <v>0.49369999999999992</v>
      </c>
      <c r="X75">
        <f t="shared" ref="X75" si="175">X74-W74</f>
        <v>0.38200000000000012</v>
      </c>
      <c r="Y75">
        <f t="shared" ref="Y75" si="176">Y74-X74</f>
        <v>0.70829999999999949</v>
      </c>
      <c r="Z75">
        <f t="shared" ref="Z75" si="177">Z74-Y74</f>
        <v>0.87410000000000077</v>
      </c>
      <c r="AA75">
        <f t="shared" ref="AA75" si="178">AA74-Z74</f>
        <v>0.54780000000000006</v>
      </c>
      <c r="AB75">
        <f t="shared" ref="AB75" si="179">AB74-AA74</f>
        <v>3.8622999999999994</v>
      </c>
      <c r="AC75">
        <f t="shared" ref="AC75" si="180">AC74-AB74</f>
        <v>3.7635999999999994</v>
      </c>
      <c r="AD75">
        <f t="shared" ref="AD75" si="181">AD74-AC74</f>
        <v>3.2460000000000004</v>
      </c>
      <c r="AE75">
        <f t="shared" ref="AE75" si="182">AE74-AD74</f>
        <v>2.8360000000000021</v>
      </c>
      <c r="AF75">
        <f t="shared" ref="AF75" si="183">AF74-AE74</f>
        <v>3.5219999999999985</v>
      </c>
      <c r="AG75">
        <f t="shared" ref="AG75" si="184">AG74-AF74</f>
        <v>1.7970000000000006</v>
      </c>
      <c r="AH75">
        <f t="shared" ref="AH75" si="185">AH74-AG74</f>
        <v>3.7779999999999987</v>
      </c>
    </row>
    <row r="76" spans="1:64" x14ac:dyDescent="0.25">
      <c r="A76" s="3">
        <v>0</v>
      </c>
      <c r="B76" s="3">
        <v>0.43418980624300169</v>
      </c>
      <c r="C76" s="3">
        <v>32.275017825151238</v>
      </c>
      <c r="G76" t="s">
        <v>8</v>
      </c>
      <c r="J76">
        <f>$A76*$C76+($B76-$A76)*I74-($B76/$C76)*(I74^2)</f>
        <v>4.3405527810467656E-3</v>
      </c>
      <c r="K76">
        <f>$A76*$C76+($B76-$A76)*J78-($B76/$C76)*(J78^2)</f>
        <v>6.223755242694297E-3</v>
      </c>
      <c r="L76">
        <f t="shared" ref="L76:BL76" si="186">$A76*$C76+($B76-$A76)*K78-($B76/$C76)*(K78^2)</f>
        <v>8.9231238456232882E-3</v>
      </c>
      <c r="M76">
        <f t="shared" si="186"/>
        <v>1.2791444992126871E-2</v>
      </c>
      <c r="N76">
        <f t="shared" si="186"/>
        <v>1.8333010401811723E-2</v>
      </c>
      <c r="O76">
        <f t="shared" si="186"/>
        <v>2.6267640627611805E-2</v>
      </c>
      <c r="P76">
        <f t="shared" si="186"/>
        <v>3.7620662838154455E-2</v>
      </c>
      <c r="Q76">
        <f t="shared" si="186"/>
        <v>5.3848191073368495E-2</v>
      </c>
      <c r="R76">
        <f t="shared" si="186"/>
        <v>7.7009140281588395E-2</v>
      </c>
      <c r="S76">
        <f t="shared" si="186"/>
        <v>0.10999640916153154</v>
      </c>
      <c r="T76">
        <f t="shared" si="186"/>
        <v>0.15683722400864833</v>
      </c>
      <c r="U76">
        <f t="shared" si="186"/>
        <v>0.22306171478032838</v>
      </c>
      <c r="V76">
        <f t="shared" si="186"/>
        <v>0.31610948168261194</v>
      </c>
      <c r="W76">
        <f t="shared" si="186"/>
        <v>0.44567825303128017</v>
      </c>
      <c r="X76">
        <f t="shared" si="186"/>
        <v>0.62378802236050834</v>
      </c>
      <c r="Y76">
        <f t="shared" si="186"/>
        <v>0.86410250064755001</v>
      </c>
      <c r="Z76">
        <f t="shared" si="186"/>
        <v>1.1797020394974334</v>
      </c>
      <c r="AA76">
        <f t="shared" si="186"/>
        <v>1.5781334177933855</v>
      </c>
      <c r="AB76">
        <f t="shared" si="186"/>
        <v>2.0525808375511718</v>
      </c>
      <c r="AC76">
        <f t="shared" si="186"/>
        <v>2.5694104758856842</v>
      </c>
      <c r="AD76">
        <f t="shared" si="186"/>
        <v>3.0566124136737436</v>
      </c>
      <c r="AE76">
        <f t="shared" si="186"/>
        <v>3.4048534744018761</v>
      </c>
      <c r="AF76">
        <f t="shared" si="186"/>
        <v>3.4968032369875059</v>
      </c>
      <c r="AG76">
        <f t="shared" si="186"/>
        <v>3.266569497518435</v>
      </c>
      <c r="AH76">
        <f t="shared" si="186"/>
        <v>2.7542812446983778</v>
      </c>
      <c r="AI76">
        <f t="shared" si="186"/>
        <v>2.0992443527786246</v>
      </c>
      <c r="AJ76">
        <f t="shared" si="186"/>
        <v>1.4629244276452571</v>
      </c>
      <c r="AK76">
        <f t="shared" si="186"/>
        <v>0.94937979737662914</v>
      </c>
      <c r="AL76">
        <f t="shared" si="186"/>
        <v>0.58530020878284539</v>
      </c>
      <c r="AM76">
        <f t="shared" si="186"/>
        <v>0.34875827157323691</v>
      </c>
      <c r="AN76">
        <f t="shared" si="186"/>
        <v>0.20342947487565333</v>
      </c>
      <c r="AO76">
        <f t="shared" si="186"/>
        <v>0.11714852662318975</v>
      </c>
      <c r="AP76">
        <f t="shared" si="186"/>
        <v>6.6956865098193319E-2</v>
      </c>
      <c r="AQ76">
        <f t="shared" si="186"/>
        <v>3.8103718852518398E-2</v>
      </c>
      <c r="AR76">
        <f t="shared" si="186"/>
        <v>2.1630156576483373E-2</v>
      </c>
      <c r="AS76">
        <f t="shared" si="186"/>
        <v>1.2261306200434419E-2</v>
      </c>
      <c r="AT76">
        <f t="shared" si="186"/>
        <v>6.9448738724506853E-3</v>
      </c>
      <c r="AU76">
        <f t="shared" si="186"/>
        <v>3.9318218358896928E-3</v>
      </c>
      <c r="AV76">
        <f t="shared" si="186"/>
        <v>2.2254151420249002E-3</v>
      </c>
      <c r="AW76">
        <f t="shared" si="186"/>
        <v>1.2594028887704667E-3</v>
      </c>
      <c r="AX76">
        <f t="shared" si="186"/>
        <v>7.1265995017455452E-4</v>
      </c>
      <c r="AY76">
        <f t="shared" si="186"/>
        <v>4.0325490589765423E-4</v>
      </c>
      <c r="AZ76">
        <f t="shared" si="186"/>
        <v>2.2817362590821233E-4</v>
      </c>
      <c r="BA76">
        <f t="shared" si="186"/>
        <v>1.291054893659549E-4</v>
      </c>
      <c r="BB76">
        <f t="shared" si="186"/>
        <v>7.305001062007932E-5</v>
      </c>
      <c r="BC76">
        <f t="shared" si="186"/>
        <v>4.1332699550977736E-5</v>
      </c>
      <c r="BD76">
        <f t="shared" si="186"/>
        <v>2.3386545624504151E-5</v>
      </c>
      <c r="BE76">
        <f t="shared" si="186"/>
        <v>1.3232372443994223E-5</v>
      </c>
      <c r="BF76">
        <f t="shared" si="186"/>
        <v>7.4870197099841107E-6</v>
      </c>
      <c r="BG76">
        <f t="shared" si="186"/>
        <v>4.2362347922875188E-6</v>
      </c>
      <c r="BH76">
        <f t="shared" si="186"/>
        <v>2.3969056996975269E-6</v>
      </c>
      <c r="BI76">
        <f t="shared" si="186"/>
        <v>1.3561939553596858E-6</v>
      </c>
      <c r="BJ76">
        <f t="shared" si="186"/>
        <v>7.6734845677606245E-7</v>
      </c>
      <c r="BK76">
        <f t="shared" si="186"/>
        <v>4.3417360728881249E-7</v>
      </c>
      <c r="BL76">
        <f t="shared" si="186"/>
        <v>2.4565986045388399E-7</v>
      </c>
    </row>
    <row r="77" spans="1:64" x14ac:dyDescent="0.25">
      <c r="E77" t="s">
        <v>7</v>
      </c>
      <c r="F77">
        <f>SUM(J77:AH77)</f>
        <v>10.728264235117191</v>
      </c>
      <c r="J77">
        <f>(J78-J74)^2</f>
        <v>3.2029342824117511E-5</v>
      </c>
      <c r="K77">
        <f t="shared" ref="K77" si="187">(K78-K74)^2</f>
        <v>4.5948889050105194E-4</v>
      </c>
      <c r="L77">
        <f t="shared" ref="L77" si="188">(L78-L74)^2</f>
        <v>1.3331676314943101E-3</v>
      </c>
      <c r="M77">
        <f t="shared" ref="M77" si="189">(M78-M74)^2</f>
        <v>1.2759986382765074E-3</v>
      </c>
      <c r="N77">
        <f t="shared" ref="N77" si="190">(N78-N74)^2</f>
        <v>8.8733166041417419E-4</v>
      </c>
      <c r="O77">
        <f t="shared" ref="O77" si="191">(O78-O74)^2</f>
        <v>2.2109247973612612E-3</v>
      </c>
      <c r="P77">
        <f t="shared" ref="P77" si="192">(P78-P74)^2</f>
        <v>1.368855369761579E-4</v>
      </c>
      <c r="Q77">
        <f t="shared" ref="Q77" si="193">(Q78-Q74)^2</f>
        <v>6.6813884180459259E-4</v>
      </c>
      <c r="R77">
        <f t="shared" ref="R77" si="194">(R78-R74)^2</f>
        <v>3.4759894102884257E-3</v>
      </c>
      <c r="S77">
        <f t="shared" ref="S77" si="195">(S78-S74)^2</f>
        <v>2.9671416829549286E-2</v>
      </c>
      <c r="T77">
        <f t="shared" ref="T77" si="196">(T78-T74)^2</f>
        <v>1.2363473006764925E-2</v>
      </c>
      <c r="U77">
        <f t="shared" ref="U77" si="197">(U78-U74)^2</f>
        <v>9.0031724815961098E-2</v>
      </c>
      <c r="V77">
        <f t="shared" ref="V77" si="198">(V78-V74)^2</f>
        <v>0.20084949349664299</v>
      </c>
      <c r="W77">
        <f t="shared" ref="W77" si="199">(W78-W74)^2</f>
        <v>0.1601125035684364</v>
      </c>
      <c r="X77">
        <f t="shared" ref="X77" si="200">(X78-X74)^2</f>
        <v>0.41207236230196165</v>
      </c>
      <c r="Y77">
        <f t="shared" ref="Y77" si="201">(Y78-Y74)^2</f>
        <v>0.63637495219163365</v>
      </c>
      <c r="Z77">
        <f t="shared" ref="Z77" si="202">(Z78-Z74)^2</f>
        <v>1.2173440779625622</v>
      </c>
      <c r="AA77">
        <f t="shared" ref="AA77" si="203">(AA78-AA74)^2</f>
        <v>4.5525330961474229</v>
      </c>
      <c r="AB77">
        <f t="shared" ref="AB77" si="204">(AB78-AB74)^2</f>
        <v>0.10494193260819601</v>
      </c>
      <c r="AC77">
        <f t="shared" ref="AC77" si="205">(AC78-AC74)^2</f>
        <v>0.75732131525070312</v>
      </c>
      <c r="AD77">
        <f t="shared" ref="AD77" si="206">(AD78-AD74)^2</f>
        <v>1.1228150753563366</v>
      </c>
      <c r="AE77">
        <f t="shared" ref="AE77" si="207">(AE78-AE74)^2</f>
        <v>0.24086129167872086</v>
      </c>
      <c r="AF77">
        <f t="shared" ref="AF77" si="208">(AF78-AF74)^2</f>
        <v>0.26622811242947103</v>
      </c>
      <c r="AG77">
        <f t="shared" ref="AG77" si="209">(AG78-AG74)^2</f>
        <v>0.90934632498865009</v>
      </c>
      <c r="AH77">
        <f t="shared" ref="AH77" si="210">(AH78-AH74)^2</f>
        <v>4.9171277342338693E-3</v>
      </c>
    </row>
    <row r="78" spans="1:64" x14ac:dyDescent="0.25">
      <c r="G78" t="s">
        <v>9</v>
      </c>
      <c r="J78">
        <f>I74+J76</f>
        <v>1.4340552781046765E-2</v>
      </c>
      <c r="K78">
        <f>J78+K76</f>
        <v>2.0564308023741061E-2</v>
      </c>
      <c r="L78">
        <f t="shared" ref="L78:BL78" si="211">K78+L76</f>
        <v>2.9487431869364349E-2</v>
      </c>
      <c r="M78">
        <f t="shared" si="211"/>
        <v>4.2278876861491219E-2</v>
      </c>
      <c r="N78">
        <f t="shared" si="211"/>
        <v>6.0611887263302938E-2</v>
      </c>
      <c r="O78">
        <f t="shared" si="211"/>
        <v>8.6879527890914743E-2</v>
      </c>
      <c r="P78">
        <f t="shared" si="211"/>
        <v>0.1245001907290692</v>
      </c>
      <c r="Q78">
        <f t="shared" si="211"/>
        <v>0.1783483818024377</v>
      </c>
      <c r="R78">
        <f t="shared" si="211"/>
        <v>0.25535752208402607</v>
      </c>
      <c r="S78">
        <f t="shared" si="211"/>
        <v>0.36535393124555759</v>
      </c>
      <c r="T78">
        <f t="shared" si="211"/>
        <v>0.5221911552542059</v>
      </c>
      <c r="U78">
        <f t="shared" si="211"/>
        <v>0.74525287003453422</v>
      </c>
      <c r="V78">
        <f t="shared" si="211"/>
        <v>1.0613623517171462</v>
      </c>
      <c r="W78">
        <f t="shared" si="211"/>
        <v>1.5070406047484264</v>
      </c>
      <c r="X78">
        <f t="shared" si="211"/>
        <v>2.1308286271089347</v>
      </c>
      <c r="Y78">
        <f t="shared" si="211"/>
        <v>2.9949311277564847</v>
      </c>
      <c r="Z78">
        <f t="shared" si="211"/>
        <v>4.1746331672539183</v>
      </c>
      <c r="AA78">
        <f t="shared" si="211"/>
        <v>5.7527665850473042</v>
      </c>
      <c r="AB78">
        <f t="shared" si="211"/>
        <v>7.8053474225984765</v>
      </c>
      <c r="AC78">
        <f t="shared" si="211"/>
        <v>10.374757898484161</v>
      </c>
      <c r="AD78">
        <f t="shared" si="211"/>
        <v>13.431370312157904</v>
      </c>
      <c r="AE78">
        <f t="shared" si="211"/>
        <v>16.836223786559781</v>
      </c>
      <c r="AF78">
        <f t="shared" si="211"/>
        <v>20.333027023547288</v>
      </c>
      <c r="AG78">
        <f t="shared" si="211"/>
        <v>23.599596521065724</v>
      </c>
      <c r="AH78">
        <f t="shared" si="211"/>
        <v>26.353877765764103</v>
      </c>
      <c r="AI78">
        <f t="shared" si="211"/>
        <v>28.45312211854273</v>
      </c>
      <c r="AJ78">
        <f t="shared" si="211"/>
        <v>29.916046546187985</v>
      </c>
      <c r="AK78">
        <f t="shared" si="211"/>
        <v>30.865426343564614</v>
      </c>
      <c r="AL78">
        <f t="shared" si="211"/>
        <v>31.450726552347462</v>
      </c>
      <c r="AM78">
        <f t="shared" si="211"/>
        <v>31.7994848239207</v>
      </c>
      <c r="AN78">
        <f t="shared" si="211"/>
        <v>32.002914298796355</v>
      </c>
      <c r="AO78">
        <f t="shared" si="211"/>
        <v>32.120062825419545</v>
      </c>
      <c r="AP78">
        <f t="shared" si="211"/>
        <v>32.187019690517737</v>
      </c>
      <c r="AQ78">
        <f t="shared" si="211"/>
        <v>32.225123409370255</v>
      </c>
      <c r="AR78">
        <f t="shared" si="211"/>
        <v>32.24675356594674</v>
      </c>
      <c r="AS78">
        <f t="shared" si="211"/>
        <v>32.259014872147176</v>
      </c>
      <c r="AT78">
        <f t="shared" si="211"/>
        <v>32.265959746019625</v>
      </c>
      <c r="AU78">
        <f t="shared" si="211"/>
        <v>32.269891567855517</v>
      </c>
      <c r="AV78">
        <f t="shared" si="211"/>
        <v>32.272116982997545</v>
      </c>
      <c r="AW78">
        <f t="shared" si="211"/>
        <v>32.273376385886316</v>
      </c>
      <c r="AX78">
        <f t="shared" si="211"/>
        <v>32.27408904583649</v>
      </c>
      <c r="AY78">
        <f t="shared" si="211"/>
        <v>32.274492300742388</v>
      </c>
      <c r="AZ78">
        <f t="shared" si="211"/>
        <v>32.274720474368294</v>
      </c>
      <c r="BA78">
        <f t="shared" si="211"/>
        <v>32.274849579857658</v>
      </c>
      <c r="BB78">
        <f t="shared" si="211"/>
        <v>32.274922629868279</v>
      </c>
      <c r="BC78">
        <f t="shared" si="211"/>
        <v>32.274963962567831</v>
      </c>
      <c r="BD78">
        <f t="shared" si="211"/>
        <v>32.274987349113459</v>
      </c>
      <c r="BE78">
        <f t="shared" si="211"/>
        <v>32.275000581485905</v>
      </c>
      <c r="BF78">
        <f t="shared" si="211"/>
        <v>32.275008068505613</v>
      </c>
      <c r="BG78">
        <f t="shared" si="211"/>
        <v>32.275012304740407</v>
      </c>
      <c r="BH78">
        <f t="shared" si="211"/>
        <v>32.275014701646107</v>
      </c>
      <c r="BI78">
        <f t="shared" si="211"/>
        <v>32.275016057840062</v>
      </c>
      <c r="BJ78">
        <f t="shared" si="211"/>
        <v>32.275016825188516</v>
      </c>
      <c r="BK78">
        <f t="shared" si="211"/>
        <v>32.275017259362123</v>
      </c>
      <c r="BL78">
        <f t="shared" si="211"/>
        <v>32.275017505021985</v>
      </c>
    </row>
    <row r="96" spans="1:34" s="7" customFormat="1" x14ac:dyDescent="0.25">
      <c r="A96" s="6" t="s">
        <v>15</v>
      </c>
      <c r="K96" s="8"/>
      <c r="L96" s="9"/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64" s="7" customFormat="1" x14ac:dyDescent="0.25">
      <c r="A97" s="7" t="s">
        <v>11</v>
      </c>
      <c r="B97" s="7" t="s">
        <v>5</v>
      </c>
      <c r="M97" s="9">
        <f>M96/1000</f>
        <v>2E-3</v>
      </c>
      <c r="N97" s="9">
        <f t="shared" ref="N97:AH97" si="212">N96/1000</f>
        <v>3.0000000000000001E-3</v>
      </c>
      <c r="O97" s="9">
        <f t="shared" si="212"/>
        <v>3.0000000000000001E-3</v>
      </c>
      <c r="P97" s="9">
        <f t="shared" si="212"/>
        <v>7.0000000000000001E-3</v>
      </c>
      <c r="Q97" s="9">
        <f t="shared" si="212"/>
        <v>8.9999999999999993E-3</v>
      </c>
      <c r="R97" s="9">
        <f t="shared" si="212"/>
        <v>8.9999999999999993E-3</v>
      </c>
      <c r="S97" s="9">
        <f t="shared" si="212"/>
        <v>1.2600000000000002E-2</v>
      </c>
      <c r="T97" s="9">
        <f t="shared" si="212"/>
        <v>1.2599999999999995E-2</v>
      </c>
      <c r="U97" s="9">
        <f t="shared" si="212"/>
        <v>1.2599999999999995E-2</v>
      </c>
      <c r="V97" s="9">
        <f t="shared" si="212"/>
        <v>1.2600000000000023E-2</v>
      </c>
      <c r="W97" s="9">
        <f t="shared" si="212"/>
        <v>1.4600000000000023E-2</v>
      </c>
      <c r="X97" s="9">
        <f t="shared" si="212"/>
        <v>1.464E-2</v>
      </c>
      <c r="Y97" s="9">
        <f t="shared" si="212"/>
        <v>1.264E-2</v>
      </c>
      <c r="Z97" s="9">
        <f t="shared" si="212"/>
        <v>1.414E-2</v>
      </c>
      <c r="AA97" s="9">
        <f t="shared" si="212"/>
        <v>1.934E-2</v>
      </c>
      <c r="AB97" s="9">
        <f t="shared" si="212"/>
        <v>6.8150000000000002E-2</v>
      </c>
      <c r="AC97" s="9">
        <f t="shared" si="212"/>
        <v>9.3900000000000011E-2</v>
      </c>
      <c r="AD97" s="9">
        <f t="shared" si="212"/>
        <v>0.1489</v>
      </c>
      <c r="AE97" s="9">
        <f t="shared" si="212"/>
        <v>0.16390000000000002</v>
      </c>
      <c r="AF97" s="9">
        <f t="shared" si="212"/>
        <v>0.26389999999999997</v>
      </c>
      <c r="AG97" s="9">
        <f t="shared" si="212"/>
        <v>0.47689999999999999</v>
      </c>
      <c r="AH97" s="9">
        <f t="shared" si="212"/>
        <v>1.522</v>
      </c>
    </row>
    <row r="98" spans="1:64" x14ac:dyDescent="0.25">
      <c r="A98" s="2" t="s">
        <v>1</v>
      </c>
      <c r="B98" s="2" t="s">
        <v>2</v>
      </c>
      <c r="C98" s="2" t="s">
        <v>3</v>
      </c>
      <c r="G98" t="s">
        <v>6</v>
      </c>
      <c r="N98">
        <f t="shared" ref="N98" si="213">N97-M97</f>
        <v>1E-3</v>
      </c>
      <c r="O98">
        <f t="shared" ref="O98" si="214">O97-N97</f>
        <v>0</v>
      </c>
      <c r="P98">
        <f t="shared" ref="P98" si="215">P97-O97</f>
        <v>4.0000000000000001E-3</v>
      </c>
      <c r="Q98">
        <f t="shared" ref="Q98" si="216">Q97-P97</f>
        <v>1.9999999999999992E-3</v>
      </c>
      <c r="R98">
        <f t="shared" ref="R98" si="217">R97-Q97</f>
        <v>0</v>
      </c>
      <c r="S98">
        <f t="shared" ref="S98" si="218">S97-R97</f>
        <v>3.6000000000000025E-3</v>
      </c>
      <c r="T98">
        <f t="shared" ref="T98" si="219">T97-S97</f>
        <v>0</v>
      </c>
      <c r="U98">
        <f t="shared" ref="U98" si="220">U97-T97</f>
        <v>0</v>
      </c>
      <c r="V98">
        <f t="shared" ref="V98" si="221">V97-U97</f>
        <v>2.7755575615628914E-17</v>
      </c>
      <c r="W98">
        <f t="shared" ref="W98" si="222">W97-V97</f>
        <v>2E-3</v>
      </c>
      <c r="X98">
        <f t="shared" ref="X98" si="223">X97-W97</f>
        <v>3.9999999999977554E-5</v>
      </c>
      <c r="Y98">
        <f t="shared" ref="Y98" si="224">Y97-X97</f>
        <v>-2E-3</v>
      </c>
      <c r="Z98">
        <f t="shared" ref="Z98" si="225">Z97-Y97</f>
        <v>1.4999999999999996E-3</v>
      </c>
      <c r="AA98">
        <f t="shared" ref="AA98" si="226">AA97-Z97</f>
        <v>5.1999999999999998E-3</v>
      </c>
      <c r="AB98">
        <f t="shared" ref="AB98" si="227">AB97-AA97</f>
        <v>4.8810000000000006E-2</v>
      </c>
      <c r="AC98">
        <f t="shared" ref="AC98" si="228">AC97-AB97</f>
        <v>2.5750000000000009E-2</v>
      </c>
      <c r="AD98">
        <f t="shared" ref="AD98" si="229">AD97-AC97</f>
        <v>5.4999999999999993E-2</v>
      </c>
      <c r="AE98">
        <f t="shared" ref="AE98" si="230">AE97-AD97</f>
        <v>1.5000000000000013E-2</v>
      </c>
      <c r="AF98">
        <f t="shared" ref="AF98" si="231">AF97-AE97</f>
        <v>9.999999999999995E-2</v>
      </c>
      <c r="AG98">
        <f t="shared" ref="AG98" si="232">AG97-AF97</f>
        <v>0.21300000000000002</v>
      </c>
      <c r="AH98">
        <f t="shared" ref="AH98" si="233">AH97-AG97</f>
        <v>1.0451000000000001</v>
      </c>
    </row>
    <row r="99" spans="1:64" x14ac:dyDescent="0.25">
      <c r="A99" s="3">
        <v>0</v>
      </c>
      <c r="B99" s="3">
        <v>0.40164915895091469</v>
      </c>
      <c r="C99" s="3">
        <v>12.006290160522184</v>
      </c>
      <c r="G99" t="s">
        <v>8</v>
      </c>
      <c r="N99">
        <f>$A99*$C99+($B99-$A99)*M97-($B99/$C99)*(M97^2)</f>
        <v>8.0316450499090314E-4</v>
      </c>
      <c r="O99">
        <f t="shared" ref="O99:AH99" si="234">$A99*$C99+($B99-$A99)*N101-($B99/$C99)*(N101^2)</f>
        <v>3.2256876814742232E-4</v>
      </c>
      <c r="P99">
        <f t="shared" si="234"/>
        <v>4.5210742790643862E-4</v>
      </c>
      <c r="Q99">
        <f t="shared" si="234"/>
        <v>6.3365510600370614E-4</v>
      </c>
      <c r="R99">
        <f t="shared" si="234"/>
        <v>8.8808182076516285E-4</v>
      </c>
      <c r="S99">
        <f t="shared" si="234"/>
        <v>1.244621349394169E-3</v>
      </c>
      <c r="T99">
        <f t="shared" si="234"/>
        <v>1.7442125340309715E-3</v>
      </c>
      <c r="U99">
        <f t="shared" si="234"/>
        <v>2.4441652933424067E-3</v>
      </c>
      <c r="V99">
        <f t="shared" si="234"/>
        <v>3.4246667394508714E-3</v>
      </c>
      <c r="W99">
        <f t="shared" si="234"/>
        <v>4.7978338150770584E-3</v>
      </c>
      <c r="X99">
        <f t="shared" si="234"/>
        <v>6.7202713172651524E-3</v>
      </c>
      <c r="Y99">
        <f t="shared" si="234"/>
        <v>9.4104182459194569E-3</v>
      </c>
      <c r="Z99">
        <f t="shared" si="234"/>
        <v>1.3172361840958463E-2</v>
      </c>
      <c r="AA99">
        <f t="shared" si="234"/>
        <v>1.8428242634978897E-2</v>
      </c>
      <c r="AB99">
        <f t="shared" si="234"/>
        <v>2.576178185278483E-2</v>
      </c>
      <c r="AC99">
        <f t="shared" si="234"/>
        <v>3.5975627370567996E-2</v>
      </c>
      <c r="AD99">
        <f t="shared" si="234"/>
        <v>5.0164683689142925E-2</v>
      </c>
      <c r="AE99">
        <f t="shared" si="234"/>
        <v>6.9805451733052915E-2</v>
      </c>
      <c r="AF99">
        <f t="shared" si="234"/>
        <v>9.6855930868611995E-2</v>
      </c>
      <c r="AG99">
        <f t="shared" si="234"/>
        <v>0.1338487996855755</v>
      </c>
      <c r="AH99">
        <f t="shared" si="234"/>
        <v>0.18393759514563579</v>
      </c>
      <c r="AI99">
        <f t="shared" ref="AI99:BL99" si="235">$A99*$C99+($B99-$A99)*AH101-($B99/$C99)*(AH101^2)</f>
        <v>0.25081514432604807</v>
      </c>
      <c r="AJ99">
        <f t="shared" si="235"/>
        <v>0.3383607589237741</v>
      </c>
      <c r="AK99">
        <f t="shared" si="235"/>
        <v>0.44979464265649294</v>
      </c>
      <c r="AL99">
        <f t="shared" si="235"/>
        <v>0.58606811340659037</v>
      </c>
      <c r="AM99">
        <f t="shared" si="235"/>
        <v>0.7433191209391119</v>
      </c>
      <c r="AN99">
        <f t="shared" si="235"/>
        <v>0.90970586417024135</v>
      </c>
      <c r="AO99">
        <f t="shared" si="235"/>
        <v>1.0630312625561875</v>
      </c>
      <c r="AP99">
        <f t="shared" si="235"/>
        <v>1.1720445893879279</v>
      </c>
      <c r="AQ99">
        <f t="shared" si="235"/>
        <v>1.2046028169263745</v>
      </c>
      <c r="AR99">
        <f t="shared" si="235"/>
        <v>1.1422916931992495</v>
      </c>
      <c r="AS99">
        <f t="shared" si="235"/>
        <v>0.99352108215936896</v>
      </c>
      <c r="AT99">
        <f t="shared" si="235"/>
        <v>0.79313925189213919</v>
      </c>
      <c r="AU99">
        <f t="shared" si="235"/>
        <v>0.58576656302116303</v>
      </c>
      <c r="AV99">
        <f t="shared" si="235"/>
        <v>0.40559240714876621</v>
      </c>
      <c r="AW99">
        <f t="shared" si="235"/>
        <v>0.26738634156471708</v>
      </c>
      <c r="AX99">
        <f t="shared" si="235"/>
        <v>0.17025439518143504</v>
      </c>
      <c r="AY99">
        <f t="shared" si="235"/>
        <v>0.10591442106628257</v>
      </c>
      <c r="AZ99">
        <f t="shared" si="235"/>
        <v>6.4910324301444611E-2</v>
      </c>
      <c r="BA99">
        <f t="shared" si="235"/>
        <v>3.9409764612011067E-2</v>
      </c>
      <c r="BB99">
        <f t="shared" si="235"/>
        <v>2.3789777545347057E-2</v>
      </c>
      <c r="BC99">
        <f t="shared" si="235"/>
        <v>1.4310446334830473E-2</v>
      </c>
      <c r="BD99">
        <f t="shared" si="235"/>
        <v>8.590032187767882E-3</v>
      </c>
      <c r="BE99">
        <f t="shared" si="235"/>
        <v>5.1496981549634668E-3</v>
      </c>
      <c r="BF99">
        <f t="shared" si="235"/>
        <v>3.0848613734368868E-3</v>
      </c>
      <c r="BG99">
        <f t="shared" si="235"/>
        <v>1.8470972900823668E-3</v>
      </c>
      <c r="BH99">
        <f t="shared" si="235"/>
        <v>1.1056666303712603E-3</v>
      </c>
      <c r="BI99">
        <f t="shared" si="235"/>
        <v>6.6173935142543883E-4</v>
      </c>
      <c r="BJ99">
        <f t="shared" si="235"/>
        <v>3.960106032838695E-4</v>
      </c>
      <c r="BK99">
        <f t="shared" si="235"/>
        <v>2.3697415710888237E-4</v>
      </c>
      <c r="BL99">
        <f t="shared" si="235"/>
        <v>1.4180116260220643E-4</v>
      </c>
    </row>
    <row r="100" spans="1:64" x14ac:dyDescent="0.25">
      <c r="E100" t="s">
        <v>19</v>
      </c>
      <c r="F100">
        <f>SUM(J100:AH100)</f>
        <v>1.2958982586915875</v>
      </c>
      <c r="N100">
        <f>ABS(N101-N97)</f>
        <v>2.1968354950090969E-3</v>
      </c>
      <c r="O100">
        <f>SQRT(ABS(O101-O97))</f>
        <v>4.3292802252356856E-2</v>
      </c>
      <c r="P100">
        <f t="shared" ref="P100:AH100" si="236">ABS(P101-P97)</f>
        <v>5.4221592989552366E-3</v>
      </c>
      <c r="Q100">
        <f t="shared" si="236"/>
        <v>6.7885041929515288E-3</v>
      </c>
      <c r="R100">
        <f t="shared" si="236"/>
        <v>5.9004223721863666E-3</v>
      </c>
      <c r="S100">
        <f t="shared" si="236"/>
        <v>8.2558010227922005E-3</v>
      </c>
      <c r="T100">
        <f t="shared" si="236"/>
        <v>6.511588488761222E-3</v>
      </c>
      <c r="U100">
        <f t="shared" si="236"/>
        <v>4.0674231954188154E-3</v>
      </c>
      <c r="V100">
        <f t="shared" si="236"/>
        <v>6.4275645596797125E-4</v>
      </c>
      <c r="W100">
        <f t="shared" si="236"/>
        <v>2.155077359109088E-3</v>
      </c>
      <c r="X100">
        <f t="shared" si="236"/>
        <v>8.835348676374262E-3</v>
      </c>
      <c r="Y100">
        <f t="shared" si="236"/>
        <v>2.0245766922293719E-2</v>
      </c>
      <c r="Z100">
        <f t="shared" si="236"/>
        <v>3.1918128763252181E-2</v>
      </c>
      <c r="AA100">
        <f t="shared" si="236"/>
        <v>4.5146371398231078E-2</v>
      </c>
      <c r="AB100">
        <f t="shared" si="236"/>
        <v>2.2098153251015898E-2</v>
      </c>
      <c r="AC100">
        <f t="shared" si="236"/>
        <v>3.2323780621583892E-2</v>
      </c>
      <c r="AD100">
        <f t="shared" si="236"/>
        <v>2.7488464310726823E-2</v>
      </c>
      <c r="AE100">
        <f t="shared" si="236"/>
        <v>8.2293916043779725E-2</v>
      </c>
      <c r="AF100">
        <f t="shared" si="236"/>
        <v>7.9149846912391741E-2</v>
      </c>
      <c r="AG100">
        <f t="shared" si="236"/>
        <v>1.353402032777673E-6</v>
      </c>
      <c r="AH100">
        <f t="shared" si="236"/>
        <v>0.86116375825639702</v>
      </c>
    </row>
    <row r="101" spans="1:64" x14ac:dyDescent="0.25">
      <c r="G101" t="s">
        <v>9</v>
      </c>
      <c r="N101">
        <f t="shared" ref="N101:AH101" si="237">M101+N99</f>
        <v>8.0316450499090314E-4</v>
      </c>
      <c r="O101">
        <f t="shared" si="237"/>
        <v>1.1257332731383254E-3</v>
      </c>
      <c r="P101">
        <f t="shared" si="237"/>
        <v>1.577840701044764E-3</v>
      </c>
      <c r="Q101">
        <f t="shared" si="237"/>
        <v>2.2114958070484701E-3</v>
      </c>
      <c r="R101">
        <f t="shared" si="237"/>
        <v>3.0995776278136327E-3</v>
      </c>
      <c r="S101">
        <f t="shared" si="237"/>
        <v>4.3441989772078013E-3</v>
      </c>
      <c r="T101">
        <f t="shared" si="237"/>
        <v>6.0884115112387728E-3</v>
      </c>
      <c r="U101">
        <f t="shared" si="237"/>
        <v>8.5325768045811795E-3</v>
      </c>
      <c r="V101">
        <f t="shared" si="237"/>
        <v>1.1957243544032051E-2</v>
      </c>
      <c r="W101">
        <f t="shared" si="237"/>
        <v>1.6755077359109111E-2</v>
      </c>
      <c r="X101">
        <f t="shared" si="237"/>
        <v>2.3475348676374262E-2</v>
      </c>
      <c r="Y101">
        <f t="shared" si="237"/>
        <v>3.2885766922293717E-2</v>
      </c>
      <c r="Z101">
        <f t="shared" si="237"/>
        <v>4.605812876325218E-2</v>
      </c>
      <c r="AA101">
        <f t="shared" si="237"/>
        <v>6.4486371398231074E-2</v>
      </c>
      <c r="AB101">
        <f t="shared" si="237"/>
        <v>9.02481532510159E-2</v>
      </c>
      <c r="AC101">
        <f t="shared" si="237"/>
        <v>0.1262237806215839</v>
      </c>
      <c r="AD101">
        <f t="shared" si="237"/>
        <v>0.17638846431072683</v>
      </c>
      <c r="AE101">
        <f t="shared" si="237"/>
        <v>0.24619391604377974</v>
      </c>
      <c r="AF101">
        <f t="shared" si="237"/>
        <v>0.34304984691239171</v>
      </c>
      <c r="AG101">
        <f t="shared" si="237"/>
        <v>0.47689864659796721</v>
      </c>
      <c r="AH101">
        <f t="shared" si="237"/>
        <v>0.660836241743603</v>
      </c>
      <c r="AI101">
        <f t="shared" ref="AI101:BL101" si="238">AH101+AI99</f>
        <v>0.91165138606965113</v>
      </c>
      <c r="AJ101">
        <f t="shared" si="238"/>
        <v>1.2500121449934252</v>
      </c>
      <c r="AK101">
        <f t="shared" si="238"/>
        <v>1.6998067876499181</v>
      </c>
      <c r="AL101">
        <f t="shared" si="238"/>
        <v>2.2858749010565083</v>
      </c>
      <c r="AM101">
        <f t="shared" si="238"/>
        <v>3.0291940219956199</v>
      </c>
      <c r="AN101">
        <f t="shared" si="238"/>
        <v>3.9388998861658613</v>
      </c>
      <c r="AO101">
        <f t="shared" si="238"/>
        <v>5.0019311487220488</v>
      </c>
      <c r="AP101">
        <f t="shared" si="238"/>
        <v>6.1739757381099771</v>
      </c>
      <c r="AQ101">
        <f t="shared" si="238"/>
        <v>7.3785785550363521</v>
      </c>
      <c r="AR101">
        <f t="shared" si="238"/>
        <v>8.5208702482356014</v>
      </c>
      <c r="AS101">
        <f t="shared" si="238"/>
        <v>9.5143913303949699</v>
      </c>
      <c r="AT101">
        <f t="shared" si="238"/>
        <v>10.307530582287109</v>
      </c>
      <c r="AU101">
        <f t="shared" si="238"/>
        <v>10.893297145308273</v>
      </c>
      <c r="AV101">
        <f t="shared" si="238"/>
        <v>11.298889552457039</v>
      </c>
      <c r="AW101">
        <f t="shared" si="238"/>
        <v>11.566275894021757</v>
      </c>
      <c r="AX101">
        <f t="shared" si="238"/>
        <v>11.736530289203191</v>
      </c>
      <c r="AY101">
        <f t="shared" si="238"/>
        <v>11.842444710269474</v>
      </c>
      <c r="AZ101">
        <f t="shared" si="238"/>
        <v>11.907355034570919</v>
      </c>
      <c r="BA101">
        <f t="shared" si="238"/>
        <v>11.94676479918293</v>
      </c>
      <c r="BB101">
        <f t="shared" si="238"/>
        <v>11.970554576728276</v>
      </c>
      <c r="BC101">
        <f t="shared" si="238"/>
        <v>11.984865023063106</v>
      </c>
      <c r="BD101">
        <f t="shared" si="238"/>
        <v>11.993455055250873</v>
      </c>
      <c r="BE101">
        <f t="shared" si="238"/>
        <v>11.998604753405836</v>
      </c>
      <c r="BF101">
        <f t="shared" si="238"/>
        <v>12.001689614779274</v>
      </c>
      <c r="BG101">
        <f t="shared" si="238"/>
        <v>12.003536712069355</v>
      </c>
      <c r="BH101">
        <f t="shared" si="238"/>
        <v>12.004642378699726</v>
      </c>
      <c r="BI101">
        <f t="shared" si="238"/>
        <v>12.005304118051152</v>
      </c>
      <c r="BJ101">
        <f t="shared" si="238"/>
        <v>12.005700128654436</v>
      </c>
      <c r="BK101">
        <f t="shared" si="238"/>
        <v>12.005937102811544</v>
      </c>
      <c r="BL101">
        <f t="shared" si="238"/>
        <v>12.006078903974146</v>
      </c>
    </row>
    <row r="119" spans="1:64" x14ac:dyDescent="0.25">
      <c r="A119" s="1" t="s">
        <v>16</v>
      </c>
      <c r="B119" t="s">
        <v>5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64" x14ac:dyDescent="0.25">
      <c r="A120" t="s">
        <v>10</v>
      </c>
      <c r="B120" t="s">
        <v>4</v>
      </c>
      <c r="I120">
        <f>I119/1000</f>
        <v>2E-3</v>
      </c>
      <c r="J120">
        <f t="shared" ref="J120:AH120" si="239">J119/1000</f>
        <v>4.0000000000000001E-3</v>
      </c>
      <c r="K120">
        <f t="shared" si="239"/>
        <v>6.0000000000000001E-3</v>
      </c>
      <c r="L120">
        <f t="shared" si="239"/>
        <v>0.01</v>
      </c>
      <c r="M120">
        <f t="shared" si="239"/>
        <v>6.4000000000000001E-2</v>
      </c>
      <c r="N120">
        <f t="shared" si="239"/>
        <v>0.13340000000000002</v>
      </c>
      <c r="O120">
        <f t="shared" si="239"/>
        <v>0.13340000000000002</v>
      </c>
      <c r="P120">
        <f t="shared" si="239"/>
        <v>0.13966000000000001</v>
      </c>
      <c r="Q120">
        <f t="shared" si="239"/>
        <v>0.15024000000000001</v>
      </c>
      <c r="R120">
        <f t="shared" si="239"/>
        <v>0.22616</v>
      </c>
      <c r="S120">
        <f t="shared" si="239"/>
        <v>0.22638</v>
      </c>
      <c r="T120">
        <f t="shared" si="239"/>
        <v>0.31108000000000002</v>
      </c>
      <c r="U120">
        <f t="shared" si="239"/>
        <v>0.45191999999999999</v>
      </c>
      <c r="V120">
        <f t="shared" si="239"/>
        <v>0.53712000000000004</v>
      </c>
      <c r="W120">
        <f t="shared" si="239"/>
        <v>0.72405000000000008</v>
      </c>
      <c r="X120">
        <f t="shared" si="239"/>
        <v>0.84647699999999992</v>
      </c>
      <c r="Y120">
        <f t="shared" si="239"/>
        <v>0.97668200000000005</v>
      </c>
      <c r="Z120">
        <f t="shared" si="239"/>
        <v>1.1099740000000002</v>
      </c>
      <c r="AA120">
        <f t="shared" si="239"/>
        <v>1.7242039999999998</v>
      </c>
      <c r="AB120">
        <f t="shared" si="239"/>
        <v>2.382768</v>
      </c>
      <c r="AC120">
        <f t="shared" si="239"/>
        <v>3.3220000000000001</v>
      </c>
      <c r="AD120">
        <f t="shared" si="239"/>
        <v>3.8290000000000002</v>
      </c>
      <c r="AE120">
        <f t="shared" si="239"/>
        <v>4.5810000000000004</v>
      </c>
      <c r="AF120">
        <f t="shared" si="239"/>
        <v>5.4690000000000003</v>
      </c>
      <c r="AG120">
        <f t="shared" si="239"/>
        <v>5.7690000000000001</v>
      </c>
      <c r="AH120">
        <f t="shared" si="239"/>
        <v>6.4909999999999997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2E-3</v>
      </c>
      <c r="K121">
        <f t="shared" ref="K121" si="240">K120-J120</f>
        <v>2E-3</v>
      </c>
      <c r="L121">
        <f t="shared" ref="L121" si="241">L120-K120</f>
        <v>4.0000000000000001E-3</v>
      </c>
      <c r="M121">
        <f t="shared" ref="M121" si="242">M120-L120</f>
        <v>5.3999999999999999E-2</v>
      </c>
      <c r="N121">
        <f t="shared" ref="N121" si="243">N120-M120</f>
        <v>6.9400000000000017E-2</v>
      </c>
      <c r="O121">
        <f t="shared" ref="O121" si="244">O120-N120</f>
        <v>0</v>
      </c>
      <c r="P121">
        <f t="shared" ref="P121" si="245">P120-O120</f>
        <v>6.2599999999999878E-3</v>
      </c>
      <c r="Q121">
        <f t="shared" ref="Q121" si="246">Q120-P120</f>
        <v>1.0580000000000006E-2</v>
      </c>
      <c r="R121">
        <f t="shared" ref="R121" si="247">R120-Q120</f>
        <v>7.5919999999999987E-2</v>
      </c>
      <c r="S121">
        <f t="shared" ref="S121" si="248">S120-R120</f>
        <v>2.1999999999999797E-4</v>
      </c>
      <c r="T121">
        <f t="shared" ref="T121" si="249">T120-S120</f>
        <v>8.4700000000000025E-2</v>
      </c>
      <c r="U121">
        <f t="shared" ref="U121" si="250">U120-T120</f>
        <v>0.14083999999999997</v>
      </c>
      <c r="V121">
        <f t="shared" ref="V121" si="251">V120-U120</f>
        <v>8.5200000000000053E-2</v>
      </c>
      <c r="W121">
        <f t="shared" ref="W121" si="252">W120-V120</f>
        <v>0.18693000000000004</v>
      </c>
      <c r="X121">
        <f t="shared" ref="X121" si="253">X120-W120</f>
        <v>0.12242699999999984</v>
      </c>
      <c r="Y121">
        <f t="shared" ref="Y121" si="254">Y120-X120</f>
        <v>0.13020500000000013</v>
      </c>
      <c r="Z121">
        <f t="shared" ref="Z121" si="255">Z120-Y120</f>
        <v>0.13329200000000019</v>
      </c>
      <c r="AA121">
        <f t="shared" ref="AA121" si="256">AA120-Z120</f>
        <v>0.61422999999999961</v>
      </c>
      <c r="AB121">
        <f t="shared" ref="AB121" si="257">AB120-AA120</f>
        <v>0.65856400000000015</v>
      </c>
      <c r="AC121">
        <f t="shared" ref="AC121" si="258">AC120-AB120</f>
        <v>0.93923200000000007</v>
      </c>
      <c r="AD121">
        <f t="shared" ref="AD121" si="259">AD120-AC120</f>
        <v>0.50700000000000012</v>
      </c>
      <c r="AE121">
        <f t="shared" ref="AE121" si="260">AE120-AD120</f>
        <v>0.75200000000000022</v>
      </c>
      <c r="AF121">
        <f t="shared" ref="AF121" si="261">AF120-AE120</f>
        <v>0.8879999999999999</v>
      </c>
      <c r="AG121">
        <f t="shared" ref="AG121" si="262">AG120-AF120</f>
        <v>0.29999999999999982</v>
      </c>
      <c r="AH121">
        <f t="shared" ref="AH121" si="263">AH120-AG120</f>
        <v>0.72199999999999953</v>
      </c>
    </row>
    <row r="122" spans="1:64" x14ac:dyDescent="0.25">
      <c r="A122" s="3">
        <v>4.3862036421947535E-4</v>
      </c>
      <c r="B122" s="3">
        <v>0.27437560656907967</v>
      </c>
      <c r="C122" s="3">
        <v>15</v>
      </c>
      <c r="G122" t="s">
        <v>8</v>
      </c>
      <c r="J122">
        <f>$A122*$C122+($B122-$A122)*I120-($B122/$C122)*(I120^2)</f>
        <v>7.1271062688734324E-3</v>
      </c>
      <c r="K122">
        <f>$A122*$C122+($B122-$A122)*J124-($B122/$C122)*(J124^2)</f>
        <v>9.0780336737309019E-3</v>
      </c>
      <c r="L122">
        <f t="shared" ref="L122:AH122" si="264">$A122*$C122+($B122-$A122)*K124-($B122/$C122)*(K124^2)</f>
        <v>1.1560304264795289E-2</v>
      </c>
      <c r="M122">
        <f t="shared" si="264"/>
        <v>1.4716955425329189E-2</v>
      </c>
      <c r="N122">
        <f t="shared" si="264"/>
        <v>1.8728486451909783E-2</v>
      </c>
      <c r="O122">
        <f t="shared" si="264"/>
        <v>2.3822018452894504E-2</v>
      </c>
      <c r="P122">
        <f t="shared" si="264"/>
        <v>3.0282282354931543E-2</v>
      </c>
      <c r="Q122">
        <f t="shared" si="264"/>
        <v>3.8464528119290964E-2</v>
      </c>
      <c r="R122">
        <f t="shared" si="264"/>
        <v>4.8809240402960176E-2</v>
      </c>
      <c r="S122">
        <f t="shared" si="264"/>
        <v>6.1858157908740975E-2</v>
      </c>
      <c r="T122">
        <f t="shared" si="264"/>
        <v>7.827042204162199E-2</v>
      </c>
      <c r="U122">
        <f t="shared" si="264"/>
        <v>9.8836581360271264E-2</v>
      </c>
      <c r="V122">
        <f t="shared" si="264"/>
        <v>0.12448646830745219</v>
      </c>
      <c r="W122">
        <f t="shared" si="264"/>
        <v>0.15628444429438901</v>
      </c>
      <c r="X122">
        <f t="shared" si="264"/>
        <v>0.1954020363801211</v>
      </c>
      <c r="Y122">
        <f t="shared" si="264"/>
        <v>0.24305364979706709</v>
      </c>
      <c r="Z122">
        <f t="shared" si="264"/>
        <v>0.30037648320949928</v>
      </c>
      <c r="AA122">
        <f t="shared" si="264"/>
        <v>0.36823276201066152</v>
      </c>
      <c r="AB122">
        <f t="shared" si="264"/>
        <v>0.4469145640066628</v>
      </c>
      <c r="AC122">
        <f t="shared" si="264"/>
        <v>0.53574493773527809</v>
      </c>
      <c r="AD122">
        <f t="shared" si="264"/>
        <v>0.63260180353671625</v>
      </c>
      <c r="AE122">
        <f t="shared" si="264"/>
        <v>0.73344996985919231</v>
      </c>
      <c r="AF122">
        <f t="shared" si="264"/>
        <v>0.83204813579110026</v>
      </c>
      <c r="AG122">
        <f t="shared" si="264"/>
        <v>0.92007469366134731</v>
      </c>
      <c r="AH122">
        <f t="shared" si="264"/>
        <v>0.9879262578228688</v>
      </c>
      <c r="AI122">
        <f t="shared" ref="AI122:BL122" si="265">$A122*$C122+($B122-$A122)*AH124-($B122/$C122)*(AH124^2)</f>
        <v>1.0263023701723197</v>
      </c>
      <c r="AJ122">
        <f t="shared" si="265"/>
        <v>1.0283564509279626</v>
      </c>
      <c r="AK122">
        <f t="shared" si="265"/>
        <v>0.99176569878515486</v>
      </c>
      <c r="AL122">
        <f t="shared" si="265"/>
        <v>0.91982969766530798</v>
      </c>
      <c r="AM122">
        <f t="shared" si="265"/>
        <v>0.82094836855387143</v>
      </c>
      <c r="AN122">
        <f t="shared" si="265"/>
        <v>0.70655626742613364</v>
      </c>
      <c r="AO122">
        <f t="shared" si="265"/>
        <v>0.58836206900289767</v>
      </c>
      <c r="AP122">
        <f t="shared" si="265"/>
        <v>0.47600354030834779</v>
      </c>
      <c r="AQ122">
        <f t="shared" si="265"/>
        <v>0.37583459014561127</v>
      </c>
      <c r="AR122">
        <f t="shared" si="265"/>
        <v>0.29088883967312285</v>
      </c>
      <c r="AS122">
        <f t="shared" si="265"/>
        <v>0.22159490335802356</v>
      </c>
      <c r="AT122">
        <f t="shared" si="265"/>
        <v>0.1667305111747388</v>
      </c>
      <c r="AU122">
        <f t="shared" si="265"/>
        <v>0.12426561277966952</v>
      </c>
      <c r="AV122">
        <f t="shared" si="265"/>
        <v>9.195473393597009E-2</v>
      </c>
      <c r="AW122">
        <f t="shared" si="265"/>
        <v>6.7681472111589258E-2</v>
      </c>
      <c r="AX122">
        <f t="shared" si="265"/>
        <v>4.9617984312752661E-2</v>
      </c>
      <c r="AY122">
        <f t="shared" si="265"/>
        <v>3.626899464717237E-2</v>
      </c>
      <c r="AZ122">
        <f t="shared" si="265"/>
        <v>2.6454375224171933E-2</v>
      </c>
      <c r="BA122">
        <f t="shared" si="265"/>
        <v>1.9265302345549351E-2</v>
      </c>
      <c r="BB122">
        <f t="shared" si="265"/>
        <v>1.401377482383559E-2</v>
      </c>
      <c r="BC122">
        <f t="shared" si="265"/>
        <v>1.0185230228968223E-2</v>
      </c>
      <c r="BD122">
        <f t="shared" si="265"/>
        <v>7.3981305105137452E-3</v>
      </c>
      <c r="BE122">
        <f t="shared" si="265"/>
        <v>5.3713169451530263E-3</v>
      </c>
      <c r="BF122">
        <f t="shared" si="265"/>
        <v>3.8985205722488203E-3</v>
      </c>
      <c r="BG122">
        <f t="shared" si="265"/>
        <v>2.8288987905042973E-3</v>
      </c>
      <c r="BH122">
        <f t="shared" si="265"/>
        <v>2.0523968241867863E-3</v>
      </c>
      <c r="BI122">
        <f t="shared" si="265"/>
        <v>1.4888529537966377E-3</v>
      </c>
      <c r="BJ122">
        <f t="shared" si="265"/>
        <v>1.0799496258693253E-3</v>
      </c>
      <c r="BK122">
        <f t="shared" si="265"/>
        <v>7.8329806877963648E-4</v>
      </c>
      <c r="BL122">
        <f t="shared" si="265"/>
        <v>5.681070849457015E-4</v>
      </c>
    </row>
    <row r="123" spans="1:64" x14ac:dyDescent="0.25">
      <c r="E123" t="s">
        <v>20</v>
      </c>
      <c r="F123">
        <f>SUM(J123:AH123)</f>
        <v>3.5004976875776252</v>
      </c>
      <c r="J123">
        <f>ABS(J124-J120)</f>
        <v>5.1271062688734333E-3</v>
      </c>
      <c r="K123">
        <f t="shared" ref="K123:AH123" si="266">ABS(K124-K120)</f>
        <v>1.2205139942604337E-2</v>
      </c>
      <c r="L123">
        <f t="shared" si="266"/>
        <v>1.9765444207399625E-2</v>
      </c>
      <c r="M123">
        <f t="shared" si="266"/>
        <v>1.9517600367271182E-2</v>
      </c>
      <c r="N123">
        <f t="shared" si="266"/>
        <v>7.0189113915361423E-2</v>
      </c>
      <c r="O123">
        <f t="shared" si="266"/>
        <v>4.6367095462466923E-2</v>
      </c>
      <c r="P123">
        <f t="shared" si="266"/>
        <v>2.2344813107535361E-2</v>
      </c>
      <c r="Q123">
        <f t="shared" si="266"/>
        <v>5.5397150117555971E-3</v>
      </c>
      <c r="R123">
        <f t="shared" si="266"/>
        <v>2.1571044585284221E-2</v>
      </c>
      <c r="S123">
        <f t="shared" si="266"/>
        <v>4.0067113323456777E-2</v>
      </c>
      <c r="T123">
        <f t="shared" si="266"/>
        <v>3.3637535365078741E-2</v>
      </c>
      <c r="U123">
        <f t="shared" si="266"/>
        <v>8.3658832746499323E-3</v>
      </c>
      <c r="V123">
        <f t="shared" si="266"/>
        <v>3.0920585032802261E-2</v>
      </c>
      <c r="W123">
        <f t="shared" si="266"/>
        <v>2.7502932719125628E-4</v>
      </c>
      <c r="X123">
        <f t="shared" si="266"/>
        <v>7.3250065707312517E-2</v>
      </c>
      <c r="Y123">
        <f t="shared" si="266"/>
        <v>0.1860987155043794</v>
      </c>
      <c r="Z123">
        <f t="shared" si="266"/>
        <v>0.35318319871387849</v>
      </c>
      <c r="AA123">
        <f t="shared" si="266"/>
        <v>0.10718596072454045</v>
      </c>
      <c r="AB123">
        <f t="shared" si="266"/>
        <v>0.10446347526879673</v>
      </c>
      <c r="AC123">
        <f t="shared" si="266"/>
        <v>0.50795053753351871</v>
      </c>
      <c r="AD123">
        <f t="shared" si="266"/>
        <v>0.3823487339968028</v>
      </c>
      <c r="AE123">
        <f t="shared" si="266"/>
        <v>0.40089876413761072</v>
      </c>
      <c r="AF123">
        <f t="shared" si="266"/>
        <v>0.45685062834651013</v>
      </c>
      <c r="AG123">
        <f t="shared" si="266"/>
        <v>0.16322406531483757</v>
      </c>
      <c r="AH123">
        <f t="shared" si="266"/>
        <v>0.42915032313770674</v>
      </c>
    </row>
    <row r="124" spans="1:64" x14ac:dyDescent="0.25">
      <c r="G124" t="s">
        <v>9</v>
      </c>
      <c r="J124">
        <f>I120+J122</f>
        <v>9.1271062688734333E-3</v>
      </c>
      <c r="K124">
        <f>J124+K122</f>
        <v>1.8205139942604337E-2</v>
      </c>
      <c r="L124">
        <f t="shared" ref="L124:AH124" si="267">K124+L122</f>
        <v>2.9765444207399627E-2</v>
      </c>
      <c r="M124">
        <f t="shared" si="267"/>
        <v>4.448239963272882E-2</v>
      </c>
      <c r="N124">
        <f t="shared" si="267"/>
        <v>6.3210886084638596E-2</v>
      </c>
      <c r="O124">
        <f t="shared" si="267"/>
        <v>8.7032904537533096E-2</v>
      </c>
      <c r="P124">
        <f t="shared" si="267"/>
        <v>0.11731518689246465</v>
      </c>
      <c r="Q124">
        <f t="shared" si="267"/>
        <v>0.15577971501175561</v>
      </c>
      <c r="R124">
        <f t="shared" si="267"/>
        <v>0.20458895541471578</v>
      </c>
      <c r="S124">
        <f t="shared" si="267"/>
        <v>0.26644711332345677</v>
      </c>
      <c r="T124">
        <f t="shared" si="267"/>
        <v>0.34471753536507876</v>
      </c>
      <c r="U124">
        <f t="shared" si="267"/>
        <v>0.44355411672535006</v>
      </c>
      <c r="V124">
        <f t="shared" si="267"/>
        <v>0.5680405850328023</v>
      </c>
      <c r="W124">
        <f t="shared" si="267"/>
        <v>0.72432502932719134</v>
      </c>
      <c r="X124">
        <f t="shared" si="267"/>
        <v>0.91972706570731244</v>
      </c>
      <c r="Y124">
        <f t="shared" si="267"/>
        <v>1.1627807155043794</v>
      </c>
      <c r="Z124">
        <f t="shared" si="267"/>
        <v>1.4631571987138787</v>
      </c>
      <c r="AA124">
        <f t="shared" si="267"/>
        <v>1.8313899607245403</v>
      </c>
      <c r="AB124">
        <f t="shared" si="267"/>
        <v>2.2783045247312033</v>
      </c>
      <c r="AC124">
        <f t="shared" si="267"/>
        <v>2.8140494624664814</v>
      </c>
      <c r="AD124">
        <f t="shared" si="267"/>
        <v>3.4466512660031974</v>
      </c>
      <c r="AE124">
        <f t="shared" si="267"/>
        <v>4.1801012358623897</v>
      </c>
      <c r="AF124">
        <f t="shared" si="267"/>
        <v>5.0121493716534902</v>
      </c>
      <c r="AG124">
        <f t="shared" si="267"/>
        <v>5.9322240653148377</v>
      </c>
      <c r="AH124">
        <f t="shared" si="267"/>
        <v>6.9201503231377064</v>
      </c>
      <c r="AI124">
        <f t="shared" ref="AI124:BL124" si="268">AH124+AI122</f>
        <v>7.9464526933100261</v>
      </c>
      <c r="AJ124">
        <f t="shared" si="268"/>
        <v>8.9748091442379891</v>
      </c>
      <c r="AK124">
        <f t="shared" si="268"/>
        <v>9.9665748430231442</v>
      </c>
      <c r="AL124">
        <f t="shared" si="268"/>
        <v>10.886404540688453</v>
      </c>
      <c r="AM124">
        <f t="shared" si="268"/>
        <v>11.707352909242324</v>
      </c>
      <c r="AN124">
        <f t="shared" si="268"/>
        <v>12.413909176668458</v>
      </c>
      <c r="AO124">
        <f t="shared" si="268"/>
        <v>13.002271245671356</v>
      </c>
      <c r="AP124">
        <f t="shared" si="268"/>
        <v>13.478274785979703</v>
      </c>
      <c r="AQ124">
        <f t="shared" si="268"/>
        <v>13.854109376125315</v>
      </c>
      <c r="AR124">
        <f t="shared" si="268"/>
        <v>14.144998215798438</v>
      </c>
      <c r="AS124">
        <f t="shared" si="268"/>
        <v>14.366593119156462</v>
      </c>
      <c r="AT124">
        <f t="shared" si="268"/>
        <v>14.533323630331202</v>
      </c>
      <c r="AU124">
        <f t="shared" si="268"/>
        <v>14.657589243110872</v>
      </c>
      <c r="AV124">
        <f t="shared" si="268"/>
        <v>14.749543977046841</v>
      </c>
      <c r="AW124">
        <f t="shared" si="268"/>
        <v>14.81722544915843</v>
      </c>
      <c r="AX124">
        <f t="shared" si="268"/>
        <v>14.866843433471182</v>
      </c>
      <c r="AY124">
        <f t="shared" si="268"/>
        <v>14.903112428118355</v>
      </c>
      <c r="AZ124">
        <f t="shared" si="268"/>
        <v>14.929566803342528</v>
      </c>
      <c r="BA124">
        <f t="shared" si="268"/>
        <v>14.948832105688076</v>
      </c>
      <c r="BB124">
        <f t="shared" si="268"/>
        <v>14.962845880511912</v>
      </c>
      <c r="BC124">
        <f t="shared" si="268"/>
        <v>14.97303111074088</v>
      </c>
      <c r="BD124">
        <f t="shared" si="268"/>
        <v>14.980429241251393</v>
      </c>
      <c r="BE124">
        <f t="shared" si="268"/>
        <v>14.985800558196546</v>
      </c>
      <c r="BF124">
        <f t="shared" si="268"/>
        <v>14.989699078768794</v>
      </c>
      <c r="BG124">
        <f t="shared" si="268"/>
        <v>14.992527977559298</v>
      </c>
      <c r="BH124">
        <f t="shared" si="268"/>
        <v>14.994580374383485</v>
      </c>
      <c r="BI124">
        <f t="shared" si="268"/>
        <v>14.996069227337282</v>
      </c>
      <c r="BJ124">
        <f t="shared" si="268"/>
        <v>14.997149176963152</v>
      </c>
      <c r="BK124">
        <f t="shared" si="268"/>
        <v>14.997932475031931</v>
      </c>
      <c r="BL124">
        <f t="shared" si="268"/>
        <v>14.998500582116876</v>
      </c>
    </row>
    <row r="142" spans="1:34" x14ac:dyDescent="0.25">
      <c r="A142" s="1" t="s">
        <v>17</v>
      </c>
      <c r="B142" t="s">
        <v>5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10</v>
      </c>
      <c r="B143" t="s">
        <v>4</v>
      </c>
      <c r="I143">
        <f t="shared" ref="I143" si="269">I142/1000</f>
        <v>0.2</v>
      </c>
      <c r="J143">
        <f t="shared" ref="J143" si="270">J142/1000</f>
        <v>0.5</v>
      </c>
      <c r="K143">
        <f t="shared" ref="K143" si="271">K142/1000</f>
        <v>1.117075</v>
      </c>
      <c r="L143">
        <f t="shared" ref="L143" si="272">L142/1000</f>
        <v>1.242075</v>
      </c>
      <c r="M143">
        <f t="shared" ref="M143" si="273">M142/1000</f>
        <v>1.4227550000000002</v>
      </c>
      <c r="N143">
        <f t="shared" ref="N143" si="274">N142/1000</f>
        <v>1.7775999999999998</v>
      </c>
      <c r="O143">
        <f t="shared" ref="O143" si="275">O142/1000</f>
        <v>2.1496</v>
      </c>
      <c r="P143">
        <f t="shared" ref="P143" si="276">P142/1000</f>
        <v>2.6193</v>
      </c>
      <c r="Q143">
        <f t="shared" ref="Q143" si="277">Q142/1000</f>
        <v>3.4839000000000002</v>
      </c>
      <c r="R143">
        <f t="shared" ref="R143" si="278">R142/1000</f>
        <v>5.1402999999999999</v>
      </c>
      <c r="S143">
        <f t="shared" ref="S143" si="279">S142/1000</f>
        <v>7.8105999999999991</v>
      </c>
      <c r="T143">
        <f t="shared" ref="T143" si="280">T142/1000</f>
        <v>11.5235</v>
      </c>
      <c r="U143">
        <f t="shared" ref="U143" si="281">U142/1000</f>
        <v>15.603699999999998</v>
      </c>
      <c r="V143">
        <f t="shared" ref="V143" si="282">V142/1000</f>
        <v>22.797854000000008</v>
      </c>
      <c r="W143">
        <f t="shared" ref="W143" si="283">W142/1000</f>
        <v>33.557454000000007</v>
      </c>
      <c r="X143">
        <f t="shared" ref="X143" si="284">X142/1000</f>
        <v>48.519153999999993</v>
      </c>
      <c r="Y143">
        <f t="shared" ref="Y143" si="285">Y142/1000</f>
        <v>68.72564100000001</v>
      </c>
      <c r="Z143">
        <f t="shared" ref="Z143" si="286">Z142/1000</f>
        <v>86.039701999999977</v>
      </c>
      <c r="AA143">
        <f t="shared" ref="AA143" si="287">AA142/1000</f>
        <v>103.43029900000001</v>
      </c>
      <c r="AB143">
        <f t="shared" ref="AB143" si="288">AB142/1000</f>
        <v>128.811589</v>
      </c>
      <c r="AC143">
        <f t="shared" ref="AC143" si="289">AC142/1000</f>
        <v>166.70359099999999</v>
      </c>
      <c r="AD143">
        <f t="shared" ref="AD143" si="290">AD142/1000</f>
        <v>189.15221600000001</v>
      </c>
      <c r="AE143">
        <f t="shared" ref="AE143" si="291">AE142/1000</f>
        <v>210.459</v>
      </c>
      <c r="AF143">
        <f t="shared" ref="AF143" si="292">AF142/1000</f>
        <v>235.56100000000001</v>
      </c>
      <c r="AG143">
        <f t="shared" ref="AG143" si="293">AG142/1000</f>
        <v>265.11099999999999</v>
      </c>
      <c r="AH143">
        <f t="shared" ref="AH143" si="294">AH142/1000</f>
        <v>341.89600000000002</v>
      </c>
    </row>
    <row r="144" spans="1:3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0.3</v>
      </c>
      <c r="K144">
        <f t="shared" ref="K144" si="295">K143-J143</f>
        <v>0.61707500000000004</v>
      </c>
      <c r="L144">
        <f t="shared" ref="L144" si="296">L143-K143</f>
        <v>0.125</v>
      </c>
      <c r="M144">
        <f t="shared" ref="M144" si="297">M143-L143</f>
        <v>0.18068000000000017</v>
      </c>
      <c r="N144">
        <f t="shared" ref="N144" si="298">N143-M143</f>
        <v>0.35484499999999963</v>
      </c>
      <c r="O144">
        <f t="shared" ref="O144" si="299">O143-N143</f>
        <v>0.37200000000000011</v>
      </c>
      <c r="P144">
        <f t="shared" ref="P144" si="300">P143-O143</f>
        <v>0.46970000000000001</v>
      </c>
      <c r="Q144">
        <f t="shared" ref="Q144" si="301">Q143-P143</f>
        <v>0.86460000000000026</v>
      </c>
      <c r="R144">
        <f t="shared" ref="R144" si="302">R143-Q143</f>
        <v>1.6563999999999997</v>
      </c>
      <c r="S144">
        <f t="shared" ref="S144" si="303">S143-R143</f>
        <v>2.6702999999999992</v>
      </c>
      <c r="T144">
        <f t="shared" ref="T144" si="304">T143-S143</f>
        <v>3.7129000000000012</v>
      </c>
      <c r="U144">
        <f t="shared" ref="U144" si="305">U143-T143</f>
        <v>4.0801999999999978</v>
      </c>
      <c r="V144">
        <f t="shared" ref="V144" si="306">V143-U143</f>
        <v>7.1941540000000099</v>
      </c>
      <c r="W144">
        <f t="shared" ref="W144" si="307">W143-V143</f>
        <v>10.759599999999999</v>
      </c>
      <c r="X144">
        <f t="shared" ref="X144" si="308">X143-W143</f>
        <v>14.961699999999986</v>
      </c>
      <c r="Y144">
        <f t="shared" ref="Y144" si="309">Y143-X143</f>
        <v>20.206487000000017</v>
      </c>
      <c r="Z144">
        <f t="shared" ref="Z144" si="310">Z143-Y143</f>
        <v>17.314060999999967</v>
      </c>
      <c r="AA144">
        <f t="shared" ref="AA144" si="311">AA143-Z143</f>
        <v>17.390597000000028</v>
      </c>
      <c r="AB144">
        <f t="shared" ref="AB144" si="312">AB143-AA143</f>
        <v>25.381289999999993</v>
      </c>
      <c r="AC144">
        <f t="shared" ref="AC144" si="313">AC143-AB143</f>
        <v>37.892001999999991</v>
      </c>
      <c r="AD144">
        <f t="shared" ref="AD144" si="314">AD143-AC143</f>
        <v>22.448625000000021</v>
      </c>
      <c r="AE144">
        <f t="shared" ref="AE144" si="315">AE143-AD143</f>
        <v>21.306783999999993</v>
      </c>
      <c r="AF144">
        <f t="shared" ref="AF144" si="316">AF143-AE143</f>
        <v>25.102000000000004</v>
      </c>
      <c r="AG144">
        <f t="shared" ref="AG144" si="317">AG143-AF143</f>
        <v>29.549999999999983</v>
      </c>
      <c r="AH144">
        <f t="shared" ref="AH144" si="318">AH143-AG143</f>
        <v>76.785000000000025</v>
      </c>
    </row>
    <row r="145" spans="1:64" x14ac:dyDescent="0.25">
      <c r="A145" s="3">
        <v>5.8469047866102066E-4</v>
      </c>
      <c r="B145" s="3">
        <v>0.29463669859040453</v>
      </c>
      <c r="C145" s="3">
        <v>480.51455891504509</v>
      </c>
      <c r="G145" t="s">
        <v>8</v>
      </c>
      <c r="J145">
        <f>$A145*$C145+($B145-$A145)*I143-($B145/$C145)*(I143^2)</f>
        <v>0.33973816231239706</v>
      </c>
      <c r="K145">
        <f>$A145*$C145+($B145-$A145)*J147-($B145/$C145)*(J147^2)</f>
        <v>0.43948475116987595</v>
      </c>
      <c r="L145">
        <f t="shared" ref="L145:AH145" si="319">$A145*$C145+($B145-$A145)*K147-($B145/$C145)*(K147^2)</f>
        <v>0.5683067974538325</v>
      </c>
      <c r="M145">
        <f t="shared" si="319"/>
        <v>0.73453805955521101</v>
      </c>
      <c r="N145">
        <f t="shared" si="319"/>
        <v>0.94880561534705998</v>
      </c>
      <c r="O145">
        <f t="shared" si="319"/>
        <v>1.2245965021885872</v>
      </c>
      <c r="P145">
        <f t="shared" si="319"/>
        <v>1.5789200045791245</v>
      </c>
      <c r="Q145">
        <f t="shared" si="319"/>
        <v>2.0330488970611396</v>
      </c>
      <c r="R145">
        <f t="shared" si="319"/>
        <v>2.6132916281087213</v>
      </c>
      <c r="S145">
        <f t="shared" si="319"/>
        <v>3.3516934044268751</v>
      </c>
      <c r="T145">
        <f t="shared" si="319"/>
        <v>4.2864762190465173</v>
      </c>
      <c r="U145">
        <f t="shared" si="319"/>
        <v>5.4618930442904654</v>
      </c>
      <c r="V145">
        <f t="shared" si="319"/>
        <v>6.9269790845395978</v>
      </c>
      <c r="W145">
        <f t="shared" si="319"/>
        <v>8.732435928204282</v>
      </c>
      <c r="X145">
        <f t="shared" si="319"/>
        <v>10.924621678491873</v>
      </c>
      <c r="Y145">
        <f t="shared" si="319"/>
        <v>13.535456923549956</v>
      </c>
      <c r="Z145">
        <f t="shared" si="319"/>
        <v>16.567239081894471</v>
      </c>
      <c r="AA145">
        <f t="shared" si="319"/>
        <v>19.972305731144797</v>
      </c>
      <c r="AB145">
        <f t="shared" si="319"/>
        <v>23.62973820295322</v>
      </c>
      <c r="AC145">
        <f t="shared" si="319"/>
        <v>27.325187567212179</v>
      </c>
      <c r="AD145">
        <f t="shared" si="319"/>
        <v>30.744819582025279</v>
      </c>
      <c r="AE145">
        <f t="shared" si="319"/>
        <v>33.497681441713198</v>
      </c>
      <c r="AF145">
        <f t="shared" si="319"/>
        <v>35.177507372799305</v>
      </c>
      <c r="AG145">
        <f t="shared" si="319"/>
        <v>35.460264949618335</v>
      </c>
      <c r="AH145">
        <f t="shared" si="319"/>
        <v>34.209408354957731</v>
      </c>
      <c r="AI145">
        <f t="shared" ref="AI145:BL145" si="320">$A145*$C145+($B145-$A145)*AH147-($B145/$C145)*(AH147^2)</f>
        <v>31.541273816384013</v>
      </c>
      <c r="AJ145">
        <f t="shared" si="320"/>
        <v>27.809611109442713</v>
      </c>
      <c r="AK145">
        <f t="shared" si="320"/>
        <v>23.50739213332858</v>
      </c>
      <c r="AL145">
        <f t="shared" si="320"/>
        <v>19.131053927907644</v>
      </c>
      <c r="AM145">
        <f t="shared" si="320"/>
        <v>15.069279108734094</v>
      </c>
      <c r="AN145">
        <f t="shared" si="320"/>
        <v>11.553860946149939</v>
      </c>
      <c r="AO145">
        <f t="shared" si="320"/>
        <v>8.6699219042594109</v>
      </c>
      <c r="AP145">
        <f t="shared" si="320"/>
        <v>6.3983256178385091</v>
      </c>
      <c r="AQ145">
        <f t="shared" si="320"/>
        <v>4.6627910773011649</v>
      </c>
      <c r="AR145">
        <f t="shared" si="320"/>
        <v>3.3663926072970298</v>
      </c>
      <c r="AS145">
        <f t="shared" si="320"/>
        <v>2.4138589608605798</v>
      </c>
      <c r="AT145">
        <f t="shared" si="320"/>
        <v>1.7222929755235157</v>
      </c>
      <c r="AU145">
        <f t="shared" si="320"/>
        <v>1.2244913133043269</v>
      </c>
      <c r="AV145">
        <f t="shared" si="320"/>
        <v>0.86835887684060253</v>
      </c>
      <c r="AW145">
        <f t="shared" si="320"/>
        <v>0.61469006050825215</v>
      </c>
      <c r="AX145">
        <f t="shared" si="320"/>
        <v>0.43456512062181218</v>
      </c>
      <c r="AY145">
        <f t="shared" si="320"/>
        <v>0.30694328265363424</v>
      </c>
      <c r="AZ145">
        <f t="shared" si="320"/>
        <v>0.2166615020218785</v>
      </c>
      <c r="BA145">
        <f t="shared" si="320"/>
        <v>0.15286490318177925</v>
      </c>
      <c r="BB145">
        <f t="shared" si="320"/>
        <v>0.10781875884001124</v>
      </c>
      <c r="BC145">
        <f t="shared" si="320"/>
        <v>7.6029553075585454E-2</v>
      </c>
      <c r="BD145">
        <f t="shared" si="320"/>
        <v>5.3604483189047869E-2</v>
      </c>
      <c r="BE145">
        <f t="shared" si="320"/>
        <v>3.7789471963009191E-2</v>
      </c>
      <c r="BF145">
        <f t="shared" si="320"/>
        <v>2.6638269543781234E-2</v>
      </c>
      <c r="BG145">
        <f t="shared" si="320"/>
        <v>1.8776595696323284E-2</v>
      </c>
      <c r="BH145">
        <f t="shared" si="320"/>
        <v>1.3234591570096654E-2</v>
      </c>
      <c r="BI145">
        <f t="shared" si="320"/>
        <v>9.3280773161836805E-3</v>
      </c>
      <c r="BJ145">
        <f t="shared" si="320"/>
        <v>6.5745374922983046E-3</v>
      </c>
      <c r="BK145">
        <f t="shared" si="320"/>
        <v>4.6337464588077637E-3</v>
      </c>
      <c r="BL145">
        <f t="shared" si="320"/>
        <v>3.2658414220350096E-3</v>
      </c>
    </row>
    <row r="146" spans="1:64" x14ac:dyDescent="0.25">
      <c r="E146" t="s">
        <v>7</v>
      </c>
      <c r="F146">
        <f>SUM(J146:AH146)</f>
        <v>158.93233086936766</v>
      </c>
      <c r="J146">
        <f>ABS(J147-J143)</f>
        <v>3.9738162312397129E-2</v>
      </c>
      <c r="K146">
        <f t="shared" ref="K146:AH146" si="321">ABS(K147-K143)</f>
        <v>0.13785208651772696</v>
      </c>
      <c r="L146">
        <f t="shared" si="321"/>
        <v>0.30545471093610543</v>
      </c>
      <c r="M146">
        <f t="shared" si="321"/>
        <v>0.85931277049131638</v>
      </c>
      <c r="N146">
        <f t="shared" si="321"/>
        <v>1.4532733858383768</v>
      </c>
      <c r="O146">
        <f t="shared" si="321"/>
        <v>2.3058698880269639</v>
      </c>
      <c r="P146">
        <f t="shared" si="321"/>
        <v>3.4150898926060886</v>
      </c>
      <c r="Q146">
        <f t="shared" si="321"/>
        <v>4.5835387896672284</v>
      </c>
      <c r="R146">
        <f t="shared" si="321"/>
        <v>5.5404304177759496</v>
      </c>
      <c r="S146">
        <f t="shared" si="321"/>
        <v>6.2218238222028255</v>
      </c>
      <c r="T146">
        <f t="shared" si="321"/>
        <v>6.7954000412493425</v>
      </c>
      <c r="U146">
        <f t="shared" si="321"/>
        <v>8.177093085539811</v>
      </c>
      <c r="V146">
        <f t="shared" si="321"/>
        <v>7.9099181700794006</v>
      </c>
      <c r="W146">
        <f t="shared" si="321"/>
        <v>5.8827540982836837</v>
      </c>
      <c r="X146">
        <f t="shared" si="321"/>
        <v>1.8456757767755718</v>
      </c>
      <c r="Y146">
        <f t="shared" si="321"/>
        <v>4.8253542996744869</v>
      </c>
      <c r="Z146">
        <f t="shared" si="321"/>
        <v>5.5721762177799832</v>
      </c>
      <c r="AA146">
        <f t="shared" si="321"/>
        <v>2.990467486635211</v>
      </c>
      <c r="AB146">
        <f t="shared" si="321"/>
        <v>4.7420192836819837</v>
      </c>
      <c r="AC146">
        <f t="shared" si="321"/>
        <v>15.308833716469792</v>
      </c>
      <c r="AD146">
        <f t="shared" si="321"/>
        <v>7.0126391344445267</v>
      </c>
      <c r="AE146">
        <f t="shared" si="321"/>
        <v>5.1782583072686634</v>
      </c>
      <c r="AF146">
        <f t="shared" si="321"/>
        <v>15.253765680067971</v>
      </c>
      <c r="AG146">
        <f t="shared" si="321"/>
        <v>21.164030629686295</v>
      </c>
      <c r="AH146">
        <f t="shared" si="321"/>
        <v>21.411561015355971</v>
      </c>
    </row>
    <row r="147" spans="1:64" x14ac:dyDescent="0.25">
      <c r="G147" t="s">
        <v>9</v>
      </c>
      <c r="J147">
        <f>I143+J145</f>
        <v>0.53973816231239713</v>
      </c>
      <c r="K147">
        <f>J147+K145</f>
        <v>0.97922291348227308</v>
      </c>
      <c r="L147">
        <f t="shared" ref="L147:AH147" si="322">K147+L145</f>
        <v>1.5475297109361055</v>
      </c>
      <c r="M147">
        <f t="shared" si="322"/>
        <v>2.2820677704913166</v>
      </c>
      <c r="N147">
        <f t="shared" si="322"/>
        <v>3.2308733858383767</v>
      </c>
      <c r="O147">
        <f t="shared" si="322"/>
        <v>4.4554698880269639</v>
      </c>
      <c r="P147">
        <f t="shared" si="322"/>
        <v>6.0343898926060886</v>
      </c>
      <c r="Q147">
        <f t="shared" si="322"/>
        <v>8.0674387896672286</v>
      </c>
      <c r="R147">
        <f t="shared" si="322"/>
        <v>10.680730417775949</v>
      </c>
      <c r="S147">
        <f t="shared" si="322"/>
        <v>14.032423822202825</v>
      </c>
      <c r="T147">
        <f t="shared" si="322"/>
        <v>18.318900041249343</v>
      </c>
      <c r="U147">
        <f t="shared" si="322"/>
        <v>23.780793085539809</v>
      </c>
      <c r="V147">
        <f t="shared" si="322"/>
        <v>30.707772170079409</v>
      </c>
      <c r="W147">
        <f t="shared" si="322"/>
        <v>39.440208098283691</v>
      </c>
      <c r="X147">
        <f t="shared" si="322"/>
        <v>50.364829776775565</v>
      </c>
      <c r="Y147">
        <f t="shared" si="322"/>
        <v>63.900286700325523</v>
      </c>
      <c r="Z147">
        <f t="shared" si="322"/>
        <v>80.467525782219994</v>
      </c>
      <c r="AA147">
        <f t="shared" si="322"/>
        <v>100.43983151336479</v>
      </c>
      <c r="AB147">
        <f t="shared" si="322"/>
        <v>124.06956971631801</v>
      </c>
      <c r="AC147">
        <f t="shared" si="322"/>
        <v>151.3947572835302</v>
      </c>
      <c r="AD147">
        <f t="shared" si="322"/>
        <v>182.13957686555548</v>
      </c>
      <c r="AE147">
        <f t="shared" si="322"/>
        <v>215.63725830726867</v>
      </c>
      <c r="AF147">
        <f t="shared" si="322"/>
        <v>250.81476568006798</v>
      </c>
      <c r="AG147">
        <f t="shared" si="322"/>
        <v>286.27503062968628</v>
      </c>
      <c r="AH147">
        <f t="shared" si="322"/>
        <v>320.48443898464404</v>
      </c>
      <c r="AI147">
        <f t="shared" ref="AI147:BL147" si="323">AH147+AI145</f>
        <v>352.02571280102808</v>
      </c>
      <c r="AJ147">
        <f t="shared" si="323"/>
        <v>379.83532391047078</v>
      </c>
      <c r="AK147">
        <f t="shared" si="323"/>
        <v>403.34271604379933</v>
      </c>
      <c r="AL147">
        <f t="shared" si="323"/>
        <v>422.47376997170699</v>
      </c>
      <c r="AM147">
        <f t="shared" si="323"/>
        <v>437.54304908044105</v>
      </c>
      <c r="AN147">
        <f t="shared" si="323"/>
        <v>449.09691002659099</v>
      </c>
      <c r="AO147">
        <f t="shared" si="323"/>
        <v>457.7668319308504</v>
      </c>
      <c r="AP147">
        <f t="shared" si="323"/>
        <v>464.16515754868891</v>
      </c>
      <c r="AQ147">
        <f t="shared" si="323"/>
        <v>468.82794862599008</v>
      </c>
      <c r="AR147">
        <f t="shared" si="323"/>
        <v>472.1943412332871</v>
      </c>
      <c r="AS147">
        <f t="shared" si="323"/>
        <v>474.60820019414768</v>
      </c>
      <c r="AT147">
        <f t="shared" si="323"/>
        <v>476.33049316967117</v>
      </c>
      <c r="AU147">
        <f t="shared" si="323"/>
        <v>477.5549844829755</v>
      </c>
      <c r="AV147">
        <f t="shared" si="323"/>
        <v>478.4233433598161</v>
      </c>
      <c r="AW147">
        <f t="shared" si="323"/>
        <v>479.03803342032438</v>
      </c>
      <c r="AX147">
        <f t="shared" si="323"/>
        <v>479.47259854094619</v>
      </c>
      <c r="AY147">
        <f t="shared" si="323"/>
        <v>479.77954182359986</v>
      </c>
      <c r="AZ147">
        <f t="shared" si="323"/>
        <v>479.99620332562176</v>
      </c>
      <c r="BA147">
        <f t="shared" si="323"/>
        <v>480.14906822880357</v>
      </c>
      <c r="BB147">
        <f t="shared" si="323"/>
        <v>480.25688698764361</v>
      </c>
      <c r="BC147">
        <f t="shared" si="323"/>
        <v>480.33291654071922</v>
      </c>
      <c r="BD147">
        <f t="shared" si="323"/>
        <v>480.38652102390824</v>
      </c>
      <c r="BE147">
        <f t="shared" si="323"/>
        <v>480.42431049587128</v>
      </c>
      <c r="BF147">
        <f t="shared" si="323"/>
        <v>480.45094876541509</v>
      </c>
      <c r="BG147">
        <f t="shared" si="323"/>
        <v>480.46972536111139</v>
      </c>
      <c r="BH147">
        <f t="shared" si="323"/>
        <v>480.48295995268148</v>
      </c>
      <c r="BI147">
        <f t="shared" si="323"/>
        <v>480.49228802999767</v>
      </c>
      <c r="BJ147">
        <f t="shared" si="323"/>
        <v>480.49886256748994</v>
      </c>
      <c r="BK147">
        <f t="shared" si="323"/>
        <v>480.50349631394874</v>
      </c>
      <c r="BL147">
        <f t="shared" si="323"/>
        <v>480.50676215537078</v>
      </c>
    </row>
    <row r="165" spans="1:64" x14ac:dyDescent="0.25">
      <c r="A165" s="1" t="s">
        <v>18</v>
      </c>
      <c r="B165" t="s">
        <v>5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64" x14ac:dyDescent="0.25">
      <c r="A166" t="s">
        <v>10</v>
      </c>
      <c r="B166" t="s">
        <v>4</v>
      </c>
      <c r="I166">
        <f>I165/1000</f>
        <v>4.0000000000000001E-3</v>
      </c>
      <c r="J166">
        <f t="shared" ref="J166:AH166" si="324">J165/1000</f>
        <v>7.0000000000000001E-3</v>
      </c>
      <c r="K166">
        <f t="shared" si="324"/>
        <v>8.9999999999999993E-3</v>
      </c>
      <c r="L166">
        <f t="shared" si="324"/>
        <v>8.9999999999999993E-3</v>
      </c>
      <c r="M166">
        <f t="shared" si="324"/>
        <v>8.9999999999999993E-3</v>
      </c>
      <c r="N166">
        <f t="shared" si="324"/>
        <v>1.24E-2</v>
      </c>
      <c r="O166">
        <f t="shared" si="324"/>
        <v>1.24E-2</v>
      </c>
      <c r="P166">
        <f t="shared" si="324"/>
        <v>1.9399999999999997E-2</v>
      </c>
      <c r="Q166">
        <f t="shared" si="324"/>
        <v>2.3399999999999997E-2</v>
      </c>
      <c r="R166">
        <f t="shared" si="324"/>
        <v>3.2899999999999999E-2</v>
      </c>
      <c r="S166">
        <f t="shared" si="324"/>
        <v>4.4999999999999998E-2</v>
      </c>
      <c r="T166">
        <f t="shared" si="324"/>
        <v>5.5E-2</v>
      </c>
      <c r="U166">
        <f t="shared" si="324"/>
        <v>7.0999999999999994E-2</v>
      </c>
      <c r="V166">
        <f t="shared" si="324"/>
        <v>7.17E-2</v>
      </c>
      <c r="W166">
        <f t="shared" si="324"/>
        <v>0.1007</v>
      </c>
      <c r="X166">
        <f t="shared" si="324"/>
        <v>0.1037</v>
      </c>
      <c r="Y166">
        <f t="shared" si="324"/>
        <v>0.10690000000000001</v>
      </c>
      <c r="Z166">
        <f t="shared" si="324"/>
        <v>0.1153</v>
      </c>
      <c r="AA166">
        <f t="shared" si="324"/>
        <v>0.1192</v>
      </c>
      <c r="AB166">
        <f t="shared" si="324"/>
        <v>0.16219999999999998</v>
      </c>
      <c r="AC166">
        <f t="shared" si="324"/>
        <v>0.28621999999999997</v>
      </c>
      <c r="AD166">
        <f t="shared" si="324"/>
        <v>0.42299999999999999</v>
      </c>
      <c r="AE166">
        <f t="shared" si="324"/>
        <v>0.504</v>
      </c>
      <c r="AF166">
        <f t="shared" si="324"/>
        <v>0.60899999999999999</v>
      </c>
      <c r="AG166">
        <f t="shared" si="324"/>
        <v>0.76900000000000002</v>
      </c>
      <c r="AH166">
        <f t="shared" si="324"/>
        <v>0.91500000000000004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3.0000000000000001E-3</v>
      </c>
      <c r="K167">
        <f t="shared" ref="K167" si="325">K166-J166</f>
        <v>1.9999999999999992E-3</v>
      </c>
      <c r="L167">
        <f t="shared" ref="L167" si="326">L166-K166</f>
        <v>0</v>
      </c>
      <c r="M167">
        <f t="shared" ref="M167" si="327">M166-L166</f>
        <v>0</v>
      </c>
      <c r="N167">
        <f t="shared" ref="N167" si="328">N166-M166</f>
        <v>3.4000000000000002E-3</v>
      </c>
      <c r="O167">
        <f t="shared" ref="O167" si="329">O166-N166</f>
        <v>0</v>
      </c>
      <c r="P167">
        <f t="shared" ref="P167" si="330">P166-O166</f>
        <v>6.9999999999999975E-3</v>
      </c>
      <c r="Q167">
        <f t="shared" ref="Q167" si="331">Q166-P166</f>
        <v>4.0000000000000001E-3</v>
      </c>
      <c r="R167">
        <f t="shared" ref="R167" si="332">R166-Q166</f>
        <v>9.5000000000000015E-3</v>
      </c>
      <c r="S167">
        <f t="shared" ref="S167" si="333">S166-R166</f>
        <v>1.21E-2</v>
      </c>
      <c r="T167">
        <f t="shared" ref="T167" si="334">T166-S166</f>
        <v>1.0000000000000002E-2</v>
      </c>
      <c r="U167">
        <f t="shared" ref="U167" si="335">U166-T166</f>
        <v>1.5999999999999993E-2</v>
      </c>
      <c r="V167">
        <f t="shared" ref="V167" si="336">V166-U166</f>
        <v>7.0000000000000617E-4</v>
      </c>
      <c r="W167">
        <f t="shared" ref="W167" si="337">W166-V166</f>
        <v>2.8999999999999998E-2</v>
      </c>
      <c r="X167">
        <f t="shared" ref="X167" si="338">X166-W166</f>
        <v>3.0000000000000027E-3</v>
      </c>
      <c r="Y167">
        <f t="shared" ref="Y167" si="339">Y166-X166</f>
        <v>3.2000000000000084E-3</v>
      </c>
      <c r="Z167">
        <f t="shared" ref="Z167" si="340">Z166-Y166</f>
        <v>8.3999999999999908E-3</v>
      </c>
      <c r="AA167">
        <f t="shared" ref="AA167" si="341">AA166-Z166</f>
        <v>3.9000000000000007E-3</v>
      </c>
      <c r="AB167">
        <f t="shared" ref="AB167" si="342">AB166-AA166</f>
        <v>4.2999999999999983E-2</v>
      </c>
      <c r="AC167">
        <f t="shared" ref="AC167" si="343">AC166-AB166</f>
        <v>0.12401999999999999</v>
      </c>
      <c r="AD167">
        <f t="shared" ref="AD167" si="344">AD166-AC166</f>
        <v>0.13678000000000001</v>
      </c>
      <c r="AE167">
        <f t="shared" ref="AE167" si="345">AE166-AD166</f>
        <v>8.1000000000000016E-2</v>
      </c>
      <c r="AF167">
        <f t="shared" ref="AF167" si="346">AF166-AE166</f>
        <v>0.10499999999999998</v>
      </c>
      <c r="AG167">
        <f t="shared" ref="AG167" si="347">AG166-AF166</f>
        <v>0.16000000000000003</v>
      </c>
      <c r="AH167">
        <f t="shared" ref="AH167" si="348">AH166-AG166</f>
        <v>0.14600000000000002</v>
      </c>
    </row>
    <row r="168" spans="1:64" x14ac:dyDescent="0.25">
      <c r="A168" s="3">
        <v>0</v>
      </c>
      <c r="B168" s="3">
        <v>0.25215377975056175</v>
      </c>
      <c r="C168" s="3">
        <v>3.8597107952267034</v>
      </c>
      <c r="G168" t="s">
        <v>8</v>
      </c>
      <c r="J168">
        <f>$A168*$C168+($B168-$A168)*I166-($B168/$C168)*(I166^2)</f>
        <v>1.0075698436720338E-3</v>
      </c>
      <c r="K168">
        <f>$A168*$C168+($B168-$A168)*J170-($B168/$C168)*(J170^2)</f>
        <v>1.2610394716430393E-3</v>
      </c>
      <c r="L168">
        <f t="shared" ref="L168:BL168" si="349">$A168*$C168+($B168-$A168)*K170-($B168/$C168)*(K170^2)</f>
        <v>1.5780863715237853E-3</v>
      </c>
      <c r="M168">
        <f t="shared" si="349"/>
        <v>1.9745515844918782E-3</v>
      </c>
      <c r="N168">
        <f t="shared" si="349"/>
        <v>2.470163120338978E-3</v>
      </c>
      <c r="O168">
        <f t="shared" si="349"/>
        <v>3.0894556568129747E-3</v>
      </c>
      <c r="P168">
        <f t="shared" si="349"/>
        <v>3.8628883929385923E-3</v>
      </c>
      <c r="Q168">
        <f t="shared" si="349"/>
        <v>4.828192385265692E-3</v>
      </c>
      <c r="R168">
        <f t="shared" si="349"/>
        <v>6.0319765155177436E-3</v>
      </c>
      <c r="S168">
        <f t="shared" si="349"/>
        <v>7.5316132562718409E-3</v>
      </c>
      <c r="T168">
        <f t="shared" si="349"/>
        <v>9.3974076115775698E-3</v>
      </c>
      <c r="U168">
        <f t="shared" si="349"/>
        <v>1.1715018949032149E-2</v>
      </c>
      <c r="V168">
        <f t="shared" si="349"/>
        <v>1.4588047027474219E-2</v>
      </c>
      <c r="W168">
        <f t="shared" si="349"/>
        <v>1.8140597858464523E-2</v>
      </c>
      <c r="X168">
        <f t="shared" si="349"/>
        <v>2.2519495451300352E-2</v>
      </c>
      <c r="Y168">
        <f t="shared" si="349"/>
        <v>2.7895581524575025E-2</v>
      </c>
      <c r="Z168">
        <f t="shared" si="349"/>
        <v>3.4463225328653702E-2</v>
      </c>
      <c r="AA168">
        <f t="shared" si="349"/>
        <v>4.2436734415177486E-2</v>
      </c>
      <c r="AB168">
        <f t="shared" si="349"/>
        <v>5.2041821199737937E-2</v>
      </c>
      <c r="AC168">
        <f t="shared" si="349"/>
        <v>6.3499697972676725E-2</v>
      </c>
      <c r="AD168">
        <f t="shared" si="349"/>
        <v>7.7000903454299982E-2</v>
      </c>
      <c r="AE168">
        <f t="shared" si="349"/>
        <v>9.2665933153927321E-2</v>
      </c>
      <c r="AF168">
        <f t="shared" si="349"/>
        <v>0.11049071395341836</v>
      </c>
      <c r="AG168">
        <f t="shared" si="349"/>
        <v>0.13027773438916929</v>
      </c>
      <c r="AH168">
        <f t="shared" si="349"/>
        <v>0.15155909414205515</v>
      </c>
      <c r="AI168">
        <f>$A168*$C168+($B168-$A168)*AH170-($B168/$C168)*(AH170^2)</f>
        <v>0.17352629015522997</v>
      </c>
      <c r="AJ168">
        <f>$A168*$C168+($B168-$A168)*AI170-($B168/$C168)*(AI170^2)</f>
        <v>0.19499213851059236</v>
      </c>
      <c r="AK168">
        <f t="shared" si="349"/>
        <v>0.2144189172488877</v>
      </c>
      <c r="AL168">
        <f t="shared" si="349"/>
        <v>0.23004615777852294</v>
      </c>
      <c r="AM168">
        <f t="shared" si="349"/>
        <v>0.24013254180255678</v>
      </c>
      <c r="AN168">
        <f t="shared" si="349"/>
        <v>0.24328509961250827</v>
      </c>
      <c r="AO168">
        <f t="shared" si="349"/>
        <v>0.23879572898073648</v>
      </c>
      <c r="AP168">
        <f t="shared" si="349"/>
        <v>0.2268685208642045</v>
      </c>
      <c r="AQ168">
        <f t="shared" si="349"/>
        <v>0.20863531665555191</v>
      </c>
      <c r="AR168">
        <f t="shared" si="349"/>
        <v>0.18593154344561358</v>
      </c>
      <c r="AS168">
        <f t="shared" si="349"/>
        <v>0.16090565749738384</v>
      </c>
      <c r="AT168">
        <f t="shared" si="349"/>
        <v>0.13560226374090201</v>
      </c>
      <c r="AU168">
        <f t="shared" si="349"/>
        <v>0.11165126155447813</v>
      </c>
      <c r="AV168">
        <f t="shared" si="349"/>
        <v>9.0127146801820768E-2</v>
      </c>
      <c r="AW168">
        <f t="shared" si="349"/>
        <v>7.1564380640404379E-2</v>
      </c>
      <c r="AX168">
        <f t="shared" si="349"/>
        <v>5.6068885485404008E-2</v>
      </c>
      <c r="AY168">
        <f t="shared" si="349"/>
        <v>4.3461040188288003E-2</v>
      </c>
      <c r="AZ168">
        <f t="shared" si="349"/>
        <v>3.3405643965579657E-2</v>
      </c>
      <c r="BA168">
        <f t="shared" si="349"/>
        <v>2.5508969657479952E-2</v>
      </c>
      <c r="BB168">
        <f t="shared" si="349"/>
        <v>1.9380789067568238E-2</v>
      </c>
      <c r="BC168">
        <f t="shared" si="349"/>
        <v>1.4667983155786768E-2</v>
      </c>
      <c r="BD168">
        <f t="shared" si="349"/>
        <v>1.1068557848394223E-2</v>
      </c>
      <c r="BE168">
        <f t="shared" si="349"/>
        <v>8.3337972837115304E-3</v>
      </c>
      <c r="BF168">
        <f t="shared" si="349"/>
        <v>6.264163347569407E-3</v>
      </c>
      <c r="BG168">
        <f t="shared" si="349"/>
        <v>4.7025329412939687E-3</v>
      </c>
      <c r="BH168">
        <f t="shared" si="349"/>
        <v>3.5268414994527042E-3</v>
      </c>
      <c r="BI168">
        <f t="shared" si="349"/>
        <v>2.6431913606178581E-3</v>
      </c>
      <c r="BJ168">
        <f t="shared" si="349"/>
        <v>1.9798743297438914E-3</v>
      </c>
      <c r="BK168">
        <f t="shared" si="349"/>
        <v>1.4824207866372952E-3</v>
      </c>
      <c r="BL168">
        <f t="shared" si="349"/>
        <v>1.1096196785356227E-3</v>
      </c>
    </row>
    <row r="169" spans="1:64" x14ac:dyDescent="0.25">
      <c r="E169" t="s">
        <v>7</v>
      </c>
      <c r="F169">
        <f>SUM(J169:AH169)</f>
        <v>0.47459668456716619</v>
      </c>
      <c r="J169">
        <f>ABS(J166-J170)</f>
        <v>1.9924301563279661E-3</v>
      </c>
      <c r="K169">
        <f>ABS(K166-K170)</f>
        <v>2.7313906846849261E-3</v>
      </c>
      <c r="L169">
        <f>ABS(L166-L170)</f>
        <v>1.1533043131611402E-3</v>
      </c>
      <c r="M169">
        <f t="shared" ref="M169:AH169" si="350">ABS(M166-M170)</f>
        <v>8.2124727133073804E-4</v>
      </c>
      <c r="N169">
        <f t="shared" si="350"/>
        <v>1.0858960833028466E-4</v>
      </c>
      <c r="O169">
        <f t="shared" si="350"/>
        <v>2.9808660484826905E-3</v>
      </c>
      <c r="P169">
        <f t="shared" si="350"/>
        <v>1.5624555857871383E-4</v>
      </c>
      <c r="Q169">
        <f t="shared" si="350"/>
        <v>6.7194682668697894E-4</v>
      </c>
      <c r="R169">
        <f t="shared" si="350"/>
        <v>2.7960766577952781E-3</v>
      </c>
      <c r="S169">
        <f t="shared" si="350"/>
        <v>7.3644634015234342E-3</v>
      </c>
      <c r="T169">
        <f t="shared" si="350"/>
        <v>7.9670557899458663E-3</v>
      </c>
      <c r="U169">
        <f t="shared" si="350"/>
        <v>1.2252036840913708E-2</v>
      </c>
      <c r="V169">
        <f t="shared" si="350"/>
        <v>1.6360101865605103E-3</v>
      </c>
      <c r="W169">
        <f t="shared" si="350"/>
        <v>9.2233919549749716E-3</v>
      </c>
      <c r="X169">
        <f t="shared" si="350"/>
        <v>1.0296103496325384E-2</v>
      </c>
      <c r="Y169">
        <f t="shared" si="350"/>
        <v>3.4991685020900401E-2</v>
      </c>
      <c r="Z169">
        <f t="shared" si="350"/>
        <v>6.1054910349554112E-2</v>
      </c>
      <c r="AA169">
        <f t="shared" si="350"/>
        <v>9.9591644764731591E-2</v>
      </c>
      <c r="AB169">
        <f t="shared" si="350"/>
        <v>0.10863346596446957</v>
      </c>
      <c r="AC169">
        <f t="shared" si="350"/>
        <v>4.8113163937146319E-2</v>
      </c>
      <c r="AD169">
        <f t="shared" si="350"/>
        <v>1.1665932608553697E-2</v>
      </c>
      <c r="AE169">
        <f t="shared" si="350"/>
        <v>5.4537363514128856E-10</v>
      </c>
      <c r="AF169">
        <f t="shared" si="350"/>
        <v>5.4907144987920153E-3</v>
      </c>
      <c r="AG169">
        <f t="shared" si="350"/>
        <v>2.4231551112038674E-2</v>
      </c>
      <c r="AH169">
        <f t="shared" si="350"/>
        <v>1.8672456969983542E-2</v>
      </c>
    </row>
    <row r="170" spans="1:64" x14ac:dyDescent="0.25">
      <c r="G170" t="s">
        <v>9</v>
      </c>
      <c r="J170">
        <f>I166+J168</f>
        <v>5.0075698436720341E-3</v>
      </c>
      <c r="K170">
        <f>J170+K168</f>
        <v>6.2686093153150732E-3</v>
      </c>
      <c r="L170">
        <f t="shared" ref="L170:BL170" si="351">K170+L168</f>
        <v>7.8466956868388591E-3</v>
      </c>
      <c r="M170">
        <f t="shared" si="351"/>
        <v>9.8212472713307374E-3</v>
      </c>
      <c r="N170">
        <f t="shared" si="351"/>
        <v>1.2291410391669715E-2</v>
      </c>
      <c r="O170">
        <f t="shared" si="351"/>
        <v>1.538086604848269E-2</v>
      </c>
      <c r="P170">
        <f t="shared" si="351"/>
        <v>1.9243754441421283E-2</v>
      </c>
      <c r="Q170">
        <f t="shared" si="351"/>
        <v>2.4071946826686976E-2</v>
      </c>
      <c r="R170">
        <f t="shared" si="351"/>
        <v>3.0103923342204721E-2</v>
      </c>
      <c r="S170">
        <f t="shared" si="351"/>
        <v>3.7635536598476564E-2</v>
      </c>
      <c r="T170">
        <f t="shared" si="351"/>
        <v>4.7032944210054134E-2</v>
      </c>
      <c r="U170">
        <f t="shared" si="351"/>
        <v>5.8747963159086286E-2</v>
      </c>
      <c r="V170">
        <f t="shared" si="351"/>
        <v>7.333601018656051E-2</v>
      </c>
      <c r="W170">
        <f t="shared" si="351"/>
        <v>9.1476608045025026E-2</v>
      </c>
      <c r="X170">
        <f t="shared" si="351"/>
        <v>0.11399610349632538</v>
      </c>
      <c r="Y170">
        <f t="shared" si="351"/>
        <v>0.14189168502090041</v>
      </c>
      <c r="Z170">
        <f t="shared" si="351"/>
        <v>0.17635491034955411</v>
      </c>
      <c r="AA170">
        <f t="shared" si="351"/>
        <v>0.21879164476473159</v>
      </c>
      <c r="AB170">
        <f t="shared" si="351"/>
        <v>0.27083346596446956</v>
      </c>
      <c r="AC170">
        <f t="shared" si="351"/>
        <v>0.33433316393714629</v>
      </c>
      <c r="AD170">
        <f t="shared" si="351"/>
        <v>0.41133406739144629</v>
      </c>
      <c r="AE170">
        <f t="shared" si="351"/>
        <v>0.50400000054537364</v>
      </c>
      <c r="AF170">
        <f t="shared" si="351"/>
        <v>0.614490714498792</v>
      </c>
      <c r="AG170">
        <f t="shared" si="351"/>
        <v>0.74476844888796134</v>
      </c>
      <c r="AH170">
        <f t="shared" si="351"/>
        <v>0.89632754303001649</v>
      </c>
      <c r="AI170">
        <f t="shared" si="351"/>
        <v>1.0698538331852465</v>
      </c>
      <c r="AJ170">
        <f t="shared" si="351"/>
        <v>1.2648459716958389</v>
      </c>
      <c r="AK170">
        <f t="shared" si="351"/>
        <v>1.4792648889447266</v>
      </c>
      <c r="AL170">
        <f t="shared" si="351"/>
        <v>1.7093110467232495</v>
      </c>
      <c r="AM170">
        <f t="shared" si="351"/>
        <v>1.9494435885258063</v>
      </c>
      <c r="AN170">
        <f t="shared" si="351"/>
        <v>2.1927286881383146</v>
      </c>
      <c r="AO170">
        <f t="shared" si="351"/>
        <v>2.4315244171190509</v>
      </c>
      <c r="AP170">
        <f t="shared" si="351"/>
        <v>2.6583929379832556</v>
      </c>
      <c r="AQ170">
        <f t="shared" si="351"/>
        <v>2.8670282546388073</v>
      </c>
      <c r="AR170">
        <f t="shared" si="351"/>
        <v>3.0529597980844208</v>
      </c>
      <c r="AS170">
        <f t="shared" si="351"/>
        <v>3.2138654555818045</v>
      </c>
      <c r="AT170">
        <f t="shared" si="351"/>
        <v>3.3494677193227065</v>
      </c>
      <c r="AU170">
        <f t="shared" si="351"/>
        <v>3.4611189808771847</v>
      </c>
      <c r="AV170">
        <f t="shared" si="351"/>
        <v>3.5512461276790055</v>
      </c>
      <c r="AW170">
        <f t="shared" si="351"/>
        <v>3.62281050831941</v>
      </c>
      <c r="AX170">
        <f t="shared" si="351"/>
        <v>3.6788793938048139</v>
      </c>
      <c r="AY170">
        <f t="shared" si="351"/>
        <v>3.7223404339931019</v>
      </c>
      <c r="AZ170">
        <f t="shared" si="351"/>
        <v>3.7557460779586815</v>
      </c>
      <c r="BA170">
        <f t="shared" si="351"/>
        <v>3.7812550476161615</v>
      </c>
      <c r="BB170">
        <f t="shared" si="351"/>
        <v>3.8006358366837296</v>
      </c>
      <c r="BC170">
        <f t="shared" si="351"/>
        <v>3.8153038198395164</v>
      </c>
      <c r="BD170">
        <f t="shared" si="351"/>
        <v>3.8263723776879104</v>
      </c>
      <c r="BE170">
        <f t="shared" si="351"/>
        <v>3.8347061749716218</v>
      </c>
      <c r="BF170">
        <f t="shared" si="351"/>
        <v>3.8409703383191913</v>
      </c>
      <c r="BG170">
        <f t="shared" si="351"/>
        <v>3.8456728712604855</v>
      </c>
      <c r="BH170">
        <f t="shared" si="351"/>
        <v>3.8491997127599382</v>
      </c>
      <c r="BI170">
        <f t="shared" si="351"/>
        <v>3.8518429041205562</v>
      </c>
      <c r="BJ170">
        <f t="shared" si="351"/>
        <v>3.8538227784502999</v>
      </c>
      <c r="BK170">
        <f t="shared" si="351"/>
        <v>3.8553051992369372</v>
      </c>
      <c r="BL170">
        <f t="shared" si="351"/>
        <v>3.8564148189154728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1"/>
  <sheetViews>
    <sheetView workbookViewId="0">
      <selection activeCell="N6" sqref="N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G4" t="s">
        <v>26</v>
      </c>
      <c r="I4">
        <v>0.19600000000000001</v>
      </c>
      <c r="J4">
        <v>0.17799999999999999</v>
      </c>
      <c r="K4">
        <v>0.157</v>
      </c>
      <c r="L4">
        <v>0.13900000000000001</v>
      </c>
      <c r="M4">
        <v>0.13400000000000001</v>
      </c>
      <c r="N4">
        <v>0.14199999999999999</v>
      </c>
      <c r="O4">
        <v>0.126</v>
      </c>
      <c r="P4">
        <v>0.11899999999999999</v>
      </c>
      <c r="Q4">
        <v>0.106</v>
      </c>
      <c r="R4">
        <v>0.111</v>
      </c>
      <c r="S4">
        <v>0.104</v>
      </c>
      <c r="T4">
        <v>0.105</v>
      </c>
      <c r="U4">
        <v>9.8000000000000004E-2</v>
      </c>
      <c r="V4">
        <v>8.7999999999999995E-2</v>
      </c>
      <c r="W4">
        <v>8.6999999999999994E-2</v>
      </c>
      <c r="X4">
        <v>8.5999999999999993E-2</v>
      </c>
      <c r="Y4">
        <v>8.3000000000000004E-2</v>
      </c>
      <c r="Z4">
        <v>8.3000000000000004E-2</v>
      </c>
      <c r="AA4">
        <v>8.2000000000000003E-2</v>
      </c>
      <c r="AB4">
        <v>7.5999999999999998E-2</v>
      </c>
      <c r="AC4">
        <v>6.9000000000000006E-2</v>
      </c>
      <c r="AD4">
        <v>6.6000000000000003E-2</v>
      </c>
      <c r="AE4">
        <v>6.4000000000000001E-2</v>
      </c>
      <c r="AF4">
        <v>5.8000000000000003E-2</v>
      </c>
      <c r="AG4">
        <v>5.2999999999999999E-2</v>
      </c>
      <c r="AH4" s="22">
        <v>0.05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x14ac:dyDescent="0.25">
      <c r="A5" s="2" t="s">
        <v>1</v>
      </c>
      <c r="B5" s="2" t="s">
        <v>2</v>
      </c>
      <c r="C5" s="2" t="s">
        <v>25</v>
      </c>
      <c r="G5" t="s">
        <v>6</v>
      </c>
      <c r="J5">
        <f>J3-I3</f>
        <v>0.94267721695959672</v>
      </c>
      <c r="K5">
        <f t="shared" ref="K5:AH5" si="0">K3-J3</f>
        <v>2.813215809181818</v>
      </c>
      <c r="L5">
        <f t="shared" si="0"/>
        <v>3.9034437980271726</v>
      </c>
      <c r="M5">
        <f t="shared" si="0"/>
        <v>5.2949137388044445</v>
      </c>
      <c r="N5">
        <f t="shared" si="0"/>
        <v>10.204260557521554</v>
      </c>
      <c r="O5">
        <f t="shared" si="0"/>
        <v>6.9700173830111112</v>
      </c>
      <c r="P5">
        <f t="shared" si="0"/>
        <v>13.940330039565062</v>
      </c>
      <c r="Q5">
        <f t="shared" si="0"/>
        <v>10.580613314976816</v>
      </c>
      <c r="R5">
        <f t="shared" si="0"/>
        <v>22.204797126589227</v>
      </c>
      <c r="S5">
        <f t="shared" si="0"/>
        <v>18.967687329608921</v>
      </c>
      <c r="T5">
        <f t="shared" si="0"/>
        <v>28.775336272146674</v>
      </c>
      <c r="U5">
        <f t="shared" si="0"/>
        <v>37.823404550249904</v>
      </c>
      <c r="V5">
        <f t="shared" si="0"/>
        <v>49.917424573718108</v>
      </c>
      <c r="W5">
        <f t="shared" si="0"/>
        <v>55.420481145080402</v>
      </c>
      <c r="X5">
        <f t="shared" si="0"/>
        <v>70.444495639000934</v>
      </c>
      <c r="Y5">
        <f t="shared" si="0"/>
        <v>93.920070042227451</v>
      </c>
      <c r="Z5">
        <f t="shared" si="0"/>
        <v>90.169329370814694</v>
      </c>
      <c r="AA5">
        <f t="shared" si="0"/>
        <v>104.93762966054976</v>
      </c>
      <c r="AB5">
        <f t="shared" si="0"/>
        <v>70.313809777142296</v>
      </c>
      <c r="AC5">
        <f t="shared" si="0"/>
        <v>125.62382749305766</v>
      </c>
      <c r="AD5">
        <f t="shared" si="0"/>
        <v>130.79770712750872</v>
      </c>
      <c r="AE5">
        <f t="shared" si="0"/>
        <v>178.0835536331499</v>
      </c>
      <c r="AF5">
        <f t="shared" si="0"/>
        <v>129.20958666830484</v>
      </c>
      <c r="AG5">
        <f t="shared" si="0"/>
        <v>148.64951055571464</v>
      </c>
      <c r="AH5">
        <f t="shared" si="0"/>
        <v>173.04346595275024</v>
      </c>
    </row>
    <row r="6" spans="1:64" x14ac:dyDescent="0.25">
      <c r="A6" s="3">
        <v>0</v>
      </c>
      <c r="B6" s="3">
        <v>0.31707303168354023</v>
      </c>
      <c r="C6" s="3">
        <v>4.9151160636891778E-3</v>
      </c>
      <c r="G6" t="s">
        <v>8</v>
      </c>
      <c r="J6">
        <f>$A6*($C6/($C6+I4))*I2+($B6-$A6)*($I3+SUM($I6:I6))-($B6/(($C6/($C6+I4))*I2))*(($I3+SUM($I6:I6))^2)</f>
        <v>2.5534878488099846</v>
      </c>
      <c r="K6">
        <f>$A6*($C6/($C6+J4))*J2+($B6-$A6)*($I3+SUM($I6:J6))-($B6/(($C6/($C6+J4))*J2))*(($I3+SUM($I6:J6))^2)</f>
        <v>3.3291783599474427</v>
      </c>
      <c r="L6">
        <f>$A6*($C6/($C6+K4))*K2+($B6-$A6)*($I3+SUM($I6:K6))-($B6/(($C6/($C6+K4))*K2))*(($I3+SUM($I6:K6))^2)</f>
        <v>4.3368742917804264</v>
      </c>
      <c r="M6">
        <f>$A6*($C6/($C6+L4))*L2+($B6-$A6)*($I3+SUM($I6:L6))-($B6/(($C6/($C6+L4))*L2))*(($I3+SUM($I6:L6))^2)</f>
        <v>5.6413239194394746</v>
      </c>
      <c r="N6">
        <f>$A6*($C6/($C6+M4))*M2+($B6-$A6)*($I3+SUM($I6:M6))-($B6/(($C6/($C6+M4))*M2))*(($I3+SUM($I6:M6))^2)</f>
        <v>7.2991217996697211</v>
      </c>
      <c r="O6">
        <f>$A6*($C6/($C6+N4))*N2+($B6-$A6)*($I3+SUM($I6:N6))-($B6/(($C6/($C6+N4))*N2))*(($I3+SUM($I6:N6))^2)</f>
        <v>9.3614900100068947</v>
      </c>
      <c r="P6">
        <f>$A6*($C6/($C6+O4))*O2+($B6-$A6)*($I3+SUM($I6:O6))-($B6/(($C6/($C6+O4))*O2))*(($I3+SUM($I6:O6))^2)</f>
        <v>12.041641185311072</v>
      </c>
      <c r="Q6">
        <f>$A6*($C6/($C6+P4))*P2+($B6-$A6)*($I3+SUM($I6:P6))-($B6/(($C6/($C6+P4))*P2))*(($I3+SUM($I6:P6))^2)</f>
        <v>15.384713092689665</v>
      </c>
      <c r="R6">
        <f>$A6*($C6/($C6+Q4))*Q2+($B6-$A6)*($I3+SUM($I6:Q6))-($B6/(($C6/($C6+Q4))*Q2))*(($I3+SUM($I6:Q6))^2)</f>
        <v>19.660467213969909</v>
      </c>
      <c r="S6">
        <f>$A6*($C6/($C6+R4))*R2+($B6-$A6)*($I3+SUM($I6:R6))-($B6/(($C6/($C6+R4))*R2))*(($I3+SUM($I6:R6))^2)</f>
        <v>24.604260744558943</v>
      </c>
      <c r="T6">
        <f>$A6*($C6/($C6+S4))*S2+($B6-$A6)*($I3+SUM($I6:S6))-($B6/(($C6/($C6+S4))*S2))*(($I3+SUM($I6:S6))^2)</f>
        <v>30.846160322908336</v>
      </c>
      <c r="U6">
        <f>$A6*($C6/($C6+T4))*T2+($B6-$A6)*($I3+SUM($I6:T6))-($B6/(($C6/($C6+T4))*T2))*(($I3+SUM($I6:T6))^2)</f>
        <v>37.839643193043536</v>
      </c>
      <c r="V6">
        <f>$A6*($C6/($C6+U4))*U2+($B6-$A6)*($I3+SUM($I6:U6))-($B6/(($C6/($C6+U4))*U2))*(($I3+SUM($I6:U6))^2)</f>
        <v>46.571696999824795</v>
      </c>
      <c r="W6">
        <f>$A6*($C6/($C6+V4))*V2+($B6-$A6)*($I3+SUM($I6:V6))-($B6/(($C6/($C6+V4))*V2))*(($I3+SUM($I6:V6))^2)</f>
        <v>56.985751485415086</v>
      </c>
      <c r="X6">
        <f>$A6*($C6/($C6+W4))*W2+($B6-$A6)*($I3+SUM($I6:W6))-($B6/(($C6/($C6+W4))*W2))*(($I3+SUM($I6:W6))^2)</f>
        <v>66.557268321619944</v>
      </c>
      <c r="Y6">
        <f>$A6*($C6/($C6+X4))*X2+($B6-$A6)*($I3+SUM($I6:X6))-($B6/(($C6/($C6+X4))*X2))*(($I3+SUM($I6:X6))^2)</f>
        <v>77.829862633815168</v>
      </c>
      <c r="Z6">
        <f>$A6*($C6/($C6+Y4))*Y2+($B6-$A6)*($I3+SUM($I6:Y6))-($B6/(($C6/($C6+Y4))*Y2))*(($I3+SUM($I6:Y6))^2)</f>
        <v>89.138507208627217</v>
      </c>
      <c r="AA6">
        <f>$A6*($C6/($C6+Z4))*Z2+($B6-$A6)*($I3+SUM($I6:Z6))-($B6/(($C6/($C6+Z4))*Z2))*(($I3+SUM($I6:Z6))^2)</f>
        <v>97.532417216800226</v>
      </c>
      <c r="AB6">
        <f>$A6*($C6/($C6+AA4))*AA2+($B6-$A6)*($I3+SUM($I6:AA6))-($B6/(($C6/($C6+AA4))*AA2))*(($I3+SUM($I6:AA6))^2)</f>
        <v>104.52722336542146</v>
      </c>
      <c r="AC6">
        <f>$A6*($C6/($C6+AB4))*AB2+($B6-$A6)*($I3+SUM($I6:AB6))-($B6/(($C6/($C6+AB4))*AB2))*(($I3+SUM($I6:AB6))^2)</f>
        <v>115.69459871147383</v>
      </c>
      <c r="AD6">
        <f>$A6*($C6/($C6+AC4))*AC2+($B6-$A6)*($I3+SUM($I6:AC6))-($B6/(($C6/($C6+AC4))*AC2))*(($I3+SUM($I6:AC6))^2)</f>
        <v>127.76610482686533</v>
      </c>
      <c r="AE6">
        <f>$A6*($C6/($C6+AD4))*AD2+($B6-$A6)*($I3+SUM($I6:AD6))-($B6/(($C6/($C6+AD4))*AD2))*(($I3+SUM($I6:AD6))^2)</f>
        <v>135.03756240422226</v>
      </c>
      <c r="AF6">
        <f>$A6*($C6/($C6+AE4))*AE2+($B6-$A6)*($I3+SUM($I6:AE6))-($B6/(($C6/($C6+AE4))*AE2))*(($I3+SUM($I6:AE6))^2)</f>
        <v>138.92475428968021</v>
      </c>
      <c r="AG6">
        <f>$A6*($C6/($C6+AF4))*AF2+($B6-$A6)*($I3+SUM($I6:AF6))-($B6/(($C6/($C6+AF4))*AF2))*(($I3+SUM($I6:AF6))^2)</f>
        <v>159.22003202803424</v>
      </c>
      <c r="AH6">
        <f>$A6*($C6/($C6+AG4))*AG2+($B6-$A6)*($I3+SUM($I6:AG6))-($B6/(($C6/($C6+AG4))*AG2))*(($I3+SUM($I6:AG6))^2)</f>
        <v>172.91283917909107</v>
      </c>
    </row>
    <row r="7" spans="1:64" x14ac:dyDescent="0.25">
      <c r="E7" t="s">
        <v>7</v>
      </c>
      <c r="F7">
        <f>SUM(J7:AC7)</f>
        <v>1401.5854245855546</v>
      </c>
      <c r="J7">
        <f>(J8-J3)^2</f>
        <v>2.5947108916822459</v>
      </c>
      <c r="K7">
        <f t="shared" ref="K7:AH7" si="1">(K8-K3)^2</f>
        <v>4.5231641702946446</v>
      </c>
      <c r="L7">
        <f t="shared" si="1"/>
        <v>6.5546428644947143</v>
      </c>
      <c r="M7">
        <f t="shared" si="1"/>
        <v>8.4484041137294064</v>
      </c>
      <c r="N7">
        <f t="shared" si="1"/>
        <v>2.1759175096030215E-6</v>
      </c>
      <c r="O7">
        <f t="shared" si="1"/>
        <v>5.726198820078082</v>
      </c>
      <c r="P7">
        <f t="shared" si="1"/>
        <v>0.24429183244618671</v>
      </c>
      <c r="Q7">
        <f t="shared" si="1"/>
        <v>28.072604379866476</v>
      </c>
      <c r="R7">
        <f t="shared" si="1"/>
        <v>7.5846742841545707</v>
      </c>
      <c r="S7">
        <f t="shared" si="1"/>
        <v>70.402204472103463</v>
      </c>
      <c r="T7">
        <f t="shared" si="1"/>
        <v>109.44143819452707</v>
      </c>
      <c r="U7">
        <f t="shared" si="1"/>
        <v>109.78146061448214</v>
      </c>
      <c r="V7">
        <f t="shared" si="1"/>
        <v>50.864529246034543</v>
      </c>
      <c r="W7">
        <f t="shared" si="1"/>
        <v>75.641420245091695</v>
      </c>
      <c r="X7">
        <f t="shared" si="1"/>
        <v>23.135910433993498</v>
      </c>
      <c r="Y7">
        <f t="shared" si="1"/>
        <v>127.24352374023299</v>
      </c>
      <c r="Z7">
        <f t="shared" si="1"/>
        <v>151.56193427723815</v>
      </c>
      <c r="AA7">
        <f t="shared" si="1"/>
        <v>388.73097620348284</v>
      </c>
      <c r="AB7">
        <f t="shared" si="1"/>
        <v>210.16741229787337</v>
      </c>
      <c r="AC7">
        <f t="shared" si="1"/>
        <v>20.865921327830996</v>
      </c>
      <c r="AD7">
        <f t="shared" si="1"/>
        <v>2.3602815582831238</v>
      </c>
      <c r="AE7">
        <f t="shared" si="1"/>
        <v>1723.0527402591918</v>
      </c>
      <c r="AF7">
        <f t="shared" si="1"/>
        <v>1010.8904096534114</v>
      </c>
      <c r="AG7">
        <f t="shared" si="1"/>
        <v>450.45738430170752</v>
      </c>
      <c r="AH7">
        <f t="shared" si="1"/>
        <v>456.01928807133783</v>
      </c>
    </row>
    <row r="8" spans="1:64" x14ac:dyDescent="0.25">
      <c r="G8" t="s">
        <v>9</v>
      </c>
      <c r="J8">
        <f>I3+J6</f>
        <v>10.815411292446349</v>
      </c>
      <c r="K8">
        <f>J8+K6</f>
        <v>14.144589652393792</v>
      </c>
      <c r="L8">
        <f t="shared" ref="L8:AH8" si="2">K8+L6</f>
        <v>18.481463944174219</v>
      </c>
      <c r="M8">
        <f t="shared" si="2"/>
        <v>24.122787863613695</v>
      </c>
      <c r="N8">
        <f t="shared" si="2"/>
        <v>31.421909663283415</v>
      </c>
      <c r="O8">
        <f t="shared" si="2"/>
        <v>40.783399673290312</v>
      </c>
      <c r="P8">
        <f t="shared" si="2"/>
        <v>52.825040858601383</v>
      </c>
      <c r="Q8">
        <f t="shared" si="2"/>
        <v>68.209753951291049</v>
      </c>
      <c r="R8">
        <f t="shared" si="2"/>
        <v>87.870221165260958</v>
      </c>
      <c r="S8">
        <f t="shared" si="2"/>
        <v>112.4744819098199</v>
      </c>
      <c r="T8">
        <f t="shared" si="2"/>
        <v>143.32064223272823</v>
      </c>
      <c r="U8">
        <f t="shared" si="2"/>
        <v>181.16028542577178</v>
      </c>
      <c r="V8">
        <f t="shared" si="2"/>
        <v>227.73198242559658</v>
      </c>
      <c r="W8">
        <f t="shared" si="2"/>
        <v>284.71773391101169</v>
      </c>
      <c r="X8">
        <f t="shared" si="2"/>
        <v>351.27500223263166</v>
      </c>
      <c r="Y8">
        <f t="shared" si="2"/>
        <v>429.10486486644686</v>
      </c>
      <c r="Z8">
        <f t="shared" si="2"/>
        <v>518.24337207507403</v>
      </c>
      <c r="AA8">
        <f t="shared" si="2"/>
        <v>615.77578929187428</v>
      </c>
      <c r="AB8">
        <f t="shared" si="2"/>
        <v>720.30301265729577</v>
      </c>
      <c r="AC8">
        <f t="shared" si="2"/>
        <v>835.99761136876964</v>
      </c>
      <c r="AD8">
        <f t="shared" si="2"/>
        <v>963.76371619563497</v>
      </c>
      <c r="AE8">
        <f t="shared" si="2"/>
        <v>1098.8012785998571</v>
      </c>
      <c r="AF8">
        <f t="shared" si="2"/>
        <v>1237.7260328895372</v>
      </c>
      <c r="AG8">
        <f t="shared" si="2"/>
        <v>1396.9460649175714</v>
      </c>
      <c r="AH8">
        <f t="shared" si="2"/>
        <v>1569.8589040966626</v>
      </c>
    </row>
    <row r="13" spans="1:64" x14ac:dyDescent="0.25">
      <c r="O13" t="s">
        <v>21</v>
      </c>
      <c r="Q13">
        <f>BL8</f>
        <v>0</v>
      </c>
    </row>
    <row r="14" spans="1:64" x14ac:dyDescent="0.25">
      <c r="O14" t="s">
        <v>22</v>
      </c>
      <c r="Q14">
        <f>BL34+BL58+BL82+BL106+BL130+BL154+BL178</f>
        <v>0</v>
      </c>
    </row>
    <row r="28" spans="1:64" x14ac:dyDescent="0.25">
      <c r="A28" s="1" t="s">
        <v>12</v>
      </c>
      <c r="B28" t="s">
        <v>24</v>
      </c>
      <c r="I28" s="13">
        <v>3279.5872674551047</v>
      </c>
      <c r="J28" s="13">
        <v>3353.8645483195701</v>
      </c>
      <c r="K28" s="13">
        <v>3389.1954359582633</v>
      </c>
      <c r="L28" s="13">
        <v>3466.419162501134</v>
      </c>
      <c r="M28" s="13">
        <v>3509.426879354744</v>
      </c>
      <c r="N28" s="13">
        <v>3620.282802920206</v>
      </c>
      <c r="O28" s="13">
        <v>3685.09839405308</v>
      </c>
      <c r="P28" s="13">
        <v>3718.5687734869302</v>
      </c>
      <c r="Q28" s="13">
        <v>3811.5890006202449</v>
      </c>
      <c r="R28" s="13">
        <v>3898.0596491890105</v>
      </c>
      <c r="S28" s="13">
        <v>3959.8737967021243</v>
      </c>
      <c r="T28" s="13">
        <v>4015.7944209034954</v>
      </c>
      <c r="U28" s="13">
        <v>4064.6933003428198</v>
      </c>
      <c r="V28" s="13">
        <v>4088.5649178656095</v>
      </c>
      <c r="W28" s="13">
        <v>3894.6916920245994</v>
      </c>
      <c r="X28" s="13">
        <v>4065.7631151077262</v>
      </c>
      <c r="Y28" s="13">
        <v>4019.4227670596542</v>
      </c>
      <c r="Z28" s="13">
        <v>4053.1153044757712</v>
      </c>
      <c r="AA28" s="13">
        <v>4022.2013980101078</v>
      </c>
      <c r="AB28" s="13">
        <v>3939.2468151679482</v>
      </c>
      <c r="AC28" s="13">
        <v>3982.6592487862745</v>
      </c>
      <c r="AD28" s="13">
        <v>4021.4099450953349</v>
      </c>
      <c r="AE28" s="13">
        <v>4061.2572954544958</v>
      </c>
      <c r="AF28" s="13">
        <v>4065.5325005176987</v>
      </c>
      <c r="AG28" s="13">
        <v>3992.114841372254</v>
      </c>
      <c r="AH28" s="13">
        <v>3871.3105317782547</v>
      </c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</row>
    <row r="29" spans="1:64" x14ac:dyDescent="0.25">
      <c r="A29" t="s">
        <v>11</v>
      </c>
      <c r="B29" t="s">
        <v>23</v>
      </c>
      <c r="I29" s="13">
        <v>3.8630292012121203</v>
      </c>
      <c r="J29" s="13">
        <v>4.8285852452525244</v>
      </c>
      <c r="K29" s="13">
        <v>7.2954929555555559</v>
      </c>
      <c r="L29" s="13">
        <v>11.176479135151517</v>
      </c>
      <c r="M29" s="13">
        <v>14.244321766767678</v>
      </c>
      <c r="N29" s="13">
        <v>22.454714202828281</v>
      </c>
      <c r="O29" s="13">
        <v>26.934286655353535</v>
      </c>
      <c r="P29" s="13">
        <v>36.425949314747477</v>
      </c>
      <c r="Q29" s="13">
        <v>44.531152285656574</v>
      </c>
      <c r="R29" s="13">
        <v>59.296786859595969</v>
      </c>
      <c r="S29" s="13">
        <v>71.096749365191272</v>
      </c>
      <c r="T29" s="13">
        <v>83.164139878364807</v>
      </c>
      <c r="U29" s="13">
        <v>105.71319376702102</v>
      </c>
      <c r="V29" s="13">
        <v>121.35390149753569</v>
      </c>
      <c r="W29" s="13">
        <v>135.38322861318696</v>
      </c>
      <c r="X29" s="13">
        <v>153.44349686417544</v>
      </c>
      <c r="Y29" s="13">
        <v>186.65740323090515</v>
      </c>
      <c r="Z29" s="13">
        <v>215.03240506403205</v>
      </c>
      <c r="AA29" s="13">
        <v>248.11525575332092</v>
      </c>
      <c r="AB29" s="13">
        <v>264.81501995990652</v>
      </c>
      <c r="AC29" s="13">
        <v>318.93123001945844</v>
      </c>
      <c r="AD29" s="13">
        <v>322.86787634830216</v>
      </c>
      <c r="AE29" s="13">
        <v>384.21652140632875</v>
      </c>
      <c r="AF29" s="13">
        <v>403.2175947741743</v>
      </c>
      <c r="AG29" s="13">
        <v>460.02981280932892</v>
      </c>
      <c r="AH29" s="13">
        <v>510.13807100777274</v>
      </c>
    </row>
    <row r="30" spans="1:64" x14ac:dyDescent="0.25">
      <c r="G30" t="s">
        <v>26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 s="22">
        <v>0.05</v>
      </c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</row>
    <row r="31" spans="1:64" x14ac:dyDescent="0.25">
      <c r="A31" s="2" t="s">
        <v>1</v>
      </c>
      <c r="B31" s="2" t="s">
        <v>2</v>
      </c>
      <c r="C31" s="2" t="s">
        <v>3</v>
      </c>
      <c r="G31" t="s">
        <v>6</v>
      </c>
      <c r="J31">
        <f>J29-I29</f>
        <v>0.96555604404040407</v>
      </c>
      <c r="K31">
        <f t="shared" ref="K31:AH31" si="3">K29-J29</f>
        <v>2.4669077103030315</v>
      </c>
      <c r="L31">
        <f t="shared" si="3"/>
        <v>3.8809861795959613</v>
      </c>
      <c r="M31">
        <f t="shared" si="3"/>
        <v>3.0678426316161609</v>
      </c>
      <c r="N31">
        <f t="shared" si="3"/>
        <v>8.2103924360606033</v>
      </c>
      <c r="O31">
        <f t="shared" si="3"/>
        <v>4.4795724525252538</v>
      </c>
      <c r="P31">
        <f t="shared" si="3"/>
        <v>9.4916626593939419</v>
      </c>
      <c r="Q31">
        <f t="shared" si="3"/>
        <v>8.1052029709090974</v>
      </c>
      <c r="R31">
        <f t="shared" si="3"/>
        <v>14.765634573939394</v>
      </c>
      <c r="S31">
        <f t="shared" si="3"/>
        <v>11.799962505595303</v>
      </c>
      <c r="T31">
        <f t="shared" si="3"/>
        <v>12.067390513173535</v>
      </c>
      <c r="U31">
        <f t="shared" si="3"/>
        <v>22.549053888656218</v>
      </c>
      <c r="V31">
        <f t="shared" si="3"/>
        <v>15.640707730514663</v>
      </c>
      <c r="W31">
        <f t="shared" si="3"/>
        <v>14.02932711565127</v>
      </c>
      <c r="X31">
        <f t="shared" si="3"/>
        <v>18.060268250988486</v>
      </c>
      <c r="Y31">
        <f t="shared" si="3"/>
        <v>33.213906366729702</v>
      </c>
      <c r="Z31">
        <f t="shared" si="3"/>
        <v>28.375001833126902</v>
      </c>
      <c r="AA31">
        <f t="shared" si="3"/>
        <v>33.082850689288875</v>
      </c>
      <c r="AB31">
        <f t="shared" si="3"/>
        <v>16.699764206585598</v>
      </c>
      <c r="AC31">
        <f t="shared" si="3"/>
        <v>54.116210059551918</v>
      </c>
      <c r="AD31">
        <f t="shared" si="3"/>
        <v>3.9366463288437217</v>
      </c>
      <c r="AE31">
        <f t="shared" si="3"/>
        <v>61.348645058026591</v>
      </c>
      <c r="AF31">
        <f t="shared" si="3"/>
        <v>19.001073367845549</v>
      </c>
      <c r="AG31">
        <f t="shared" si="3"/>
        <v>56.812218035154615</v>
      </c>
      <c r="AH31">
        <f t="shared" si="3"/>
        <v>50.108258198443821</v>
      </c>
    </row>
    <row r="32" spans="1:64" x14ac:dyDescent="0.25">
      <c r="A32" s="3">
        <v>5.1307916720129245E-3</v>
      </c>
      <c r="B32" s="3">
        <v>0.16149359323339954</v>
      </c>
      <c r="C32" s="3">
        <v>2.5482217637934255E-2</v>
      </c>
      <c r="G32" t="s">
        <v>8</v>
      </c>
      <c r="J32">
        <f>$A32*($C32/($C32+I30))*I28+($B32-$A32)*($I29+SUM($I32:I32))-($B32/(($C32/($C32+I30))*I28))*(($I29+SUM($I32:I32))^2)</f>
        <v>2.5336318567191762</v>
      </c>
      <c r="K32">
        <f>$A32*($C32/($C32+J30))*J28+($B32-$A32)*($I29+SUM($I32:J32))-($B32/(($C32/($C32+J30))*J28))*(($I29+SUM($I32:J32))^2)</f>
        <v>3.1394342266458346</v>
      </c>
      <c r="L32">
        <f>$A32*($C32/($C32+K30))*K28+($B32-$A32)*($I29+SUM($I32:K32))-($B32/(($C32/($C32+K30))*K28))*(($I29+SUM($I32:K32))^2)</f>
        <v>3.8883343330942801</v>
      </c>
      <c r="M32">
        <f>$A32*($C32/($C32+L30))*L28+($B32-$A32)*($I29+SUM($I32:L32))-($B32/(($C32/($C32+L30))*L28))*(($I29+SUM($I32:L32))^2)</f>
        <v>4.8002819805492507</v>
      </c>
      <c r="N32">
        <f>$A32*($C32/($C32+M30))*M28+($B32-$A32)*($I29+SUM($I32:M32))-($B32/(($C32/($C32+M30))*M28))*(($I29+SUM($I32:M32))^2)</f>
        <v>5.6310478199956631</v>
      </c>
      <c r="O32">
        <f>$A32*($C32/($C32+N30))*N28+($B32-$A32)*($I29+SUM($I32:N32))-($B32/(($C32/($C32+N30))*N28))*(($I29+SUM($I32:N32))^2)</f>
        <v>6.3894528437619433</v>
      </c>
      <c r="P32">
        <f>$A32*($C32/($C32+O30))*O28+($B32-$A32)*($I29+SUM($I32:O32))-($B32/(($C32/($C32+O30))*O28))*(($I29+SUM($I32:O32))^2)</f>
        <v>7.6715150784243331</v>
      </c>
      <c r="Q32">
        <f>$A32*($C32/($C32+P30))*P28+($B32-$A32)*($I29+SUM($I32:P32))-($B32/(($C32/($C32+P30))*P28))*(($I29+SUM($I32:P32))^2)</f>
        <v>8.9397375486639827</v>
      </c>
      <c r="R32">
        <f>$A32*($C32/($C32+Q30))*Q28+($B32-$A32)*($I29+SUM($I32:Q32))-($B32/(($C32/($C32+Q30))*Q28))*(($I29+SUM($I32:Q32))^2)</f>
        <v>10.636820798434654</v>
      </c>
      <c r="S32">
        <f>$A32*($C32/($C32+R30))*R28+($B32-$A32)*($I29+SUM($I32:R32))-($B32/(($C32/($C32+R30))*R28))*(($I29+SUM($I32:R32))^2)</f>
        <v>11.990514691141357</v>
      </c>
      <c r="T32">
        <f>$A32*($C32/($C32+S30))*S28+($B32-$A32)*($I29+SUM($I32:S32))-($B32/(($C32/($C32+S30))*S28))*(($I29+SUM($I32:S32))^2)</f>
        <v>13.862649411986606</v>
      </c>
      <c r="U32">
        <f>$A32*($C32/($C32+T30))*T28+($B32-$A32)*($I29+SUM($I32:T32))-($B32/(($C32/($C32+T30))*T28))*(($I29+SUM($I32:T32))^2)</f>
        <v>15.625685802984661</v>
      </c>
      <c r="V32">
        <f>$A32*($C32/($C32+U30))*U28+($B32-$A32)*($I29+SUM($I32:U32))-($B32/(($C32/($C32+U30))*U28))*(($I29+SUM($I32:U32))^2)</f>
        <v>17.893381440731979</v>
      </c>
      <c r="W32">
        <f>$A32*($C32/($C32+V30))*V28+($B32-$A32)*($I29+SUM($I32:V32))-($B32/(($C32/($C32+V30))*V28))*(($I29+SUM($I32:V32))^2)</f>
        <v>20.581480939370557</v>
      </c>
      <c r="X32">
        <f>$A32*($C32/($C32+W30))*W28+($B32-$A32)*($I29+SUM($I32:W32))-($B32/(($C32/($C32+W30))*W28))*(($I29+SUM($I32:W32))^2)</f>
        <v>22.560804916442361</v>
      </c>
      <c r="Y32">
        <f>$A32*($C32/($C32+X30))*X28+($B32-$A32)*($I29+SUM($I32:X32))-($B32/(($C32/($C32+X30))*X28))*(($I29+SUM($I32:X32))^2)</f>
        <v>25.338492375701541</v>
      </c>
      <c r="Z32">
        <f>$A32*($C32/($C32+Y30))*Y28+($B32-$A32)*($I29+SUM($I32:Y32))-($B32/(($C32/($C32+Y30))*Y28))*(($I29+SUM($I32:Y32))^2)</f>
        <v>27.949531932547611</v>
      </c>
      <c r="AA32">
        <f>$A32*($C32/($C32+Z30))*Z28+($B32-$A32)*($I29+SUM($I32:Z32))-($B32/(($C32/($C32+Z30))*Z28))*(($I29+SUM($I32:Z32))^2)</f>
        <v>30.519322663468031</v>
      </c>
      <c r="AB32">
        <f>$A32*($C32/($C32+AA30))*AA28+($B32-$A32)*($I29+SUM($I32:AA32))-($B32/(($C32/($C32+AA30))*AA28))*(($I29+SUM($I32:AA32))^2)</f>
        <v>32.949039678475515</v>
      </c>
      <c r="AC32">
        <f>$A32*($C32/($C32+AB30))*AB28+($B32-$A32)*($I29+SUM($I32:AB32))-($B32/(($C32/($C32+AB30))*AB28))*(($I29+SUM($I32:AB32))^2)</f>
        <v>35.844836247539014</v>
      </c>
      <c r="AD32">
        <f>$A32*($C32/($C32+AC30))*AC28+($B32-$A32)*($I29+SUM($I32:AC32))-($B32/(($C32/($C32+AC30))*AC28))*(($I29+SUM($I32:AC32))^2)</f>
        <v>39.699025174539415</v>
      </c>
      <c r="AE32">
        <f>$A32*($C32/($C32+AD30))*AD28+($B32-$A32)*($I29+SUM($I32:AD32))-($B32/(($C32/($C32+AD30))*AD28))*(($I29+SUM($I32:AD32))^2)</f>
        <v>42.940584275567289</v>
      </c>
      <c r="AF32">
        <f>$A32*($C32/($C32+AE30))*AE28+($B32-$A32)*($I29+SUM($I32:AE32))-($B32/(($C32/($C32+AE30))*AE28))*(($I29+SUM($I32:AE32))^2)</f>
        <v>45.922166237828328</v>
      </c>
      <c r="AG32">
        <f>$A32*($C32/($C32+AF30))*AF28+($B32-$A32)*($I29+SUM($I32:AF32))-($B32/(($C32/($C32+AF30))*AF28))*(($I29+SUM($I32:AF32))^2)</f>
        <v>50.021429833625056</v>
      </c>
      <c r="AH32">
        <f>$A32*($C32/($C32+AG30))*AG28+($B32-$A32)*($I29+SUM($I32:AG32))-($B32/(($C32/($C32+AG30))*AG28))*(($I29+SUM($I32:AG32))^2)</f>
        <v>53.394656931419014</v>
      </c>
    </row>
    <row r="33" spans="5:34" x14ac:dyDescent="0.25">
      <c r="E33" t="s">
        <v>7</v>
      </c>
      <c r="F33">
        <f>SUM(J33:AC33)</f>
        <v>373.73331226969492</v>
      </c>
      <c r="J33">
        <f>(J34-J29)^2</f>
        <v>2.458861754308193</v>
      </c>
      <c r="K33">
        <f t="shared" ref="K33:AH33" si="4">(K34-K29)^2</f>
        <v>5.0202987968169079</v>
      </c>
      <c r="L33">
        <f t="shared" si="4"/>
        <v>5.0532813718614227</v>
      </c>
      <c r="M33">
        <f t="shared" si="4"/>
        <v>15.84350321033431</v>
      </c>
      <c r="N33">
        <f t="shared" si="4"/>
        <v>1.9629276955617236</v>
      </c>
      <c r="O33">
        <f t="shared" si="4"/>
        <v>10.962228372603349</v>
      </c>
      <c r="P33">
        <f t="shared" si="4"/>
        <v>2.2224191217761922</v>
      </c>
      <c r="Q33">
        <f t="shared" si="4"/>
        <v>5.4070787035774481</v>
      </c>
      <c r="R33">
        <f t="shared" si="4"/>
        <v>3.2526164777470532</v>
      </c>
      <c r="S33">
        <f t="shared" si="4"/>
        <v>2.6016044332083923</v>
      </c>
      <c r="T33">
        <f t="shared" si="4"/>
        <v>3.3236904109853575E-2</v>
      </c>
      <c r="U33">
        <f t="shared" si="4"/>
        <v>45.441865297259397</v>
      </c>
      <c r="V33">
        <f t="shared" si="4"/>
        <v>20.145595089403869</v>
      </c>
      <c r="W33">
        <f t="shared" si="4"/>
        <v>4.2591439734601293</v>
      </c>
      <c r="X33">
        <f t="shared" si="4"/>
        <v>43.090113602760844</v>
      </c>
      <c r="Y33">
        <f t="shared" si="4"/>
        <v>1.719004096004022</v>
      </c>
      <c r="Z33">
        <f t="shared" si="4"/>
        <v>3.0157026833756504</v>
      </c>
      <c r="AA33">
        <f t="shared" si="4"/>
        <v>18.490910677639629</v>
      </c>
      <c r="AB33">
        <f t="shared" si="4"/>
        <v>142.78265366223116</v>
      </c>
      <c r="AC33">
        <f t="shared" si="4"/>
        <v>39.970266345655354</v>
      </c>
      <c r="AD33">
        <f t="shared" si="4"/>
        <v>866.72388131033404</v>
      </c>
      <c r="AE33">
        <f t="shared" si="4"/>
        <v>121.70753559489104</v>
      </c>
      <c r="AF33">
        <f t="shared" si="4"/>
        <v>1440.4458989382656</v>
      </c>
      <c r="AG33">
        <f t="shared" si="4"/>
        <v>971.09632677672732</v>
      </c>
      <c r="AH33">
        <f t="shared" si="4"/>
        <v>1186.7210087593112</v>
      </c>
    </row>
    <row r="34" spans="5:34" x14ac:dyDescent="0.25">
      <c r="G34" t="s">
        <v>9</v>
      </c>
      <c r="J34">
        <f>I29+J32</f>
        <v>6.396661057931297</v>
      </c>
      <c r="K34">
        <f>J34+K32</f>
        <v>9.5360952845771312</v>
      </c>
      <c r="L34">
        <f t="shared" ref="L34:AH34" si="5">K34+L32</f>
        <v>13.424429617671411</v>
      </c>
      <c r="M34">
        <f t="shared" si="5"/>
        <v>18.224711598220662</v>
      </c>
      <c r="N34">
        <f t="shared" si="5"/>
        <v>23.855759418216323</v>
      </c>
      <c r="O34">
        <f t="shared" si="5"/>
        <v>30.245212261978267</v>
      </c>
      <c r="P34">
        <f t="shared" si="5"/>
        <v>37.916727340402602</v>
      </c>
      <c r="Q34">
        <f t="shared" si="5"/>
        <v>46.856464889066586</v>
      </c>
      <c r="R34">
        <f t="shared" si="5"/>
        <v>57.493285687501242</v>
      </c>
      <c r="S34">
        <f t="shared" si="5"/>
        <v>69.483800378642599</v>
      </c>
      <c r="T34">
        <f t="shared" si="5"/>
        <v>83.346449790629208</v>
      </c>
      <c r="U34">
        <f t="shared" si="5"/>
        <v>98.972135593613871</v>
      </c>
      <c r="V34">
        <f t="shared" si="5"/>
        <v>116.86551703434586</v>
      </c>
      <c r="W34">
        <f t="shared" si="5"/>
        <v>137.44699797371641</v>
      </c>
      <c r="X34">
        <f t="shared" si="5"/>
        <v>160.00780289015876</v>
      </c>
      <c r="Y34">
        <f t="shared" si="5"/>
        <v>185.34629526586031</v>
      </c>
      <c r="Z34">
        <f t="shared" si="5"/>
        <v>213.29582719840792</v>
      </c>
      <c r="AA34">
        <f t="shared" si="5"/>
        <v>243.81514986187597</v>
      </c>
      <c r="AB34">
        <f t="shared" si="5"/>
        <v>276.76418954035148</v>
      </c>
      <c r="AC34">
        <f t="shared" si="5"/>
        <v>312.60902578789052</v>
      </c>
      <c r="AD34">
        <f t="shared" si="5"/>
        <v>352.30805096242995</v>
      </c>
      <c r="AE34">
        <f t="shared" si="5"/>
        <v>395.24863523799723</v>
      </c>
      <c r="AF34">
        <f t="shared" si="5"/>
        <v>441.17080147582556</v>
      </c>
      <c r="AG34">
        <f t="shared" si="5"/>
        <v>491.19223130945062</v>
      </c>
      <c r="AH34">
        <f t="shared" si="5"/>
        <v>544.5868882408696</v>
      </c>
    </row>
    <row r="52" spans="1:64" x14ac:dyDescent="0.25">
      <c r="A52" s="1" t="s">
        <v>13</v>
      </c>
      <c r="B52" t="s">
        <v>24</v>
      </c>
      <c r="I52" s="13">
        <v>4275.5561884487679</v>
      </c>
      <c r="J52" s="13">
        <v>4391.5987717897888</v>
      </c>
      <c r="K52" s="13">
        <v>4455.4672148912568</v>
      </c>
      <c r="L52" s="13">
        <v>4598.8588276484097</v>
      </c>
      <c r="M52" s="13">
        <v>4703.8499375533911</v>
      </c>
      <c r="N52" s="13">
        <v>4859.6972742964008</v>
      </c>
      <c r="O52" s="13">
        <v>4782.4346345142831</v>
      </c>
      <c r="P52" s="13">
        <v>4927.2897643303531</v>
      </c>
      <c r="Q52" s="13">
        <v>4951.1515550891481</v>
      </c>
      <c r="R52" s="13">
        <v>5065.5889503359149</v>
      </c>
      <c r="S52" s="13">
        <v>5194.9977869588347</v>
      </c>
      <c r="T52" s="13">
        <v>5199.1990426205793</v>
      </c>
      <c r="U52" s="13">
        <v>5332.1705129239563</v>
      </c>
      <c r="V52" s="13">
        <v>5294.5059596649744</v>
      </c>
      <c r="W52" s="13">
        <v>5088.1235176240189</v>
      </c>
      <c r="X52" s="13">
        <v>5276.829680161859</v>
      </c>
      <c r="Y52" s="13">
        <v>5293.8020100029016</v>
      </c>
      <c r="Z52" s="13">
        <v>5243.5144795593178</v>
      </c>
      <c r="AA52" s="13">
        <v>5283.0917609132375</v>
      </c>
      <c r="AB52" s="13">
        <v>5314.1945857069304</v>
      </c>
      <c r="AC52" s="13">
        <v>5318.3684425366982</v>
      </c>
      <c r="AD52" s="13">
        <v>5331.097285294396</v>
      </c>
      <c r="AE52" s="13">
        <v>5287.7169185814255</v>
      </c>
      <c r="AF52" s="13">
        <v>5452.4571053206073</v>
      </c>
      <c r="AG52" s="13">
        <v>5382.4197809858879</v>
      </c>
      <c r="AH52" s="13">
        <v>5243.6383246846699</v>
      </c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</row>
    <row r="53" spans="1:64" x14ac:dyDescent="0.25">
      <c r="A53" t="s">
        <v>11</v>
      </c>
      <c r="B53" t="s">
        <v>23</v>
      </c>
      <c r="I53" s="13">
        <v>3.2622151515151523</v>
      </c>
      <c r="J53" s="13">
        <v>3.3347363636363632</v>
      </c>
      <c r="K53" s="13">
        <v>3.3952474747474746</v>
      </c>
      <c r="L53" s="13">
        <v>3.1332585858585857</v>
      </c>
      <c r="M53" s="13">
        <v>4.7123313131313127</v>
      </c>
      <c r="N53" s="13">
        <v>5.9327585858585872</v>
      </c>
      <c r="O53" s="13">
        <v>7.1523848484848482</v>
      </c>
      <c r="P53" s="13">
        <v>10.884868686868689</v>
      </c>
      <c r="Q53" s="13">
        <v>12.009470707070708</v>
      </c>
      <c r="R53" s="13">
        <v>15.251607070707072</v>
      </c>
      <c r="S53" s="13">
        <v>19.561453535353532</v>
      </c>
      <c r="T53" s="13">
        <v>29.350714141414144</v>
      </c>
      <c r="U53" s="13">
        <v>38.023112060606067</v>
      </c>
      <c r="V53" s="13">
        <v>59.965837373737379</v>
      </c>
      <c r="W53" s="13">
        <v>81.870460858585858</v>
      </c>
      <c r="X53" s="13">
        <v>105.57163232323234</v>
      </c>
      <c r="Y53" s="13">
        <v>133.22739916666669</v>
      </c>
      <c r="Z53" s="13">
        <v>157.2439426010101</v>
      </c>
      <c r="AA53" s="13">
        <v>184.86508328282827</v>
      </c>
      <c r="AB53" s="13">
        <v>202.73345020202018</v>
      </c>
      <c r="AC53" s="13">
        <v>228.35648361111112</v>
      </c>
      <c r="AD53" s="13">
        <v>270.59662805555553</v>
      </c>
      <c r="AE53" s="13">
        <v>299.00480590909092</v>
      </c>
      <c r="AF53" s="13">
        <v>321.65474747474747</v>
      </c>
      <c r="AG53" s="13">
        <v>348.25753233661374</v>
      </c>
      <c r="AH53" s="13">
        <v>396.72829813165941</v>
      </c>
    </row>
    <row r="54" spans="1:64" x14ac:dyDescent="0.25">
      <c r="G54" t="s">
        <v>26</v>
      </c>
      <c r="I54">
        <v>0.19600000000000001</v>
      </c>
      <c r="J54">
        <v>0.17799999999999999</v>
      </c>
      <c r="K54">
        <v>0.157</v>
      </c>
      <c r="L54">
        <v>0.13900000000000001</v>
      </c>
      <c r="M54">
        <v>0.13400000000000001</v>
      </c>
      <c r="N54">
        <v>0.14199999999999999</v>
      </c>
      <c r="O54">
        <v>0.126</v>
      </c>
      <c r="P54">
        <v>0.11899999999999999</v>
      </c>
      <c r="Q54">
        <v>0.106</v>
      </c>
      <c r="R54">
        <v>0.111</v>
      </c>
      <c r="S54">
        <v>0.104</v>
      </c>
      <c r="T54">
        <v>0.105</v>
      </c>
      <c r="U54">
        <v>9.8000000000000004E-2</v>
      </c>
      <c r="V54">
        <v>8.7999999999999995E-2</v>
      </c>
      <c r="W54">
        <v>8.6999999999999994E-2</v>
      </c>
      <c r="X54">
        <v>8.5999999999999993E-2</v>
      </c>
      <c r="Y54">
        <v>8.3000000000000004E-2</v>
      </c>
      <c r="Z54">
        <v>8.3000000000000004E-2</v>
      </c>
      <c r="AA54">
        <v>8.2000000000000003E-2</v>
      </c>
      <c r="AB54">
        <v>7.5999999999999998E-2</v>
      </c>
      <c r="AC54">
        <v>6.9000000000000006E-2</v>
      </c>
      <c r="AD54">
        <v>6.6000000000000003E-2</v>
      </c>
      <c r="AE54">
        <v>6.4000000000000001E-2</v>
      </c>
      <c r="AF54">
        <v>5.8000000000000003E-2</v>
      </c>
      <c r="AG54">
        <v>5.2999999999999999E-2</v>
      </c>
      <c r="AH54" s="22">
        <v>0.05</v>
      </c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x14ac:dyDescent="0.25">
      <c r="A55" s="2" t="s">
        <v>1</v>
      </c>
      <c r="B55" s="2" t="s">
        <v>2</v>
      </c>
      <c r="C55" s="2" t="s">
        <v>3</v>
      </c>
      <c r="G55" t="s">
        <v>6</v>
      </c>
      <c r="J55">
        <f>J53-I53</f>
        <v>7.2521212121210876E-2</v>
      </c>
      <c r="K55">
        <f t="shared" ref="K55:AH55" si="6">K53-J53</f>
        <v>6.0511111111111404E-2</v>
      </c>
      <c r="L55">
        <f t="shared" si="6"/>
        <v>-0.26198888888888883</v>
      </c>
      <c r="M55">
        <f t="shared" si="6"/>
        <v>1.579072727272727</v>
      </c>
      <c r="N55">
        <f t="shared" si="6"/>
        <v>1.2204272727272745</v>
      </c>
      <c r="O55">
        <f t="shared" si="6"/>
        <v>1.2196262626262611</v>
      </c>
      <c r="P55">
        <f t="shared" si="6"/>
        <v>3.7324838383838408</v>
      </c>
      <c r="Q55">
        <f t="shared" si="6"/>
        <v>1.124602020202019</v>
      </c>
      <c r="R55">
        <f t="shared" si="6"/>
        <v>3.242136363636364</v>
      </c>
      <c r="S55">
        <f t="shared" si="6"/>
        <v>4.3098464646464603</v>
      </c>
      <c r="T55">
        <f t="shared" si="6"/>
        <v>9.789260606060612</v>
      </c>
      <c r="U55">
        <f t="shared" si="6"/>
        <v>8.6723979191919227</v>
      </c>
      <c r="V55">
        <f t="shared" si="6"/>
        <v>21.942725313131312</v>
      </c>
      <c r="W55">
        <f t="shared" si="6"/>
        <v>21.904623484848479</v>
      </c>
      <c r="X55">
        <f t="shared" si="6"/>
        <v>23.701171464646478</v>
      </c>
      <c r="Y55">
        <f t="shared" si="6"/>
        <v>27.65576684343435</v>
      </c>
      <c r="Z55">
        <f t="shared" si="6"/>
        <v>24.016543434343419</v>
      </c>
      <c r="AA55">
        <f t="shared" si="6"/>
        <v>27.621140681818162</v>
      </c>
      <c r="AB55">
        <f t="shared" si="6"/>
        <v>17.868366919191914</v>
      </c>
      <c r="AC55">
        <f t="shared" si="6"/>
        <v>25.623033409090937</v>
      </c>
      <c r="AD55">
        <f t="shared" si="6"/>
        <v>42.240144444444411</v>
      </c>
      <c r="AE55">
        <f t="shared" si="6"/>
        <v>28.408177853535392</v>
      </c>
      <c r="AF55">
        <f t="shared" si="6"/>
        <v>22.649941565656547</v>
      </c>
      <c r="AG55">
        <f t="shared" si="6"/>
        <v>26.602784861866269</v>
      </c>
      <c r="AH55">
        <f t="shared" si="6"/>
        <v>48.470765795045679</v>
      </c>
    </row>
    <row r="56" spans="1:64" x14ac:dyDescent="0.25">
      <c r="A56" s="3">
        <v>0</v>
      </c>
      <c r="B56" s="3">
        <v>0.27862417234701181</v>
      </c>
      <c r="C56" s="3">
        <v>7.6511706688381928E-3</v>
      </c>
      <c r="G56" t="s">
        <v>8</v>
      </c>
      <c r="J56">
        <f>$A56*($C56/($C56+I54))*I52+($B56-$A56)*($I53+SUM($I56:I56))-($B56/(($C56/($C56+I54))*I52))*(($I53+SUM($I56:I56))^2)</f>
        <v>0.89047290200609153</v>
      </c>
      <c r="K56">
        <f>$A56*($C56/($C56+J54))*J52+($B56-$A56)*($I53+SUM($I56:J56))-($B56/(($C56/($C56+J54))*J52))*(($I53+SUM($I56:J56))^2)</f>
        <v>1.1304917152891183</v>
      </c>
      <c r="L56">
        <f>$A56*($C56/($C56+K54))*K52+($B56-$A56)*($I53+SUM($I56:K56))-($B56/(($C56/($C56+K54))*K52))*(($I53+SUM($I56:K56))^2)</f>
        <v>1.4344591976813601</v>
      </c>
      <c r="M56">
        <f>$A56*($C56/($C56+L54))*L52+($B56-$A56)*($I53+SUM($I56:L56))-($B56/(($C56/($C56+L54))*L52))*(($I53+SUM($I56:L56))^2)</f>
        <v>1.8192931716869047</v>
      </c>
      <c r="N56">
        <f>$A56*($C56/($C56+M54))*M52+($B56-$A56)*($I53+SUM($I56:M56))-($B56/(($C56/($C56+M54))*M52))*(($I53+SUM($I56:M56))^2)</f>
        <v>2.2986745850378227</v>
      </c>
      <c r="O56">
        <f>$A56*($C56/($C56+N54))*N52+($B56-$A56)*($I53+SUM($I56:N56))-($B56/(($C56/($C56+N54))*N52))*(($I53+SUM($I56:N56))^2)</f>
        <v>2.8873975831922141</v>
      </c>
      <c r="P56">
        <f>$A56*($C56/($C56+O54))*O52+($B56-$A56)*($I53+SUM($I56:O56))-($B56/(($C56/($C56+O54))*O52))*(($I53+SUM($I56:O56))^2)</f>
        <v>3.631908862761148</v>
      </c>
      <c r="Q56">
        <f>$A56*($C56/($C56+P54))*P52+($B56-$A56)*($I53+SUM($I56:P56))-($B56/(($C56/($C56+P54))*P52))*(($I53+SUM($I56:P56))^2)</f>
        <v>4.5535711702186177</v>
      </c>
      <c r="R56">
        <f>$A56*($C56/($C56+Q54))*Q52+($B56-$A56)*($I53+SUM($I56:Q56))-($B56/(($C56/($C56+Q54))*Q52))*(($I53+SUM($I56:Q56))^2)</f>
        <v>5.7030126803904579</v>
      </c>
      <c r="S56">
        <f>$A56*($C56/($C56+R54))*R52+($B56-$A56)*($I53+SUM($I56:R56))-($B56/(($C56/($C56+R54))*R52))*(($I53+SUM($I56:R56))^2)</f>
        <v>7.0429317972043251</v>
      </c>
      <c r="T56">
        <f>$A56*($C56/($C56+S54))*S52+($B56-$A56)*($I53+SUM($I56:S56))-($B56/(($C56/($C56+S54))*S52))*(($I53+SUM($I56:S56))^2)</f>
        <v>8.7156514694267742</v>
      </c>
      <c r="U56">
        <f>$A56*($C56/($C56+T54))*T52+($B56-$A56)*($I53+SUM($I56:T56))-($B56/(($C56/($C56+T54))*T52))*(($I53+SUM($I56:T56))^2)</f>
        <v>10.599827250920534</v>
      </c>
      <c r="V56">
        <f>$A56*($C56/($C56+U54))*U52+($B56-$A56)*($I53+SUM($I56:U56))-($B56/(($C56/($C56+U54))*U52))*(($I53+SUM($I56:U56))^2)</f>
        <v>12.935650772596155</v>
      </c>
      <c r="W56">
        <f>$A56*($C56/($C56+V54))*V52+($B56-$A56)*($I53+SUM($I56:V56))-($B56/(($C56/($C56+V54))*V52))*(($I53+SUM($I56:V56))^2)</f>
        <v>15.696540737417999</v>
      </c>
      <c r="X56">
        <f>$A56*($C56/($C56+W54))*W52+($B56-$A56)*($I53+SUM($I56:W56))-($B56/(($C56/($C56+W54))*W52))*(($I53+SUM($I56:W56))^2)</f>
        <v>18.392819387475654</v>
      </c>
      <c r="Y56">
        <f>$A56*($C56/($C56+X54))*X52+($B56-$A56)*($I53+SUM($I56:X56))-($B56/(($C56/($C56+X54))*X52))*(($I53+SUM($I56:X56))^2)</f>
        <v>21.547430017035971</v>
      </c>
      <c r="Z56">
        <f>$A56*($C56/($C56+Y54))*Y52+($B56-$A56)*($I53+SUM($I56:Y56))-($B56/(($C56/($C56+Y54))*Y52))*(($I53+SUM($I56:Y56))^2)</f>
        <v>24.77909617091634</v>
      </c>
      <c r="AA56">
        <f>$A56*($C56/($C56+Z54))*Z52+($B56-$A56)*($I53+SUM($I56:Z56))-($B56/(($C56/($C56+Z54))*Z52))*(($I53+SUM($I56:Z56))^2)</f>
        <v>27.383443579086034</v>
      </c>
      <c r="AB56">
        <f>$A56*($C56/($C56+AA54))*AA52+($B56-$A56)*($I53+SUM($I56:AA56))-($B56/(($C56/($C56+AA54))*AA52))*(($I53+SUM($I56:AA56))^2)</f>
        <v>29.815826339432519</v>
      </c>
      <c r="AC56">
        <f>$A56*($C56/($C56+AB54))*AB52+($B56-$A56)*($I53+SUM($I56:AB56))-($B56/(($C56/($C56+AB54))*AB52))*(($I53+SUM($I56:AB56))^2)</f>
        <v>33.00712596779011</v>
      </c>
      <c r="AD56">
        <f>$A56*($C56/($C56+AC54))*AC52+($B56-$A56)*($I53+SUM($I56:AC56))-($B56/(($C56/($C56+AC54))*AC52))*(($I53+SUM($I56:AC56))^2)</f>
        <v>36.569504359853639</v>
      </c>
      <c r="AE56">
        <f>$A56*($C56/($C56+AD54))*AD52+($B56-$A56)*($I53+SUM($I56:AD56))-($B56/(($C56/($C56+AD54))*AD52))*(($I53+SUM($I56:AD56))^2)</f>
        <v>38.572599748451751</v>
      </c>
      <c r="AF56">
        <f>$A56*($C56/($C56+AE54))*AE52+($B56-$A56)*($I53+SUM($I56:AE56))-($B56/(($C56/($C56+AE54))*AE52))*(($I53+SUM($I56:AE56))^2)</f>
        <v>38.876186032492392</v>
      </c>
      <c r="AG56">
        <f>$A56*($C56/($C56+AF54))*AF52+($B56-$A56)*($I53+SUM($I56:AF56))-($B56/(($C56/($C56+AF54))*AF52))*(($I53+SUM($I56:AF56))^2)</f>
        <v>43.760920157108906</v>
      </c>
      <c r="AH56">
        <f>$A56*($C56/($C56+AG54))*AG52+($B56-$A56)*($I53+SUM($I56:AG56))-($B56/(($C56/($C56+AG54))*AG52))*(($I53+SUM($I56:AG56))^2)</f>
        <v>46.017946345070811</v>
      </c>
    </row>
    <row r="57" spans="1:64" x14ac:dyDescent="0.25">
      <c r="E57" t="s">
        <v>7</v>
      </c>
      <c r="F57">
        <f>SUM(J57:AC57)</f>
        <v>1542.9845606873134</v>
      </c>
      <c r="J57">
        <f>(J58-J53)^2</f>
        <v>0.66904496698553195</v>
      </c>
      <c r="K57">
        <f t="shared" ref="K57:AH57" si="7">(K58-K53)^2</f>
        <v>3.5642883469655557</v>
      </c>
      <c r="L57">
        <f t="shared" si="7"/>
        <v>12.847782713067742</v>
      </c>
      <c r="M57">
        <f t="shared" si="7"/>
        <v>14.62757147095259</v>
      </c>
      <c r="N57">
        <f t="shared" si="7"/>
        <v>24.037919857993455</v>
      </c>
      <c r="O57">
        <f t="shared" si="7"/>
        <v>43.17304006084705</v>
      </c>
      <c r="P57">
        <f t="shared" si="7"/>
        <v>41.86147560295521</v>
      </c>
      <c r="Q57">
        <f t="shared" si="7"/>
        <v>97.990470892812098</v>
      </c>
      <c r="R57">
        <f t="shared" si="7"/>
        <v>152.76687955316649</v>
      </c>
      <c r="S57">
        <f t="shared" si="7"/>
        <v>227.79790285188454</v>
      </c>
      <c r="T57">
        <f t="shared" si="7"/>
        <v>196.54262710745559</v>
      </c>
      <c r="U57">
        <f t="shared" si="7"/>
        <v>254.3002859764795</v>
      </c>
      <c r="V57">
        <f t="shared" si="7"/>
        <v>48.159726672184043</v>
      </c>
      <c r="W57">
        <f t="shared" si="7"/>
        <v>0.53529443925028986</v>
      </c>
      <c r="X57">
        <f t="shared" si="7"/>
        <v>20.946310016383304</v>
      </c>
      <c r="Y57">
        <f t="shared" si="7"/>
        <v>114.17030877806997</v>
      </c>
      <c r="Z57">
        <f t="shared" si="7"/>
        <v>98.455966128126462</v>
      </c>
      <c r="AA57">
        <f t="shared" si="7"/>
        <v>103.2295640833583</v>
      </c>
      <c r="AB57">
        <f t="shared" si="7"/>
        <v>3.1943138184299729</v>
      </c>
      <c r="AC57">
        <f t="shared" si="7"/>
        <v>84.11378734994581</v>
      </c>
      <c r="AD57">
        <f t="shared" si="7"/>
        <v>12.255018207477407</v>
      </c>
      <c r="AE57">
        <f t="shared" si="7"/>
        <v>186.73601591696379</v>
      </c>
      <c r="AF57">
        <f t="shared" si="7"/>
        <v>893.49478812254267</v>
      </c>
      <c r="AG57">
        <f t="shared" si="7"/>
        <v>2213.6571882940893</v>
      </c>
      <c r="AH57">
        <f t="shared" si="7"/>
        <v>1988.8655635160926</v>
      </c>
    </row>
    <row r="58" spans="1:64" x14ac:dyDescent="0.25">
      <c r="G58" t="s">
        <v>9</v>
      </c>
      <c r="J58">
        <f>I53+J56</f>
        <v>4.1526880535212438</v>
      </c>
      <c r="K58">
        <f>J58+K56</f>
        <v>5.2831797688103617</v>
      </c>
      <c r="L58">
        <f t="shared" ref="L58:AH58" si="8">K58+L56</f>
        <v>6.7176389664917213</v>
      </c>
      <c r="M58">
        <f t="shared" si="8"/>
        <v>8.5369321381786261</v>
      </c>
      <c r="N58">
        <f t="shared" si="8"/>
        <v>10.835606723216449</v>
      </c>
      <c r="O58">
        <f t="shared" si="8"/>
        <v>13.723004306408663</v>
      </c>
      <c r="P58">
        <f t="shared" si="8"/>
        <v>17.354913169169812</v>
      </c>
      <c r="Q58">
        <f t="shared" si="8"/>
        <v>21.90848433938843</v>
      </c>
      <c r="R58">
        <f t="shared" si="8"/>
        <v>27.611497019778888</v>
      </c>
      <c r="S58">
        <f t="shared" si="8"/>
        <v>34.654428816983213</v>
      </c>
      <c r="T58">
        <f t="shared" si="8"/>
        <v>43.370080286409987</v>
      </c>
      <c r="U58">
        <f t="shared" si="8"/>
        <v>53.969907537330521</v>
      </c>
      <c r="V58">
        <f t="shared" si="8"/>
        <v>66.905558309926676</v>
      </c>
      <c r="W58">
        <f t="shared" si="8"/>
        <v>82.60209904734468</v>
      </c>
      <c r="X58">
        <f t="shared" si="8"/>
        <v>100.99491843482033</v>
      </c>
      <c r="Y58">
        <f t="shared" si="8"/>
        <v>122.5423484518563</v>
      </c>
      <c r="Z58">
        <f t="shared" si="8"/>
        <v>147.32144462277265</v>
      </c>
      <c r="AA58">
        <f t="shared" si="8"/>
        <v>174.70488820185869</v>
      </c>
      <c r="AB58">
        <f t="shared" si="8"/>
        <v>204.52071454129123</v>
      </c>
      <c r="AC58">
        <f t="shared" si="8"/>
        <v>237.52784050908133</v>
      </c>
      <c r="AD58">
        <f t="shared" si="8"/>
        <v>274.09734486893495</v>
      </c>
      <c r="AE58">
        <f t="shared" si="8"/>
        <v>312.6699446173867</v>
      </c>
      <c r="AF58">
        <f t="shared" si="8"/>
        <v>351.5461306498791</v>
      </c>
      <c r="AG58">
        <f t="shared" si="8"/>
        <v>395.307050806988</v>
      </c>
      <c r="AH58">
        <f t="shared" si="8"/>
        <v>441.32499715205881</v>
      </c>
    </row>
    <row r="76" spans="1:64" x14ac:dyDescent="0.25">
      <c r="A76" s="1" t="s">
        <v>14</v>
      </c>
      <c r="B76" t="s">
        <v>24</v>
      </c>
      <c r="I76" s="13">
        <v>646.38183155765239</v>
      </c>
      <c r="J76" s="13">
        <v>678.80317052749797</v>
      </c>
      <c r="K76" s="13">
        <v>717.64845498935608</v>
      </c>
      <c r="L76" s="13">
        <v>748.88587506002966</v>
      </c>
      <c r="M76" s="13">
        <v>772.43450234271961</v>
      </c>
      <c r="N76" s="13">
        <v>808.71059503613253</v>
      </c>
      <c r="O76" s="13">
        <v>796.38397277499735</v>
      </c>
      <c r="P76" s="13">
        <v>821.29021156033969</v>
      </c>
      <c r="Q76" s="13">
        <v>861.15662687543238</v>
      </c>
      <c r="R76" s="13">
        <v>901.88126180026916</v>
      </c>
      <c r="S76" s="13">
        <v>943.20567730518565</v>
      </c>
      <c r="T76" s="13">
        <v>988.38035061178005</v>
      </c>
      <c r="U76" s="13">
        <v>1034.1779315046826</v>
      </c>
      <c r="V76" s="13">
        <v>1071.683082722775</v>
      </c>
      <c r="W76" s="13">
        <v>1082.959838888992</v>
      </c>
      <c r="X76" s="13">
        <v>1140.4749223317278</v>
      </c>
      <c r="Y76" s="13">
        <v>1181.0938783987008</v>
      </c>
      <c r="Z76" s="13">
        <v>1231.4220722424873</v>
      </c>
      <c r="AA76" s="13">
        <v>1267.6083129664305</v>
      </c>
      <c r="AB76" s="13">
        <v>1287.2595770561854</v>
      </c>
      <c r="AC76" s="13">
        <v>1296.6052914385396</v>
      </c>
      <c r="AD76" s="13">
        <v>1305.5915334632732</v>
      </c>
      <c r="AE76" s="13">
        <v>1306.7945653093072</v>
      </c>
      <c r="AF76" s="13">
        <v>1330.8906010904684</v>
      </c>
      <c r="AG76" s="13">
        <v>1339.0142397315162</v>
      </c>
      <c r="AH76" s="13">
        <v>1282.8212026570106</v>
      </c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</row>
    <row r="77" spans="1:64" x14ac:dyDescent="0.25">
      <c r="A77" t="s">
        <v>11</v>
      </c>
      <c r="B77" t="s">
        <v>23</v>
      </c>
      <c r="I77" s="14">
        <v>7.7777777777777784E-3</v>
      </c>
      <c r="J77" s="14">
        <v>4.1973985222222218E-2</v>
      </c>
      <c r="K77" s="14">
        <v>0.102925997979798</v>
      </c>
      <c r="L77" s="14">
        <v>0.1113723801988889</v>
      </c>
      <c r="M77" s="14">
        <v>0.14847192031646464</v>
      </c>
      <c r="N77" s="14">
        <v>0.25211479573939394</v>
      </c>
      <c r="O77" s="14">
        <v>0.32099102532626267</v>
      </c>
      <c r="P77" s="14">
        <v>0.45886673841212122</v>
      </c>
      <c r="Q77" s="14">
        <v>0.44309745380303034</v>
      </c>
      <c r="R77" s="14">
        <v>0.5434144919363636</v>
      </c>
      <c r="S77" s="14">
        <v>0.53230114051212118</v>
      </c>
      <c r="T77" s="14">
        <v>0.77378927034757561</v>
      </c>
      <c r="U77" s="14">
        <v>1.161459974647495</v>
      </c>
      <c r="V77" s="14">
        <v>1.6704335559913965</v>
      </c>
      <c r="W77" s="14">
        <v>2.0779276128222435</v>
      </c>
      <c r="X77" s="14">
        <v>3.4491277666709861</v>
      </c>
      <c r="Y77" s="14">
        <v>4.3243590147934068</v>
      </c>
      <c r="Z77" s="14">
        <v>7.8041473519527491</v>
      </c>
      <c r="AA77" s="14">
        <v>10.196910547083306</v>
      </c>
      <c r="AB77" s="14">
        <v>18.58168150222464</v>
      </c>
      <c r="AC77" s="14">
        <v>31.460386821823096</v>
      </c>
      <c r="AD77" s="14">
        <v>45.177003491396867</v>
      </c>
      <c r="AE77" s="14">
        <v>56.131776704677499</v>
      </c>
      <c r="AF77" s="14">
        <v>65.758986944865185</v>
      </c>
      <c r="AG77" s="14">
        <v>78.764940088184588</v>
      </c>
      <c r="AH77" s="14">
        <v>85.418426049307428</v>
      </c>
    </row>
    <row r="78" spans="1:64" x14ac:dyDescent="0.25">
      <c r="G78" t="s">
        <v>26</v>
      </c>
      <c r="I78">
        <v>0.19600000000000001</v>
      </c>
      <c r="J78">
        <v>0.17799999999999999</v>
      </c>
      <c r="K78">
        <v>0.157</v>
      </c>
      <c r="L78">
        <v>0.13900000000000001</v>
      </c>
      <c r="M78">
        <v>0.13400000000000001</v>
      </c>
      <c r="N78">
        <v>0.14199999999999999</v>
      </c>
      <c r="O78">
        <v>0.126</v>
      </c>
      <c r="P78">
        <v>0.11899999999999999</v>
      </c>
      <c r="Q78">
        <v>0.106</v>
      </c>
      <c r="R78">
        <v>0.111</v>
      </c>
      <c r="S78">
        <v>0.104</v>
      </c>
      <c r="T78">
        <v>0.105</v>
      </c>
      <c r="U78">
        <v>9.8000000000000004E-2</v>
      </c>
      <c r="V78">
        <v>8.7999999999999995E-2</v>
      </c>
      <c r="W78">
        <v>8.6999999999999994E-2</v>
      </c>
      <c r="X78">
        <v>8.5999999999999993E-2</v>
      </c>
      <c r="Y78">
        <v>8.3000000000000004E-2</v>
      </c>
      <c r="Z78">
        <v>8.3000000000000004E-2</v>
      </c>
      <c r="AA78">
        <v>8.2000000000000003E-2</v>
      </c>
      <c r="AB78">
        <v>7.5999999999999998E-2</v>
      </c>
      <c r="AC78">
        <v>6.9000000000000006E-2</v>
      </c>
      <c r="AD78">
        <v>6.6000000000000003E-2</v>
      </c>
      <c r="AE78">
        <v>6.4000000000000001E-2</v>
      </c>
      <c r="AF78">
        <v>5.8000000000000003E-2</v>
      </c>
      <c r="AG78">
        <v>5.2999999999999999E-2</v>
      </c>
      <c r="AH78" s="22">
        <v>0.05</v>
      </c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x14ac:dyDescent="0.25">
      <c r="A79" s="2" t="s">
        <v>1</v>
      </c>
      <c r="B79" s="2" t="s">
        <v>2</v>
      </c>
      <c r="C79" s="2" t="s">
        <v>3</v>
      </c>
      <c r="G79" t="s">
        <v>6</v>
      </c>
      <c r="J79">
        <f>J77-I77</f>
        <v>3.4196207444444439E-2</v>
      </c>
      <c r="K79">
        <f t="shared" ref="K79:AH79" si="9">K77-J77</f>
        <v>6.095201275757578E-2</v>
      </c>
      <c r="L79">
        <f t="shared" si="9"/>
        <v>8.4463822190909005E-3</v>
      </c>
      <c r="M79">
        <f t="shared" si="9"/>
        <v>3.7099540117575741E-2</v>
      </c>
      <c r="N79">
        <f t="shared" si="9"/>
        <v>0.1036428754229293</v>
      </c>
      <c r="O79">
        <f t="shared" si="9"/>
        <v>6.8876229586868731E-2</v>
      </c>
      <c r="P79">
        <f t="shared" si="9"/>
        <v>0.13787571308585855</v>
      </c>
      <c r="Q79">
        <f t="shared" si="9"/>
        <v>-1.5769284609090883E-2</v>
      </c>
      <c r="R79">
        <f t="shared" si="9"/>
        <v>0.10031703813333326</v>
      </c>
      <c r="S79">
        <f t="shared" si="9"/>
        <v>-1.1113351424242413E-2</v>
      </c>
      <c r="T79">
        <f t="shared" si="9"/>
        <v>0.24148812983545442</v>
      </c>
      <c r="U79">
        <f t="shared" si="9"/>
        <v>0.38767070429991934</v>
      </c>
      <c r="V79">
        <f t="shared" si="9"/>
        <v>0.50897358134390158</v>
      </c>
      <c r="W79">
        <f t="shared" si="9"/>
        <v>0.40749405683084694</v>
      </c>
      <c r="X79">
        <f t="shared" si="9"/>
        <v>1.3712001538487426</v>
      </c>
      <c r="Y79">
        <f t="shared" si="9"/>
        <v>0.8752312481224207</v>
      </c>
      <c r="Z79">
        <f t="shared" si="9"/>
        <v>3.4797883371593423</v>
      </c>
      <c r="AA79">
        <f t="shared" si="9"/>
        <v>2.3927631951305566</v>
      </c>
      <c r="AB79">
        <f t="shared" si="9"/>
        <v>8.3847709551413345</v>
      </c>
      <c r="AC79">
        <f t="shared" si="9"/>
        <v>12.878705319598456</v>
      </c>
      <c r="AD79">
        <f t="shared" si="9"/>
        <v>13.716616669573771</v>
      </c>
      <c r="AE79">
        <f t="shared" si="9"/>
        <v>10.954773213280632</v>
      </c>
      <c r="AF79">
        <f t="shared" si="9"/>
        <v>9.6272102401876865</v>
      </c>
      <c r="AG79">
        <f t="shared" si="9"/>
        <v>13.005953143319402</v>
      </c>
      <c r="AH79">
        <f t="shared" si="9"/>
        <v>6.6534859611228399</v>
      </c>
    </row>
    <row r="80" spans="1:64" x14ac:dyDescent="0.25">
      <c r="A80" s="3">
        <v>0</v>
      </c>
      <c r="B80" s="3">
        <v>0.52506203495413684</v>
      </c>
      <c r="C80" s="3">
        <v>6.2039170057776203E-3</v>
      </c>
      <c r="G80" t="s">
        <v>8</v>
      </c>
      <c r="J80">
        <f>$A80*($C80/($C80+I78))*I76+($B80-$A80)*($I77+SUM($I80:I80))-($B80/(($C80/($C80+I78))*I76))*(($I77+SUM($I80:I80))^2)</f>
        <v>4.0822142198146515E-3</v>
      </c>
      <c r="K80">
        <f>$A80*($C80/($C80+J78))*J76+($B80-$A80)*($I77+SUM($I80:J80))-($B80/(($C80/($C80+J78))*J76))*(($I77+SUM($I80:J80))^2)</f>
        <v>6.2240010425878593E-3</v>
      </c>
      <c r="L80">
        <f>$A80*($C80/($C80+K78))*K76+($B80-$A80)*($I77+SUM($I80:K80))-($B80/(($C80/($C80+K78))*K76))*(($I77+SUM($I80:K80))^2)</f>
        <v>9.4889238178619707E-3</v>
      </c>
      <c r="M80">
        <f>$A80*($C80/($C80+L78))*L76+($B80-$A80)*($I77+SUM($I80:L80))-($B80/(($C80/($C80+L78))*L76))*(($I77+SUM($I80:L80))^2)</f>
        <v>1.4465015910161539E-2</v>
      </c>
      <c r="N80">
        <f>$A80*($C80/($C80+M78))*M76+($B80-$A80)*($I77+SUM($I80:M80))-($B80/(($C80/($C80+M78))*M76))*(($I77+SUM($I80:M80))^2)</f>
        <v>2.2045375275715443E-2</v>
      </c>
      <c r="O80">
        <f>$A80*($C80/($C80+N78))*N76+($B80-$A80)*($I77+SUM($I80:N80))-($B80/(($C80/($C80+N78))*N76))*(($I77+SUM($I80:N80))^2)</f>
        <v>3.3584017760234029E-2</v>
      </c>
      <c r="P80">
        <f>$A80*($C80/($C80+O78))*O76+($B80-$A80)*($I77+SUM($I80:O80))-($B80/(($C80/($C80+O78))*O76))*(($I77+SUM($I80:O80))^2)</f>
        <v>5.1147386245738738E-2</v>
      </c>
      <c r="Q80">
        <f>$A80*($C80/($C80+P78))*P76+($B80-$A80)*($I77+SUM($I80:P80))-($B80/(($C80/($C80+P78))*P76))*(($I77+SUM($I80:P80))^2)</f>
        <v>7.785122435392608E-2</v>
      </c>
      <c r="R80">
        <f>$A80*($C80/($C80+Q78))*Q76+($B80-$A80)*($I77+SUM($I80:Q80))-($B80/(($C80/($C80+Q78))*Q76))*(($I77+SUM($I80:Q80))^2)</f>
        <v>0.11844712158454376</v>
      </c>
      <c r="S80">
        <f>$A80*($C80/($C80+R78))*R76+($B80-$A80)*($I77+SUM($I80:R80))-($B80/(($C80/($C80+R78))*R76))*(($I77+SUM($I80:R80))^2)</f>
        <v>0.17989579803197867</v>
      </c>
      <c r="T80">
        <f>$A80*($C80/($C80+S78))*S76+($B80-$A80)*($I77+SUM($I80:S80))-($B80/(($C80/($C80+S78))*S76))*(($I77+SUM($I80:S80))^2)</f>
        <v>0.27293657813880035</v>
      </c>
      <c r="U80">
        <f>$A80*($C80/($C80+T78))*T76+($B80-$A80)*($I77+SUM($I80:T80))-($B80/(($C80/($C80+T78))*T76))*(($I77+SUM($I80:T80))^2)</f>
        <v>0.41290786125981832</v>
      </c>
      <c r="V80">
        <f>$A80*($C80/($C80+U78))*U76+($B80-$A80)*($I77+SUM($I80:U80))-($B80/(($C80/($C80+U78))*U76))*(($I77+SUM($I80:U80))^2)</f>
        <v>0.62327003079755117</v>
      </c>
      <c r="W80">
        <f>$A80*($C80/($C80+V78))*V76+($B80-$A80)*($I77+SUM($I80:V80))-($B80/(($C80/($C80+V78))*V76))*(($I77+SUM($I80:V80))^2)</f>
        <v>0.93800178539936785</v>
      </c>
      <c r="X80">
        <f>$A80*($C80/($C80+W78))*W76+($B80-$A80)*($I77+SUM($I80:W80))-($B80/(($C80/($C80+W78))*W76))*(($I77+SUM($I80:W80))^2)</f>
        <v>1.3995629096444637</v>
      </c>
      <c r="Y80">
        <f>$A80*($C80/($C80+X78))*X76+($B80-$A80)*($I77+SUM($I80:X80))-($B80/(($C80/($C80+X78))*X76))*(($I77+SUM($I80:X80))^2)</f>
        <v>2.0713168968755404</v>
      </c>
      <c r="Z80">
        <f>$A80*($C80/($C80+Y78))*Y76+($B80-$A80)*($I77+SUM($I80:Y80))-($B80/(($C80/($C80+Y78))*Y76))*(($I77+SUM($I80:Y80))^2)</f>
        <v>3.0288317283613915</v>
      </c>
      <c r="AA80">
        <f>$A80*($C80/($C80+Z78))*Z76+($B80-$A80)*($I77+SUM($I80:Z80))-($B80/(($C80/($C80+Z78))*Z76))*(($I77+SUM($I80:Z80))^2)</f>
        <v>4.3412377733190359</v>
      </c>
      <c r="AB80">
        <f>$A80*($C80/($C80+AA78))*AA76+($B80-$A80)*($I77+SUM($I80:AA80))-($B80/(($C80/($C80+AA78))*AA76))*(($I77+SUM($I80:AA80))^2)</f>
        <v>6.0563690707409723</v>
      </c>
      <c r="AC80">
        <f>$A80*($C80/($C80+AB78))*AB76+($B80-$A80)*($I77+SUM($I80:AB80))-($B80/(($C80/($C80+AB78))*AB76))*(($I77+SUM($I80:AB80))^2)</f>
        <v>8.2366725806956964</v>
      </c>
      <c r="AD80">
        <f>$A80*($C80/($C80+AC78))*AC76+($B80-$A80)*($I77+SUM($I80:AC80))-($B80/(($C80/($C80+AC78))*AC76))*(($I77+SUM($I80:AC80))^2)</f>
        <v>10.829690283104869</v>
      </c>
      <c r="AE80">
        <f>$A80*($C80/($C80+AD78))*AD76+($B80-$A80)*($I77+SUM($I80:AD80))-($B80/(($C80/($C80+AD78))*AD76))*(($I77+SUM($I80:AD80))^2)</f>
        <v>13.315691527655996</v>
      </c>
      <c r="AF80">
        <f>$A80*($C80/($C80+AE78))*AE76+($B80-$A80)*($I77+SUM($I80:AE80))-($B80/(($C80/($C80+AE78))*AE76))*(($I77+SUM($I80:AE80))^2)</f>
        <v>15.011558393033981</v>
      </c>
      <c r="AG80">
        <f>$A80*($C80/($C80+AF78))*AF76+($B80-$A80)*($I77+SUM($I80:AF80))-($B80/(($C80/($C80+AF78))*AF76))*(($I77+SUM($I80:AF80))^2)</f>
        <v>16.84982063632928</v>
      </c>
      <c r="AH80">
        <f>$A80*($C80/($C80+AG78))*AG76+($B80-$A80)*($I77+SUM($I80:AG80))-($B80/(($C80/($C80+AG78))*AG76))*(($I77+SUM($I80:AG80))^2)</f>
        <v>17.710285834902351</v>
      </c>
    </row>
    <row r="81" spans="5:34" x14ac:dyDescent="0.25">
      <c r="E81" t="s">
        <v>7</v>
      </c>
      <c r="F81">
        <f>SUM(J81:AC81)</f>
        <v>32.649413709005074</v>
      </c>
      <c r="J81">
        <f>(J82-J77)^2</f>
        <v>9.068525879330488E-4</v>
      </c>
      <c r="K81">
        <f t="shared" ref="K81:AH81" si="10">(K82-K77)^2</f>
        <v>7.1981658021741165E-3</v>
      </c>
      <c r="L81">
        <f t="shared" si="10"/>
        <v>7.0223500562139008E-3</v>
      </c>
      <c r="M81">
        <f t="shared" si="10"/>
        <v>1.1328193705423342E-2</v>
      </c>
      <c r="N81">
        <f t="shared" si="10"/>
        <v>3.5355840364973454E-2</v>
      </c>
      <c r="O81">
        <f t="shared" si="10"/>
        <v>4.9873474768241402E-2</v>
      </c>
      <c r="P81">
        <f t="shared" si="10"/>
        <v>9.6132259051324484E-2</v>
      </c>
      <c r="Q81">
        <f t="shared" si="10"/>
        <v>4.6842601723725522E-2</v>
      </c>
      <c r="R81">
        <f t="shared" si="10"/>
        <v>3.9323458705833703E-2</v>
      </c>
      <c r="S81">
        <f t="shared" si="10"/>
        <v>5.3177413109064632E-5</v>
      </c>
      <c r="T81">
        <f t="shared" si="10"/>
        <v>5.8352025009117544E-4</v>
      </c>
      <c r="U81">
        <f t="shared" si="10"/>
        <v>2.4397001368327668E-3</v>
      </c>
      <c r="V81">
        <f t="shared" si="10"/>
        <v>2.6794340876350579E-2</v>
      </c>
      <c r="W81">
        <f t="shared" si="10"/>
        <v>0.48191016733133857</v>
      </c>
      <c r="X81">
        <f t="shared" si="10"/>
        <v>0.52209332151223542</v>
      </c>
      <c r="Y81">
        <f t="shared" si="10"/>
        <v>3.6812021024128661</v>
      </c>
      <c r="Z81">
        <f t="shared" si="10"/>
        <v>2.1541118653206048</v>
      </c>
      <c r="AA81">
        <f t="shared" si="10"/>
        <v>11.670175605366163</v>
      </c>
      <c r="AB81">
        <f t="shared" si="10"/>
        <v>1.1832261432613884</v>
      </c>
      <c r="AC81">
        <f t="shared" si="10"/>
        <v>12.632840568358251</v>
      </c>
      <c r="AD81">
        <f t="shared" si="10"/>
        <v>41.489020558199655</v>
      </c>
      <c r="AE81">
        <f t="shared" si="10"/>
        <v>16.648675270677469</v>
      </c>
      <c r="AF81">
        <f t="shared" si="10"/>
        <v>1.7005968179230053</v>
      </c>
      <c r="AG81">
        <f t="shared" si="10"/>
        <v>26.501253535581533</v>
      </c>
      <c r="AH81">
        <f t="shared" si="10"/>
        <v>262.59349141819212</v>
      </c>
    </row>
    <row r="82" spans="5:34" x14ac:dyDescent="0.25">
      <c r="G82" t="s">
        <v>9</v>
      </c>
      <c r="J82">
        <f>I77+J80</f>
        <v>1.1859991997592429E-2</v>
      </c>
      <c r="K82">
        <f>J82+K80</f>
        <v>1.8083993040180289E-2</v>
      </c>
      <c r="L82">
        <f t="shared" ref="L82:AH82" si="11">K82+L80</f>
        <v>2.7572916858042258E-2</v>
      </c>
      <c r="M82">
        <f t="shared" si="11"/>
        <v>4.2037932768203799E-2</v>
      </c>
      <c r="N82">
        <f t="shared" si="11"/>
        <v>6.4083308043919235E-2</v>
      </c>
      <c r="O82">
        <f t="shared" si="11"/>
        <v>9.7667325804153271E-2</v>
      </c>
      <c r="P82">
        <f t="shared" si="11"/>
        <v>0.148814712049892</v>
      </c>
      <c r="Q82">
        <f t="shared" si="11"/>
        <v>0.22666593640381807</v>
      </c>
      <c r="R82">
        <f t="shared" si="11"/>
        <v>0.34511305798836184</v>
      </c>
      <c r="S82">
        <f t="shared" si="11"/>
        <v>0.52500885602034053</v>
      </c>
      <c r="T82">
        <f t="shared" si="11"/>
        <v>0.79794543415914088</v>
      </c>
      <c r="U82">
        <f t="shared" si="11"/>
        <v>1.2108532954189593</v>
      </c>
      <c r="V82">
        <f t="shared" si="11"/>
        <v>1.8341233262165104</v>
      </c>
      <c r="W82">
        <f t="shared" si="11"/>
        <v>2.7721251116158783</v>
      </c>
      <c r="X82">
        <f t="shared" si="11"/>
        <v>4.1716880212603424</v>
      </c>
      <c r="Y82">
        <f t="shared" si="11"/>
        <v>6.2430049181358829</v>
      </c>
      <c r="Z82">
        <f t="shared" si="11"/>
        <v>9.2718366464972739</v>
      </c>
      <c r="AA82">
        <f t="shared" si="11"/>
        <v>13.613074419816311</v>
      </c>
      <c r="AB82">
        <f t="shared" si="11"/>
        <v>19.669443490557285</v>
      </c>
      <c r="AC82">
        <f t="shared" si="11"/>
        <v>27.906116071252981</v>
      </c>
      <c r="AD82">
        <f t="shared" si="11"/>
        <v>38.735806354357848</v>
      </c>
      <c r="AE82">
        <f t="shared" si="11"/>
        <v>52.051497882013848</v>
      </c>
      <c r="AF82">
        <f t="shared" si="11"/>
        <v>67.063056275047828</v>
      </c>
      <c r="AG82">
        <f t="shared" si="11"/>
        <v>83.912876911377111</v>
      </c>
      <c r="AH82">
        <f t="shared" si="11"/>
        <v>101.62316274627946</v>
      </c>
    </row>
    <row r="100" spans="1:64" s="7" customFormat="1" x14ac:dyDescent="0.25">
      <c r="A100" s="6" t="s">
        <v>15</v>
      </c>
      <c r="B100" t="s">
        <v>24</v>
      </c>
      <c r="I100" s="13">
        <v>1068.325</v>
      </c>
      <c r="J100" s="13">
        <v>1046.5850000000003</v>
      </c>
      <c r="K100" s="13">
        <v>1025.3389999999999</v>
      </c>
      <c r="L100" s="13">
        <v>1013.2790000000001</v>
      </c>
      <c r="M100" s="13">
        <v>1034.143</v>
      </c>
      <c r="N100" s="13">
        <v>1071.6990914</v>
      </c>
      <c r="O100" s="13">
        <v>1089.0750027000001</v>
      </c>
      <c r="P100" s="13">
        <v>1093.2685501000001</v>
      </c>
      <c r="Q100" s="13">
        <v>1129.6972626000002</v>
      </c>
      <c r="R100" s="13">
        <v>1156.9509698999998</v>
      </c>
      <c r="S100" s="13">
        <v>1180.5831296000001</v>
      </c>
      <c r="T100" s="13">
        <v>1226.6374605000003</v>
      </c>
      <c r="U100" s="13">
        <v>1257.0376469000003</v>
      </c>
      <c r="V100" s="13">
        <v>1281.9502921999999</v>
      </c>
      <c r="W100" s="13">
        <v>1226.2356319000003</v>
      </c>
      <c r="X100" s="13">
        <v>1283.9826953000002</v>
      </c>
      <c r="Y100" s="13">
        <v>1308.5070045</v>
      </c>
      <c r="Z100" s="13">
        <v>1330.4083942</v>
      </c>
      <c r="AA100" s="13">
        <v>1323.6747201000001</v>
      </c>
      <c r="AB100" s="13">
        <v>1337.9354429</v>
      </c>
      <c r="AC100" s="13">
        <v>1340.8869157000001</v>
      </c>
      <c r="AD100" s="13">
        <v>1369.321608</v>
      </c>
      <c r="AE100" s="13">
        <v>1383.0464557999996</v>
      </c>
      <c r="AF100" s="13">
        <v>1416.3569978000003</v>
      </c>
      <c r="AG100" s="13">
        <v>1428.8185770399996</v>
      </c>
      <c r="AH100" s="13">
        <v>1397.0905963478713</v>
      </c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</row>
    <row r="101" spans="1:64" s="7" customFormat="1" x14ac:dyDescent="0.25">
      <c r="A101" s="7" t="s">
        <v>11</v>
      </c>
      <c r="B101" t="s">
        <v>23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1.9E-3</v>
      </c>
      <c r="O101" s="15">
        <v>3.0999999999999999E-3</v>
      </c>
      <c r="P101" s="15">
        <v>6.1999999999999998E-3</v>
      </c>
      <c r="Q101" s="15">
        <v>8.6E-3</v>
      </c>
      <c r="R101" s="15">
        <v>8.0101010101010107E-3</v>
      </c>
      <c r="S101" s="15">
        <v>7.8000000000000005E-3</v>
      </c>
      <c r="T101" s="15">
        <v>8.7999999999999988E-3</v>
      </c>
      <c r="U101" s="15">
        <v>1.0499999999999999E-2</v>
      </c>
      <c r="V101" s="15">
        <v>8.0999999999999996E-3</v>
      </c>
      <c r="W101" s="15">
        <v>1.12E-2</v>
      </c>
      <c r="X101" s="15">
        <v>9.7859999999999996E-3</v>
      </c>
      <c r="Y101" s="15">
        <v>1.2539000000000002E-2</v>
      </c>
      <c r="Z101" s="15">
        <v>1.8116E-2</v>
      </c>
      <c r="AA101" s="15">
        <v>2.11217E-2</v>
      </c>
      <c r="AB101" s="15">
        <v>0.12567120000000001</v>
      </c>
      <c r="AC101" s="15">
        <v>0.32905929999999994</v>
      </c>
      <c r="AD101" s="15">
        <v>0.52390329999999996</v>
      </c>
      <c r="AE101" s="15">
        <v>0.60696369999999999</v>
      </c>
      <c r="AF101" s="15">
        <v>0.82907509999999995</v>
      </c>
      <c r="AG101" s="15">
        <v>1.3396433999999999</v>
      </c>
      <c r="AH101" s="15">
        <v>2.5985886210108728</v>
      </c>
    </row>
    <row r="102" spans="1:64" s="7" customFormat="1" x14ac:dyDescent="0.25">
      <c r="B102"/>
      <c r="G102" t="s">
        <v>26</v>
      </c>
      <c r="I102">
        <v>0.19600000000000001</v>
      </c>
      <c r="J102">
        <v>0.17799999999999999</v>
      </c>
      <c r="K102">
        <v>0.157</v>
      </c>
      <c r="L102">
        <v>0.13900000000000001</v>
      </c>
      <c r="M102">
        <v>0.13400000000000001</v>
      </c>
      <c r="N102">
        <v>0.14199999999999999</v>
      </c>
      <c r="O102">
        <v>0.126</v>
      </c>
      <c r="P102">
        <v>0.11899999999999999</v>
      </c>
      <c r="Q102">
        <v>0.106</v>
      </c>
      <c r="R102">
        <v>0.111</v>
      </c>
      <c r="S102">
        <v>0.104</v>
      </c>
      <c r="T102">
        <v>0.105</v>
      </c>
      <c r="U102">
        <v>9.8000000000000004E-2</v>
      </c>
      <c r="V102">
        <v>8.7999999999999995E-2</v>
      </c>
      <c r="W102">
        <v>8.6999999999999994E-2</v>
      </c>
      <c r="X102">
        <v>8.5999999999999993E-2</v>
      </c>
      <c r="Y102">
        <v>8.3000000000000004E-2</v>
      </c>
      <c r="Z102">
        <v>8.3000000000000004E-2</v>
      </c>
      <c r="AA102">
        <v>8.2000000000000003E-2</v>
      </c>
      <c r="AB102">
        <v>7.5999999999999998E-2</v>
      </c>
      <c r="AC102">
        <v>6.9000000000000006E-2</v>
      </c>
      <c r="AD102">
        <v>6.6000000000000003E-2</v>
      </c>
      <c r="AE102">
        <v>6.4000000000000001E-2</v>
      </c>
      <c r="AF102">
        <v>5.8000000000000003E-2</v>
      </c>
      <c r="AG102">
        <v>5.2999999999999999E-2</v>
      </c>
      <c r="AH102" s="22">
        <v>0.05</v>
      </c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</row>
    <row r="103" spans="1:64" x14ac:dyDescent="0.25">
      <c r="A103" s="2" t="s">
        <v>1</v>
      </c>
      <c r="B103" s="2" t="s">
        <v>2</v>
      </c>
      <c r="C103" s="2" t="s">
        <v>3</v>
      </c>
      <c r="G103" t="s">
        <v>6</v>
      </c>
      <c r="J103">
        <f>J101-I101</f>
        <v>0</v>
      </c>
      <c r="K103">
        <f t="shared" ref="K103:AH103" si="12">K101-J101</f>
        <v>0</v>
      </c>
      <c r="L103">
        <f t="shared" si="12"/>
        <v>0</v>
      </c>
      <c r="M103">
        <f t="shared" si="12"/>
        <v>0</v>
      </c>
      <c r="N103">
        <f t="shared" si="12"/>
        <v>1.9E-3</v>
      </c>
      <c r="O103">
        <f t="shared" si="12"/>
        <v>1.1999999999999999E-3</v>
      </c>
      <c r="P103">
        <f t="shared" si="12"/>
        <v>3.0999999999999999E-3</v>
      </c>
      <c r="Q103">
        <f t="shared" si="12"/>
        <v>2.4000000000000002E-3</v>
      </c>
      <c r="R103">
        <f t="shared" si="12"/>
        <v>-5.8989898989898933E-4</v>
      </c>
      <c r="S103">
        <f t="shared" si="12"/>
        <v>-2.1010101010101017E-4</v>
      </c>
      <c r="T103">
        <f t="shared" si="12"/>
        <v>9.9999999999999829E-4</v>
      </c>
      <c r="U103">
        <f t="shared" si="12"/>
        <v>1.7000000000000001E-3</v>
      </c>
      <c r="V103">
        <f t="shared" si="12"/>
        <v>-2.3999999999999994E-3</v>
      </c>
      <c r="W103">
        <f t="shared" si="12"/>
        <v>3.1000000000000003E-3</v>
      </c>
      <c r="X103">
        <f t="shared" si="12"/>
        <v>-1.4140000000000003E-3</v>
      </c>
      <c r="Y103">
        <f t="shared" si="12"/>
        <v>2.753000000000002E-3</v>
      </c>
      <c r="Z103">
        <f t="shared" si="12"/>
        <v>5.5769999999999986E-3</v>
      </c>
      <c r="AA103">
        <f t="shared" si="12"/>
        <v>3.0057E-3</v>
      </c>
      <c r="AB103">
        <f t="shared" si="12"/>
        <v>0.10454950000000002</v>
      </c>
      <c r="AC103">
        <f t="shared" si="12"/>
        <v>0.20338809999999993</v>
      </c>
      <c r="AD103">
        <f t="shared" si="12"/>
        <v>0.19484400000000002</v>
      </c>
      <c r="AE103">
        <f t="shared" si="12"/>
        <v>8.3060400000000034E-2</v>
      </c>
      <c r="AF103">
        <f t="shared" si="12"/>
        <v>0.22211139999999996</v>
      </c>
      <c r="AG103">
        <f t="shared" si="12"/>
        <v>0.51056829999999997</v>
      </c>
      <c r="AH103">
        <f t="shared" si="12"/>
        <v>1.2589452210108729</v>
      </c>
    </row>
    <row r="104" spans="1:64" x14ac:dyDescent="0.25">
      <c r="A104" s="3">
        <v>7.9420861945558258E-6</v>
      </c>
      <c r="B104" s="3">
        <v>0.70685259092702979</v>
      </c>
      <c r="C104" s="3">
        <v>1.0000052567523506E-4</v>
      </c>
      <c r="G104" t="s">
        <v>8</v>
      </c>
      <c r="J104">
        <f>$A104*($C104/($C104+I102))*I100+($B104-$A104)*($I101+SUM($I104:I104))-($B104/(($C104/($C104+I102))*I100))*(($I101+SUM($I104:I104))^2)</f>
        <v>4.3267587012618558E-6</v>
      </c>
      <c r="K104">
        <f>$A104*($C104/($C104+J102))*J100+($B104-$A104)*($I101+SUM($I104:J104))-($B104/(($C104/($C104+J102))*J100))*(($I101+SUM($I104:J104))^2)</f>
        <v>7.7254275623014069E-6</v>
      </c>
      <c r="L104">
        <f>$A104*($C104/($C104+K102))*K100+($B104-$A104)*($I101+SUM($I104:K104))-($B104/(($C104/($C104+K102))*K100))*(($I101+SUM($I104:K104))^2)</f>
        <v>1.3702426522427178E-5</v>
      </c>
      <c r="M104">
        <f>$A104*($C104/($C104+L102))*L100+($B104-$A104)*($I101+SUM($I104:L104))-($B104/(($C104/($C104+L102))*L100))*(($I101+SUM($I104:L104))^2)</f>
        <v>2.398933851586123E-5</v>
      </c>
      <c r="N104">
        <f>$A104*($C104/($C104+M102))*M100+($B104-$A104)*($I101+SUM($I104:M104))-($B104/(($C104/($C104+M102))*M100))*(($I101+SUM($I104:M104))^2)</f>
        <v>4.1283732376383088E-5</v>
      </c>
      <c r="O104">
        <f>$A104*($C104/($C104+N102))*N100+($B104-$A104)*($I101+SUM($I104:N104))-($B104/(($C104/($C104+N102))*N100))*(($I101+SUM($I104:N104))^2)</f>
        <v>7.0324511224296741E-5</v>
      </c>
      <c r="P104">
        <f>$A104*($C104/($C104+O102))*O100+($B104-$A104)*($I101+SUM($I104:O104))-($B104/(($C104/($C104+O102))*O100))*(($I101+SUM($I104:O104))^2)</f>
        <v>1.2088892456133886E-4</v>
      </c>
      <c r="Q104">
        <f>$A104*($C104/($C104+P102))*P100+($B104-$A104)*($I101+SUM($I104:P104))-($B104/(($C104/($C104+P102))*P100))*(($I101+SUM($I104:P104))^2)</f>
        <v>2.0672969410351677E-4</v>
      </c>
      <c r="R104">
        <f>$A104*($C104/($C104+Q102))*Q100+($B104-$A104)*($I101+SUM($I104:Q104))-($B104/(($C104/($C104+Q102))*Q100))*(($I101+SUM($I104:Q104))^2)</f>
        <v>3.5392403992337801E-4</v>
      </c>
      <c r="S104">
        <f>$A104*($C104/($C104+R102))*R100+($B104-$A104)*($I101+SUM($I104:R104))-($B104/(($C104/($C104+R102))*R100))*(($I101+SUM($I104:R104))^2)</f>
        <v>6.035840808401113E-4</v>
      </c>
      <c r="T104">
        <f>$A104*($C104/($C104+S102))*S100+($B104-$A104)*($I101+SUM($I104:S104))-($B104/(($C104/($C104+S102))*S100))*(($I101+SUM($I104:S104))^2)</f>
        <v>1.0301388652664831E-3</v>
      </c>
      <c r="U104">
        <f>$A104*($C104/($C104+T102))*T100+($B104-$A104)*($I101+SUM($I104:T104))-($B104/(($C104/($C104+T102))*T100))*(($I101+SUM($I104:T104))^2)</f>
        <v>1.7561386499822293E-3</v>
      </c>
      <c r="V104">
        <f>$A104*($C104/($C104+U102))*U100+($B104-$A104)*($I101+SUM($I104:U104))-($B104/(($C104/($C104+U102))*U100))*(($I101+SUM($I104:U104))^2)</f>
        <v>2.992195046210051E-3</v>
      </c>
      <c r="W104">
        <f>$A104*($C104/($C104+V102))*V100+($B104-$A104)*($I101+SUM($I104:V104))-($B104/(($C104/($C104+V102))*V100))*(($I101+SUM($I104:V104))^2)</f>
        <v>5.0931177655368616E-3</v>
      </c>
      <c r="X104">
        <f>$A104*($C104/($C104+W102))*W100+($B104-$A104)*($I101+SUM($I104:W104))-($B104/(($C104/($C104+W102))*W100))*(($I101+SUM($I104:W104))^2)</f>
        <v>8.6419599996135858E-3</v>
      </c>
      <c r="Y104">
        <f>$A104*($C104/($C104+X102))*X100+($B104-$A104)*($I101+SUM($I104:X104))-($B104/(($C104/($C104+X102))*X100))*(($I101+SUM($I104:X104))^2)</f>
        <v>1.4619093086462656E-2</v>
      </c>
      <c r="Z104">
        <f>$A104*($C104/($C104+Y102))*Y100+($B104-$A104)*($I101+SUM($I104:Y104))-($B104/(($C104/($C104+Y102))*Y100))*(($I101+SUM($I104:Y104))^2)</f>
        <v>2.4593164699982826E-2</v>
      </c>
      <c r="AA104">
        <f>$A104*($C104/($C104+Z102))*Z100+($B104-$A104)*($I101+SUM($I104:Z104))-($B104/(($C104/($C104+Z102))*Z100))*(($I101+SUM($I104:Z104))^2)</f>
        <v>4.0946589514520321E-2</v>
      </c>
      <c r="AB104">
        <f>$A104*($C104/($C104+AA102))*AA100+($B104-$A104)*($I101+SUM($I104:AA104))-($B104/(($C104/($C104+AA102))*AA100))*(($I101+SUM($I104:AA104))^2)</f>
        <v>6.7005304860435044E-2</v>
      </c>
      <c r="AC104">
        <f>$A104*($C104/($C104+AB102))*AB100+($B104-$A104)*($I101+SUM($I104:AB104))-($B104/(($C104/($C104+AB102))*AB100))*(($I101+SUM($I104:AB104))^2)</f>
        <v>0.10748750485141867</v>
      </c>
      <c r="AD104">
        <f>$A104*($C104/($C104+AC102))*AC100+($B104-$A104)*($I101+SUM($I104:AC104))-($B104/(($C104/($C104+AC102))*AC100))*(($I101+SUM($I104:AC104))^2)</f>
        <v>0.16716014866070344</v>
      </c>
      <c r="AE104">
        <f>$A104*($C104/($C104+AD102))*AD100+($B104-$A104)*($I101+SUM($I104:AD104))-($B104/(($C104/($C104+AD102))*AD100))*(($I101+SUM($I104:AD104))^2)</f>
        <v>0.24609406640489456</v>
      </c>
      <c r="AF104">
        <f>$A104*($C104/($C104+AE102))*AE100+($B104-$A104)*($I101+SUM($I104:AE104))-($B104/(($C104/($C104+AE102))*AE100))*(($I101+SUM($I104:AE104))^2)</f>
        <v>0.3314788319340371</v>
      </c>
      <c r="AG104">
        <f>$A104*($C104/($C104+AF102))*AF100+($B104-$A104)*($I101+SUM($I104:AF104))-($B104/(($C104/($C104+AF102))*AF100))*(($I101+SUM($I104:AF104))^2)</f>
        <v>0.41937188288056809</v>
      </c>
      <c r="AH104">
        <f>$A104*($C104/($C104+AG102))*AG100+($B104-$A104)*($I101+SUM($I104:AG104))-($B104/(($C104/($C104+AG102))*AG100))*(($I101+SUM($I104:AG104))^2)</f>
        <v>0.47317715814482886</v>
      </c>
    </row>
    <row r="105" spans="1:64" x14ac:dyDescent="0.25">
      <c r="E105" t="s">
        <v>19</v>
      </c>
      <c r="F105">
        <f>SUM(J105:AC105)</f>
        <v>1.3768624115556993E-2</v>
      </c>
      <c r="J105">
        <f>(J106-J101)^2</f>
        <v>1.872084085894518E-11</v>
      </c>
      <c r="K105">
        <f t="shared" ref="K105:AH105" si="13">(K106-K101)^2</f>
        <v>1.4525519373162301E-10</v>
      </c>
      <c r="L105">
        <f t="shared" si="13"/>
        <v>6.6330007975630217E-10</v>
      </c>
      <c r="M105">
        <f t="shared" si="13"/>
        <v>2.4744606911209899E-9</v>
      </c>
      <c r="N105">
        <f t="shared" si="13"/>
        <v>3.2723808412185329E-6</v>
      </c>
      <c r="O105">
        <f t="shared" si="13"/>
        <v>8.6356509224041675E-6</v>
      </c>
      <c r="P105">
        <f t="shared" si="13"/>
        <v>3.5019870168164227E-5</v>
      </c>
      <c r="Q105">
        <f t="shared" si="13"/>
        <v>6.5788794463161694E-5</v>
      </c>
      <c r="R105">
        <f t="shared" si="13"/>
        <v>5.1368844091351808E-5</v>
      </c>
      <c r="S105">
        <f t="shared" si="13"/>
        <v>4.036722993190132E-5</v>
      </c>
      <c r="T105">
        <f t="shared" si="13"/>
        <v>3.998516245236893E-5</v>
      </c>
      <c r="U105">
        <f t="shared" si="13"/>
        <v>3.9278341720286229E-5</v>
      </c>
      <c r="V105">
        <f t="shared" si="13"/>
        <v>7.6570988472078819E-7</v>
      </c>
      <c r="W105">
        <f t="shared" si="13"/>
        <v>1.2500788731231885E-6</v>
      </c>
      <c r="X105">
        <f t="shared" si="13"/>
        <v>1.2485892992434528E-4</v>
      </c>
      <c r="Y105">
        <f t="shared" si="13"/>
        <v>5.3084723778328718E-4</v>
      </c>
      <c r="Z105">
        <f t="shared" si="13"/>
        <v>1.7687312802120915E-3</v>
      </c>
      <c r="AA105">
        <f t="shared" si="13"/>
        <v>6.3995482578767448E-3</v>
      </c>
      <c r="AB105">
        <f t="shared" si="13"/>
        <v>1.8022556316456227E-3</v>
      </c>
      <c r="AC105">
        <f t="shared" si="13"/>
        <v>2.8566474130293958E-3</v>
      </c>
      <c r="AD105">
        <f t="shared" si="13"/>
        <v>6.5823146236804377E-3</v>
      </c>
      <c r="AE105">
        <f t="shared" si="13"/>
        <v>6.7079705842326802E-3</v>
      </c>
      <c r="AF105">
        <f t="shared" si="13"/>
        <v>3.6584072612538959E-2</v>
      </c>
      <c r="AG105">
        <f t="shared" si="13"/>
        <v>1.0014648591397807E-2</v>
      </c>
      <c r="AH105">
        <f t="shared" si="13"/>
        <v>0.47017742280750446</v>
      </c>
    </row>
    <row r="106" spans="1:64" x14ac:dyDescent="0.25">
      <c r="G106" t="s">
        <v>9</v>
      </c>
      <c r="J106">
        <f>I101+J104</f>
        <v>4.3267587012618558E-6</v>
      </c>
      <c r="K106">
        <f>J106+K104</f>
        <v>1.2052186263563263E-5</v>
      </c>
      <c r="L106">
        <f t="shared" ref="L106:AH106" si="14">K106+L104</f>
        <v>2.5754612785990439E-5</v>
      </c>
      <c r="M106">
        <f t="shared" si="14"/>
        <v>4.9743951301851666E-5</v>
      </c>
      <c r="N106">
        <f t="shared" si="14"/>
        <v>9.1027683678234747E-5</v>
      </c>
      <c r="O106">
        <f t="shared" si="14"/>
        <v>1.6135219490253147E-4</v>
      </c>
      <c r="P106">
        <f t="shared" si="14"/>
        <v>2.8224111946387035E-4</v>
      </c>
      <c r="Q106">
        <f t="shared" si="14"/>
        <v>4.889708135673871E-4</v>
      </c>
      <c r="R106">
        <f t="shared" si="14"/>
        <v>8.4289485349076511E-4</v>
      </c>
      <c r="S106">
        <f t="shared" si="14"/>
        <v>1.4464789343308763E-3</v>
      </c>
      <c r="T106">
        <f t="shared" si="14"/>
        <v>2.4766177995973592E-3</v>
      </c>
      <c r="U106">
        <f t="shared" si="14"/>
        <v>4.2327564495795887E-3</v>
      </c>
      <c r="V106">
        <f t="shared" si="14"/>
        <v>7.2249514957896397E-3</v>
      </c>
      <c r="W106">
        <f t="shared" si="14"/>
        <v>1.2318069261326501E-2</v>
      </c>
      <c r="X106">
        <f t="shared" si="14"/>
        <v>2.0960029260940087E-2</v>
      </c>
      <c r="Y106">
        <f t="shared" si="14"/>
        <v>3.5579122347402743E-2</v>
      </c>
      <c r="Z106">
        <f t="shared" si="14"/>
        <v>6.0172287047385573E-2</v>
      </c>
      <c r="AA106">
        <f t="shared" si="14"/>
        <v>0.10111887656190589</v>
      </c>
      <c r="AB106">
        <f t="shared" si="14"/>
        <v>0.16812418142234092</v>
      </c>
      <c r="AC106">
        <f t="shared" si="14"/>
        <v>0.27561168627375959</v>
      </c>
      <c r="AD106">
        <f t="shared" si="14"/>
        <v>0.44277183493446304</v>
      </c>
      <c r="AE106">
        <f t="shared" si="14"/>
        <v>0.68886590133935766</v>
      </c>
      <c r="AF106">
        <f t="shared" si="14"/>
        <v>1.0203447332733948</v>
      </c>
      <c r="AG106">
        <f t="shared" si="14"/>
        <v>1.439716616153963</v>
      </c>
      <c r="AH106">
        <f t="shared" si="14"/>
        <v>1.9128937742987917</v>
      </c>
    </row>
    <row r="124" spans="1:64" x14ac:dyDescent="0.25">
      <c r="A124" s="1" t="s">
        <v>16</v>
      </c>
      <c r="B124" t="s">
        <v>24</v>
      </c>
      <c r="I124" s="13">
        <v>362.75521329950169</v>
      </c>
      <c r="J124" s="13">
        <v>382.23233696439274</v>
      </c>
      <c r="K124" s="13">
        <v>400.96974295019334</v>
      </c>
      <c r="L124" s="13">
        <v>406.52364436639795</v>
      </c>
      <c r="M124" s="13">
        <v>418.64121209171162</v>
      </c>
      <c r="N124" s="13">
        <v>438.75657231798453</v>
      </c>
      <c r="O124" s="13">
        <v>456.6590890819769</v>
      </c>
      <c r="P124" s="13">
        <v>484.33947029716239</v>
      </c>
      <c r="Q124" s="13">
        <v>505.49172053720122</v>
      </c>
      <c r="R124" s="13">
        <v>536.42782074869422</v>
      </c>
      <c r="S124" s="13">
        <v>556.22216135088036</v>
      </c>
      <c r="T124" s="13">
        <v>581.88769622523</v>
      </c>
      <c r="U124" s="13">
        <v>605.87194901918235</v>
      </c>
      <c r="V124" s="13">
        <v>619.95074335162826</v>
      </c>
      <c r="W124" s="13">
        <v>627.49062680220993</v>
      </c>
      <c r="X124" s="13">
        <v>672.26143593342192</v>
      </c>
      <c r="Y124" s="13">
        <v>689.38253030755618</v>
      </c>
      <c r="Z124" s="13">
        <v>721.09436290026122</v>
      </c>
      <c r="AA124" s="13">
        <v>743.99222043143948</v>
      </c>
      <c r="AB124" s="13">
        <v>767.94317985420787</v>
      </c>
      <c r="AC124" s="13">
        <v>788.44365358765253</v>
      </c>
      <c r="AD124" s="13">
        <v>796.51976227695923</v>
      </c>
      <c r="AE124" s="13">
        <v>824.82688987366487</v>
      </c>
      <c r="AF124" s="13">
        <v>847.16894586490355</v>
      </c>
      <c r="AG124" s="13">
        <v>863.3811853926868</v>
      </c>
      <c r="AH124" s="13">
        <v>843.86105443741531</v>
      </c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</row>
    <row r="125" spans="1:64" x14ac:dyDescent="0.25">
      <c r="A125" t="s">
        <v>10</v>
      </c>
      <c r="B125" t="s">
        <v>23</v>
      </c>
      <c r="I125" s="16">
        <v>6.3E-3</v>
      </c>
      <c r="J125" s="16">
        <v>7.0999999999999995E-3</v>
      </c>
      <c r="K125" s="16">
        <v>7.2000000000000007E-3</v>
      </c>
      <c r="L125" s="16">
        <v>7.6E-3</v>
      </c>
      <c r="M125" s="16">
        <v>1.9799999999999998E-2</v>
      </c>
      <c r="N125" s="13">
        <v>0.17549999999999999</v>
      </c>
      <c r="O125" s="13">
        <v>0.41558</v>
      </c>
      <c r="P125" s="13">
        <v>0.44358400000000003</v>
      </c>
      <c r="Q125" s="13">
        <v>0.53559899999999994</v>
      </c>
      <c r="R125" s="13">
        <v>0.76828050505050505</v>
      </c>
      <c r="S125" s="13">
        <v>0.78038211111111122</v>
      </c>
      <c r="T125" s="13">
        <v>0.85256560606060605</v>
      </c>
      <c r="U125" s="13">
        <v>1.0162233636393438</v>
      </c>
      <c r="V125" s="13">
        <v>1.3117781313131314</v>
      </c>
      <c r="W125" s="13">
        <v>1.5892309393954298</v>
      </c>
      <c r="X125" s="13">
        <v>2.2845824343391428</v>
      </c>
      <c r="Y125" s="13">
        <v>2.3865039393796339</v>
      </c>
      <c r="Z125" s="13">
        <v>2.5156302404970825</v>
      </c>
      <c r="AA125" s="13">
        <v>3.5934473025557492</v>
      </c>
      <c r="AB125" s="13">
        <v>5.0600728342123169</v>
      </c>
      <c r="AC125" s="13">
        <v>8.9106862826232405</v>
      </c>
      <c r="AD125" s="13">
        <v>11.176370672793865</v>
      </c>
      <c r="AE125" s="13">
        <v>12.457774095742918</v>
      </c>
      <c r="AF125" s="13">
        <v>14.770723351762967</v>
      </c>
      <c r="AG125" s="13">
        <v>18.857729132981873</v>
      </c>
      <c r="AH125" s="13">
        <v>21.789843068502105</v>
      </c>
    </row>
    <row r="126" spans="1:64" x14ac:dyDescent="0.25">
      <c r="G126" t="s">
        <v>26</v>
      </c>
      <c r="I126">
        <v>0.19600000000000001</v>
      </c>
      <c r="J126">
        <v>0.17799999999999999</v>
      </c>
      <c r="K126">
        <v>0.157</v>
      </c>
      <c r="L126">
        <v>0.13900000000000001</v>
      </c>
      <c r="M126">
        <v>0.13400000000000001</v>
      </c>
      <c r="N126">
        <v>0.14199999999999999</v>
      </c>
      <c r="O126">
        <v>0.126</v>
      </c>
      <c r="P126">
        <v>0.11899999999999999</v>
      </c>
      <c r="Q126">
        <v>0.106</v>
      </c>
      <c r="R126">
        <v>0.111</v>
      </c>
      <c r="S126">
        <v>0.104</v>
      </c>
      <c r="T126">
        <v>0.105</v>
      </c>
      <c r="U126">
        <v>9.8000000000000004E-2</v>
      </c>
      <c r="V126">
        <v>8.7999999999999995E-2</v>
      </c>
      <c r="W126">
        <v>8.6999999999999994E-2</v>
      </c>
      <c r="X126">
        <v>8.5999999999999993E-2</v>
      </c>
      <c r="Y126">
        <v>8.3000000000000004E-2</v>
      </c>
      <c r="Z126">
        <v>8.3000000000000004E-2</v>
      </c>
      <c r="AA126">
        <v>8.2000000000000003E-2</v>
      </c>
      <c r="AB126">
        <v>7.5999999999999998E-2</v>
      </c>
      <c r="AC126">
        <v>6.9000000000000006E-2</v>
      </c>
      <c r="AD126">
        <v>6.6000000000000003E-2</v>
      </c>
      <c r="AE126">
        <v>6.4000000000000001E-2</v>
      </c>
      <c r="AF126">
        <v>5.8000000000000003E-2</v>
      </c>
      <c r="AG126">
        <v>5.2999999999999999E-2</v>
      </c>
      <c r="AH126" s="22">
        <v>0.05</v>
      </c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</row>
    <row r="127" spans="1:64" x14ac:dyDescent="0.25">
      <c r="A127" s="2" t="s">
        <v>1</v>
      </c>
      <c r="B127" s="2" t="s">
        <v>2</v>
      </c>
      <c r="C127" s="2" t="s">
        <v>3</v>
      </c>
      <c r="G127" t="s">
        <v>6</v>
      </c>
      <c r="J127">
        <f>J125-I125</f>
        <v>7.999999999999995E-4</v>
      </c>
      <c r="K127">
        <f t="shared" ref="K127:AH127" si="15">K125-J125</f>
        <v>1.0000000000000113E-4</v>
      </c>
      <c r="L127">
        <f t="shared" si="15"/>
        <v>3.9999999999999931E-4</v>
      </c>
      <c r="M127">
        <f t="shared" si="15"/>
        <v>1.2199999999999999E-2</v>
      </c>
      <c r="N127">
        <f t="shared" si="15"/>
        <v>0.15570000000000001</v>
      </c>
      <c r="O127">
        <f t="shared" si="15"/>
        <v>0.24008000000000002</v>
      </c>
      <c r="P127">
        <f t="shared" si="15"/>
        <v>2.8004000000000029E-2</v>
      </c>
      <c r="Q127">
        <f t="shared" si="15"/>
        <v>9.2014999999999902E-2</v>
      </c>
      <c r="R127">
        <f t="shared" si="15"/>
        <v>0.23268150505050511</v>
      </c>
      <c r="S127">
        <f t="shared" si="15"/>
        <v>1.2101606060606174E-2</v>
      </c>
      <c r="T127">
        <f t="shared" si="15"/>
        <v>7.2183494949494831E-2</v>
      </c>
      <c r="U127">
        <f t="shared" si="15"/>
        <v>0.16365775757873779</v>
      </c>
      <c r="V127">
        <f t="shared" si="15"/>
        <v>0.29555476767378752</v>
      </c>
      <c r="W127">
        <f t="shared" si="15"/>
        <v>0.27745280808229844</v>
      </c>
      <c r="X127">
        <f t="shared" si="15"/>
        <v>0.69535149494371296</v>
      </c>
      <c r="Y127">
        <f t="shared" si="15"/>
        <v>0.10192150504049113</v>
      </c>
      <c r="Z127">
        <f t="shared" si="15"/>
        <v>0.12912630111744861</v>
      </c>
      <c r="AA127">
        <f t="shared" si="15"/>
        <v>1.0778170620586667</v>
      </c>
      <c r="AB127">
        <f t="shared" si="15"/>
        <v>1.4666255316565677</v>
      </c>
      <c r="AC127">
        <f t="shared" si="15"/>
        <v>3.8506134484109236</v>
      </c>
      <c r="AD127">
        <f t="shared" si="15"/>
        <v>2.265684390170625</v>
      </c>
      <c r="AE127">
        <f t="shared" si="15"/>
        <v>1.2814034229490527</v>
      </c>
      <c r="AF127">
        <f t="shared" si="15"/>
        <v>2.3129492560200493</v>
      </c>
      <c r="AG127">
        <f t="shared" si="15"/>
        <v>4.087005781218906</v>
      </c>
      <c r="AH127">
        <f t="shared" si="15"/>
        <v>2.9321139355202313</v>
      </c>
    </row>
    <row r="128" spans="1:64" x14ac:dyDescent="0.25">
      <c r="A128" s="3">
        <v>1.8368911604267854E-4</v>
      </c>
      <c r="B128" s="3">
        <v>0.43806991866934486</v>
      </c>
      <c r="C128" s="3">
        <v>2.0189131332939807E-3</v>
      </c>
      <c r="G128" t="s">
        <v>8</v>
      </c>
      <c r="J128">
        <f>$A128*($C128/($C128+I126))*I124+($B128-$A128)*($I125+SUM($I128:I128))-($B128/(($C128/($C128+I126))*I124))*(($I125+SUM($I128:I128))^2)</f>
        <v>3.4333547734224654E-3</v>
      </c>
      <c r="K128">
        <f>$A128*($C128/($C128+J126))*J124+($B128-$A128)*($I125+SUM($I128:J128))-($B128/(($C128/($C128+J126))*J124))*(($I125+SUM($I128:J128))^2)</f>
        <v>5.0398476284234401E-3</v>
      </c>
      <c r="L128">
        <f>$A128*($C128/($C128+K126))*K124+($B128-$A128)*($I125+SUM($I128:K128))-($B128/(($C128/($C128+K126))*K124))*(($I125+SUM($I128:K128))^2)</f>
        <v>7.3853137117928401E-3</v>
      </c>
      <c r="M128">
        <f>$A128*($C128/($C128+L126))*L124+($B128-$A128)*($I125+SUM($I128:L128))-($B128/(($C128/($C128+L126))*L124))*(($I125+SUM($I128:L128))^2)</f>
        <v>1.0735030179928948E-2</v>
      </c>
      <c r="N128">
        <f>$A128*($C128/($C128+M126))*M124+($B128-$A128)*($I125+SUM($I128:M128))-($B128/(($C128/($C128+M126))*M124))*(($I125+SUM($I128:M128))^2)</f>
        <v>1.546876746900642E-2</v>
      </c>
      <c r="O128">
        <f>$A128*($C128/($C128+N126))*N124+($B128-$A128)*($I125+SUM($I128:N128))-($B128/(($C128/($C128+N126))*N124))*(($I125+SUM($I128:N128))^2)</f>
        <v>2.2140415595628987E-2</v>
      </c>
      <c r="P128">
        <f>$A128*($C128/($C128+O126))*O124+($B128-$A128)*($I125+SUM($I128:O128))-($B128/(($C128/($C128+O126))*O124))*(($I125+SUM($I128:O128))^2)</f>
        <v>3.1892693233411068E-2</v>
      </c>
      <c r="Q128">
        <f>$A128*($C128/($C128+P126))*P124+($B128-$A128)*($I125+SUM($I128:P128))-($B128/(($C128/($C128+P126))*P124))*(($I125+SUM($I128:P128))^2)</f>
        <v>4.575331606373894E-2</v>
      </c>
      <c r="R128">
        <f>$A128*($C128/($C128+Q126))*Q124+($B128-$A128)*($I125+SUM($I128:Q128))-($B128/(($C128/($C128+Q126))*Q124))*(($I125+SUM($I128:Q128))^2)</f>
        <v>6.5590084179656311E-2</v>
      </c>
      <c r="S128">
        <f>$A128*($C128/($C128+R126))*R124+($B128-$A128)*($I125+SUM($I128:R128))-($B128/(($C128/($C128+R126))*R124))*(($I125+SUM($I128:R128))^2)</f>
        <v>9.3264993750233047E-2</v>
      </c>
      <c r="T128">
        <f>$A128*($C128/($C128+S126))*S124+($B128-$A128)*($I125+SUM($I128:S128))-($B128/(($C128/($C128+S126))*S124))*(($I125+SUM($I128:S128))^2)</f>
        <v>0.13248034044306659</v>
      </c>
      <c r="U128">
        <f>$A128*($C128/($C128+T126))*T124+($B128-$A128)*($I125+SUM($I128:T128))-($B128/(($C128/($C128+T126))*T124))*(($I125+SUM($I128:T128))^2)</f>
        <v>0.18675261815015129</v>
      </c>
      <c r="V128">
        <f>$A128*($C128/($C128+U126))*U124+($B128-$A128)*($I125+SUM($I128:U128))-($B128/(($C128/($C128+U126))*U124))*(($I125+SUM($I128:U128))^2)</f>
        <v>0.26241925838665658</v>
      </c>
      <c r="W128">
        <f>$A128*($C128/($C128+V126))*V124+($B128-$A128)*($I125+SUM($I128:V128))-($B128/(($C128/($C128+V126))*V124))*(($I125+SUM($I128:V128))^2)</f>
        <v>0.36680315010249809</v>
      </c>
      <c r="X128">
        <f>$A128*($C128/($C128+W126))*W124+($B128-$A128)*($I125+SUM($I128:W128))-($B128/(($C128/($C128+W126))*W124))*(($I125+SUM($I128:W128))^2)</f>
        <v>0.50384405944292088</v>
      </c>
      <c r="Y128">
        <f>$A128*($C128/($C128+X126))*X124+($B128-$A128)*($I125+SUM($I128:X128))-($B128/(($C128/($C128+X126))*X124))*(($I125+SUM($I128:X128))^2)</f>
        <v>0.6852755137044737</v>
      </c>
      <c r="Z128">
        <f>$A128*($C128/($C128+Y126))*Y124+($B128-$A128)*($I125+SUM($I128:Y128))-($B128/(($C128/($C128+Y126))*Y124))*(($I125+SUM($I128:Y128))^2)</f>
        <v>0.9135394828738046</v>
      </c>
      <c r="AA128">
        <f>$A128*($C128/($C128+Z126))*Z124+($B128-$A128)*($I125+SUM($I128:Z128))-($B128/(($C128/($C128+Z126))*Z124))*(($I125+SUM($I128:Z128))^2)</f>
        <v>1.1851222046776555</v>
      </c>
      <c r="AB128">
        <f>$A128*($C128/($C128+AA126))*AA124+($B128-$A128)*($I125+SUM($I128:AA128))-($B128/(($C128/($C128+AA126))*AA124))*(($I125+SUM($I128:AA128))^2)</f>
        <v>1.4869213909992713</v>
      </c>
      <c r="AC128">
        <f>$A128*($C128/($C128+AB126))*AB124+($B128-$A128)*($I125+SUM($I128:AB128))-($B128/(($C128/($C128+AB126))*AB124))*(($I125+SUM($I128:AB128))^2)</f>
        <v>1.8425809873779788</v>
      </c>
      <c r="AD128">
        <f>$A128*($C128/($C128+AC126))*AC124+($B128-$A128)*($I125+SUM($I128:AC128))-($B128/(($C128/($C128+AC126))*AC124))*(($I125+SUM($I128:AC128))^2)</f>
        <v>2.2401003508106347</v>
      </c>
      <c r="AE128">
        <f>$A128*($C128/($C128+AD126))*AD124+($B128-$A128)*($I125+SUM($I128:AD128))-($B128/(($C128/($C128+AD126))*AD124))*(($I125+SUM($I128:AD128))^2)</f>
        <v>2.5376338581875446</v>
      </c>
      <c r="AF128">
        <f>$A128*($C128/($C128+AE126))*AE124+($B128-$A128)*($I125+SUM($I128:AE128))-($B128/(($C128/($C128+AE126))*AE124))*(($I125+SUM($I128:AE128))^2)</f>
        <v>2.7647407371471542</v>
      </c>
      <c r="AG128">
        <f>$A128*($C128/($C128+AF126))*AF124+($B128-$A128)*($I125+SUM($I128:AF128))-($B128/(($C128/($C128+AF126))*AF124))*(($I125+SUM($I128:AF128))^2)</f>
        <v>3.1024003967281879</v>
      </c>
      <c r="AH128">
        <f>$A128*($C128/($C128+AG126))*AG124+($B128-$A128)*($I125+SUM($I128:AG128))-($B128/(($C128/($C128+AG126))*AG124))*(($I125+SUM($I128:AG128))^2)</f>
        <v>3.3730418122858046</v>
      </c>
    </row>
    <row r="129" spans="5:34" x14ac:dyDescent="0.25">
      <c r="E129" t="s">
        <v>20</v>
      </c>
      <c r="F129">
        <f>SUM(J129:AC129)</f>
        <v>5.4565657981604652</v>
      </c>
      <c r="J129">
        <f>(J130-J125)^2</f>
        <v>6.9345573627068818E-6</v>
      </c>
      <c r="K129">
        <f t="shared" ref="K129:AH129" si="16">(K130-K125)^2</f>
        <v>5.7353394619324567E-5</v>
      </c>
      <c r="L129">
        <f t="shared" si="16"/>
        <v>2.1195039143107899E-4</v>
      </c>
      <c r="M129">
        <f t="shared" si="16"/>
        <v>1.7144095454180034E-4</v>
      </c>
      <c r="N129">
        <f t="shared" si="16"/>
        <v>1.6163991261806152E-2</v>
      </c>
      <c r="O129">
        <f t="shared" si="16"/>
        <v>0.11907832271359198</v>
      </c>
      <c r="P129">
        <f t="shared" si="16"/>
        <v>0.11640964535395812</v>
      </c>
      <c r="Q129">
        <f t="shared" si="16"/>
        <v>0.15011770501603514</v>
      </c>
      <c r="R129">
        <f t="shared" si="16"/>
        <v>0.30751647731439169</v>
      </c>
      <c r="S129">
        <f t="shared" si="16"/>
        <v>0.22408700972822015</v>
      </c>
      <c r="T129">
        <f t="shared" si="16"/>
        <v>0.17063628353462221</v>
      </c>
      <c r="U129">
        <f t="shared" si="16"/>
        <v>0.15208953917935852</v>
      </c>
      <c r="V129">
        <f t="shared" si="16"/>
        <v>0.1790323096026803</v>
      </c>
      <c r="W129">
        <f t="shared" si="16"/>
        <v>0.11140358492162808</v>
      </c>
      <c r="X129">
        <f t="shared" si="16"/>
        <v>0.27591822873777949</v>
      </c>
      <c r="Y129">
        <f t="shared" si="16"/>
        <v>3.372684420152228E-3</v>
      </c>
      <c r="Z129">
        <f t="shared" si="16"/>
        <v>0.70978602878208741</v>
      </c>
      <c r="AA129">
        <f t="shared" si="16"/>
        <v>0.90210701223067968</v>
      </c>
      <c r="AB129">
        <f t="shared" si="16"/>
        <v>0.94107267015884744</v>
      </c>
      <c r="AC129">
        <f t="shared" si="16"/>
        <v>1.0773266259066716</v>
      </c>
      <c r="AD129">
        <f t="shared" si="16"/>
        <v>1.1310907416386513</v>
      </c>
      <c r="AE129">
        <f t="shared" si="16"/>
        <v>3.7134421542626396E-2</v>
      </c>
      <c r="AF129">
        <f t="shared" si="16"/>
        <v>0.41537305370668937</v>
      </c>
      <c r="AG129">
        <f t="shared" si="16"/>
        <v>0.11567547012170704</v>
      </c>
      <c r="AH129">
        <f t="shared" si="16"/>
        <v>1.0164049221157413E-2</v>
      </c>
    </row>
    <row r="130" spans="5:34" x14ac:dyDescent="0.25">
      <c r="G130" t="s">
        <v>9</v>
      </c>
      <c r="J130">
        <f>I125+J128</f>
        <v>9.7333547734224646E-3</v>
      </c>
      <c r="K130">
        <f>J130+K128</f>
        <v>1.4773202401845905E-2</v>
      </c>
      <c r="L130">
        <f t="shared" ref="L130:AH130" si="17">K130+L128</f>
        <v>2.2158516113638744E-2</v>
      </c>
      <c r="M130">
        <f t="shared" si="17"/>
        <v>3.2893546293567694E-2</v>
      </c>
      <c r="N130">
        <f t="shared" si="17"/>
        <v>4.8362313762574112E-2</v>
      </c>
      <c r="O130">
        <f t="shared" si="17"/>
        <v>7.0502729358203092E-2</v>
      </c>
      <c r="P130">
        <f t="shared" si="17"/>
        <v>0.10239542259161416</v>
      </c>
      <c r="Q130">
        <f t="shared" si="17"/>
        <v>0.14814873865535311</v>
      </c>
      <c r="R130">
        <f t="shared" si="17"/>
        <v>0.21373882283500942</v>
      </c>
      <c r="S130">
        <f t="shared" si="17"/>
        <v>0.30700381658524245</v>
      </c>
      <c r="T130">
        <f t="shared" si="17"/>
        <v>0.43948415702830901</v>
      </c>
      <c r="U130">
        <f t="shared" si="17"/>
        <v>0.62623677517846033</v>
      </c>
      <c r="V130">
        <f t="shared" si="17"/>
        <v>0.88865603356511691</v>
      </c>
      <c r="W130">
        <f t="shared" si="17"/>
        <v>1.255459183667615</v>
      </c>
      <c r="X130">
        <f t="shared" si="17"/>
        <v>1.7593032431105358</v>
      </c>
      <c r="Y130">
        <f t="shared" si="17"/>
        <v>2.4445787568150097</v>
      </c>
      <c r="Z130">
        <f t="shared" si="17"/>
        <v>3.3581182396888143</v>
      </c>
      <c r="AA130">
        <f t="shared" si="17"/>
        <v>4.5432404443664698</v>
      </c>
      <c r="AB130">
        <f t="shared" si="17"/>
        <v>6.0301618353657407</v>
      </c>
      <c r="AC130">
        <f t="shared" si="17"/>
        <v>7.8727428227437191</v>
      </c>
      <c r="AD130">
        <f t="shared" si="17"/>
        <v>10.112843173554353</v>
      </c>
      <c r="AE130">
        <f t="shared" si="17"/>
        <v>12.650477031741897</v>
      </c>
      <c r="AF130">
        <f t="shared" si="17"/>
        <v>15.41521776888905</v>
      </c>
      <c r="AG130">
        <f t="shared" si="17"/>
        <v>18.51761816561724</v>
      </c>
      <c r="AH130">
        <f t="shared" si="17"/>
        <v>21.890659977903045</v>
      </c>
    </row>
    <row r="148" spans="1:64" x14ac:dyDescent="0.25">
      <c r="A148" s="1" t="s">
        <v>17</v>
      </c>
      <c r="B148" t="s">
        <v>24</v>
      </c>
      <c r="I148" s="13">
        <v>3395.2965092790796</v>
      </c>
      <c r="J148" s="13">
        <v>3571.3638398133576</v>
      </c>
      <c r="K148" s="13">
        <v>3742.3628717879924</v>
      </c>
      <c r="L148" s="13">
        <v>3849.1260941945284</v>
      </c>
      <c r="M148" s="13">
        <v>4039.029469931932</v>
      </c>
      <c r="N148" s="13">
        <v>4285.6996914477604</v>
      </c>
      <c r="O148" s="13">
        <v>4477.9927908606405</v>
      </c>
      <c r="P148" s="13">
        <v>4762.2399844710872</v>
      </c>
      <c r="Q148" s="13">
        <v>5098.7070601212999</v>
      </c>
      <c r="R148" s="13">
        <v>5567.6127045873291</v>
      </c>
      <c r="S148" s="13">
        <v>5971.2672236212438</v>
      </c>
      <c r="T148" s="13">
        <v>6456.8205788810665</v>
      </c>
      <c r="U148" s="13">
        <v>7014.7262483131844</v>
      </c>
      <c r="V148" s="13">
        <v>7302.2071619711114</v>
      </c>
      <c r="W148" s="13">
        <v>7537.4936704025613</v>
      </c>
      <c r="X148" s="13">
        <v>8257.6957616609307</v>
      </c>
      <c r="Y148" s="13">
        <v>8875.0603971072105</v>
      </c>
      <c r="Z148" s="13">
        <v>9278.1357349535974</v>
      </c>
      <c r="AA148" s="13">
        <v>9812.30958998403</v>
      </c>
      <c r="AB148" s="13">
        <v>10333.718002425348</v>
      </c>
      <c r="AC148" s="13">
        <v>10433.851989073068</v>
      </c>
      <c r="AD148" s="13">
        <v>10947.576023781043</v>
      </c>
      <c r="AE148" s="13">
        <v>11569.799775152249</v>
      </c>
      <c r="AF148" s="13">
        <v>12339.297222214054</v>
      </c>
      <c r="AG148" s="13">
        <v>12741.571018825523</v>
      </c>
      <c r="AH148" s="13">
        <v>12919.334135027793</v>
      </c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</row>
    <row r="149" spans="1:64" x14ac:dyDescent="0.25">
      <c r="A149" t="s">
        <v>10</v>
      </c>
      <c r="B149" t="s">
        <v>23</v>
      </c>
      <c r="I149" s="13">
        <v>1.1216013131313129</v>
      </c>
      <c r="J149" s="13">
        <v>0.99120506648484863</v>
      </c>
      <c r="K149" s="13">
        <v>1.2139500414949493</v>
      </c>
      <c r="L149" s="13">
        <v>1.4895501665959596</v>
      </c>
      <c r="M149" s="13">
        <v>2.0532490063939393</v>
      </c>
      <c r="N149" s="13">
        <v>2.5639469797046872</v>
      </c>
      <c r="O149" s="13">
        <v>3.5174094179774134</v>
      </c>
      <c r="P149" s="13">
        <v>4.0670132466788278</v>
      </c>
      <c r="Q149" s="13">
        <v>5.340875855153624</v>
      </c>
      <c r="R149" s="13">
        <v>9.1866933999731586</v>
      </c>
      <c r="S149" s="13">
        <v>12.019193605714049</v>
      </c>
      <c r="T149" s="13">
        <v>18.569807133841692</v>
      </c>
      <c r="U149" s="13">
        <v>24.603131414364725</v>
      </c>
      <c r="V149" s="13">
        <v>36.079894595419162</v>
      </c>
      <c r="W149" s="13">
        <v>54.847978275086589</v>
      </c>
      <c r="X149" s="13">
        <v>81.484196549660197</v>
      </c>
      <c r="Y149" s="13">
        <v>113.55108762856062</v>
      </c>
      <c r="Z149" s="13">
        <v>147.72358009362827</v>
      </c>
      <c r="AA149" s="13">
        <v>188.47214342588194</v>
      </c>
      <c r="AB149" s="13">
        <v>214.27268709044878</v>
      </c>
      <c r="AC149" s="13">
        <v>243.0600532468541</v>
      </c>
      <c r="AD149" s="13">
        <v>311.20761354133009</v>
      </c>
      <c r="AE149" s="13">
        <v>387.09777822668809</v>
      </c>
      <c r="AF149" s="13">
        <v>461.95175806528346</v>
      </c>
      <c r="AG149" s="13">
        <v>509.36830709449487</v>
      </c>
      <c r="AH149" s="13">
        <v>572.63610606139696</v>
      </c>
    </row>
    <row r="150" spans="1:64" x14ac:dyDescent="0.25">
      <c r="G150" t="s">
        <v>26</v>
      </c>
      <c r="I150">
        <v>0.19600000000000001</v>
      </c>
      <c r="J150">
        <v>0.17799999999999999</v>
      </c>
      <c r="K150">
        <v>0.157</v>
      </c>
      <c r="L150">
        <v>0.13900000000000001</v>
      </c>
      <c r="M150">
        <v>0.13400000000000001</v>
      </c>
      <c r="N150">
        <v>0.14199999999999999</v>
      </c>
      <c r="O150">
        <v>0.126</v>
      </c>
      <c r="P150">
        <v>0.11899999999999999</v>
      </c>
      <c r="Q150">
        <v>0.106</v>
      </c>
      <c r="R150">
        <v>0.111</v>
      </c>
      <c r="S150">
        <v>0.104</v>
      </c>
      <c r="T150">
        <v>0.105</v>
      </c>
      <c r="U150">
        <v>9.8000000000000004E-2</v>
      </c>
      <c r="V150">
        <v>8.7999999999999995E-2</v>
      </c>
      <c r="W150">
        <v>8.6999999999999994E-2</v>
      </c>
      <c r="X150">
        <v>8.5999999999999993E-2</v>
      </c>
      <c r="Y150">
        <v>8.3000000000000004E-2</v>
      </c>
      <c r="Z150">
        <v>8.3000000000000004E-2</v>
      </c>
      <c r="AA150">
        <v>8.2000000000000003E-2</v>
      </c>
      <c r="AB150">
        <v>7.5999999999999998E-2</v>
      </c>
      <c r="AC150">
        <v>6.9000000000000006E-2</v>
      </c>
      <c r="AD150">
        <v>6.6000000000000003E-2</v>
      </c>
      <c r="AE150">
        <v>6.4000000000000001E-2</v>
      </c>
      <c r="AF150">
        <v>5.8000000000000003E-2</v>
      </c>
      <c r="AG150">
        <v>5.2999999999999999E-2</v>
      </c>
      <c r="AH150" s="22">
        <v>0.05</v>
      </c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</row>
    <row r="151" spans="1:64" x14ac:dyDescent="0.25">
      <c r="A151" s="2" t="s">
        <v>1</v>
      </c>
      <c r="B151" s="2" t="s">
        <v>2</v>
      </c>
      <c r="C151" s="2" t="s">
        <v>3</v>
      </c>
      <c r="G151" t="s">
        <v>6</v>
      </c>
      <c r="J151">
        <f>J149-I149</f>
        <v>-0.13039624664646432</v>
      </c>
      <c r="K151">
        <f t="shared" ref="K151:AH151" si="18">K149-J149</f>
        <v>0.22274497501010071</v>
      </c>
      <c r="L151">
        <f t="shared" si="18"/>
        <v>0.27560012510101028</v>
      </c>
      <c r="M151">
        <f t="shared" si="18"/>
        <v>0.56369883979797963</v>
      </c>
      <c r="N151">
        <f t="shared" si="18"/>
        <v>0.51069797331074795</v>
      </c>
      <c r="O151">
        <f t="shared" si="18"/>
        <v>0.95346243827272614</v>
      </c>
      <c r="P151">
        <f t="shared" si="18"/>
        <v>0.54960382870141444</v>
      </c>
      <c r="Q151">
        <f t="shared" si="18"/>
        <v>1.2738626084747962</v>
      </c>
      <c r="R151">
        <f t="shared" si="18"/>
        <v>3.8458175448195346</v>
      </c>
      <c r="S151">
        <f t="shared" si="18"/>
        <v>2.8325002057408906</v>
      </c>
      <c r="T151">
        <f t="shared" si="18"/>
        <v>6.5506135281276432</v>
      </c>
      <c r="U151">
        <f t="shared" si="18"/>
        <v>6.0333242805230327</v>
      </c>
      <c r="V151">
        <f t="shared" si="18"/>
        <v>11.476763181054437</v>
      </c>
      <c r="W151">
        <f t="shared" si="18"/>
        <v>18.768083679667427</v>
      </c>
      <c r="X151">
        <f t="shared" si="18"/>
        <v>26.636218274573608</v>
      </c>
      <c r="Y151">
        <f t="shared" si="18"/>
        <v>32.066891078900426</v>
      </c>
      <c r="Z151">
        <f t="shared" si="18"/>
        <v>34.172492465067648</v>
      </c>
      <c r="AA151">
        <f t="shared" si="18"/>
        <v>40.748563332253667</v>
      </c>
      <c r="AB151">
        <f t="shared" si="18"/>
        <v>25.800543664566845</v>
      </c>
      <c r="AC151">
        <f t="shared" si="18"/>
        <v>28.787366156405312</v>
      </c>
      <c r="AD151">
        <f t="shared" si="18"/>
        <v>68.147560294475994</v>
      </c>
      <c r="AE151">
        <f t="shared" si="18"/>
        <v>75.890164685358002</v>
      </c>
      <c r="AF151">
        <f t="shared" si="18"/>
        <v>74.853979838595365</v>
      </c>
      <c r="AG151">
        <f t="shared" si="18"/>
        <v>47.41654902921141</v>
      </c>
      <c r="AH151">
        <f t="shared" si="18"/>
        <v>63.267798966902092</v>
      </c>
    </row>
    <row r="152" spans="1:64" x14ac:dyDescent="0.25">
      <c r="A152" s="3">
        <v>0</v>
      </c>
      <c r="B152" s="3">
        <v>0.3610216444951892</v>
      </c>
      <c r="C152" s="3">
        <v>4.0907755564155235E-3</v>
      </c>
      <c r="G152" t="s">
        <v>8</v>
      </c>
      <c r="J152">
        <f>$A152*($C152/($C152+I150))*I148+($B152-$A152)*($I149+SUM($I152:I152))-($B152/(($C152/($C152+I150))*I148))*(($I149+SUM($I152:I152))^2)</f>
        <v>0.39837969634082043</v>
      </c>
      <c r="K152">
        <f>$A152*($C152/($C152+J150))*J148+($B152-$A152)*($I149+SUM($I152:J152))-($B152/(($C152/($C152+J150))*J148))*(($I149+SUM($I152:J152))^2)</f>
        <v>0.5383502473600934</v>
      </c>
      <c r="L152">
        <f>$A152*($C152/($C152+K150))*K148+($B152-$A152)*($I149+SUM($I152:K152))-($B152/(($C152/($C152+K150))*K148))*(($I149+SUM($I152:K152))^2)</f>
        <v>0.72700743464080653</v>
      </c>
      <c r="M152">
        <f>$A152*($C152/($C152+L150))*L148+($B152-$A152)*($I149+SUM($I152:L152))-($B152/(($C152/($C152+L150))*L148))*(($I149+SUM($I152:L152))^2)</f>
        <v>0.98011489868635582</v>
      </c>
      <c r="N152">
        <f>$A152*($C152/($C152+M150))*M148+($B152-$A152)*($I149+SUM($I152:M152))-($B152/(($C152/($C152+M150))*M148))*(($I149+SUM($I152:M152))^2)</f>
        <v>1.3166293556266315</v>
      </c>
      <c r="O152">
        <f>$A152*($C152/($C152+N150))*N148+($B152-$A152)*($I149+SUM($I152:N152))-($B152/(($C152/($C152+N150))*N148))*(($I149+SUM($I152:N152))^2)</f>
        <v>1.7570435302020517</v>
      </c>
      <c r="P152">
        <f>$A152*($C152/($C152+O150))*O148+($B152-$A152)*($I149+SUM($I152:O152))-($B152/(($C152/($C152+O150))*O148))*(($I149+SUM($I152:O152))^2)</f>
        <v>2.3491525902889796</v>
      </c>
      <c r="Q152">
        <f>$A152*($C152/($C152+P150))*P148+($B152-$A152)*($I149+SUM($I152:P152))-($B152/(($C152/($C152+P150))*P148))*(($I149+SUM($I152:P152))^2)</f>
        <v>3.1245880661497596</v>
      </c>
      <c r="R152">
        <f>$A152*($C152/($C152+Q150))*Q148+($B152-$A152)*($I149+SUM($I152:Q152))-($B152/(($C152/($C152+Q150))*Q148))*(($I149+SUM($I152:Q152))^2)</f>
        <v>4.1563186566592476</v>
      </c>
      <c r="S152">
        <f>$A152*($C152/($C152+R150))*R148+($B152-$A152)*($I149+SUM($I152:R152))-($B152/(($C152/($C152+R150))*R148))*(($I149+SUM($I152:R152))^2)</f>
        <v>5.4509169804384019</v>
      </c>
      <c r="T152">
        <f>$A152*($C152/($C152+S150))*S148+($B152-$A152)*($I149+SUM($I152:S152))-($B152/(($C152/($C152+S150))*S148))*(($I149+SUM($I152:S152))^2)</f>
        <v>7.146031691306737</v>
      </c>
      <c r="U152">
        <f>$A152*($C152/($C152+T150))*T148+($B152-$A152)*($I149+SUM($I152:T152))-($B152/(($C152/($C152+T150))*T148))*(($I149+SUM($I152:T152))^2)</f>
        <v>9.2337911145029725</v>
      </c>
      <c r="V152">
        <f>$A152*($C152/($C152+U150))*U148+($B152-$A152)*($I149+SUM($I152:U152))-($B152/(($C152/($C152+U150))*U148))*(($I149+SUM($I152:U152))^2)</f>
        <v>11.943022616932755</v>
      </c>
      <c r="W152">
        <f>$A152*($C152/($C152+V150))*V148+($B152-$A152)*($I149+SUM($I152:V152))-($B152/(($C152/($C152+V150))*V148))*(($I149+SUM($I152:V152))^2)</f>
        <v>15.329222153066041</v>
      </c>
      <c r="X152">
        <f>$A152*($C152/($C152+W150))*W148+($B152-$A152)*($I149+SUM($I152:W152))-($B152/(($C152/($C152+W150))*W148))*(($I149+SUM($I152:W152))^2)</f>
        <v>19.087182970733014</v>
      </c>
      <c r="Y152">
        <f>$A152*($C152/($C152+X150))*X148+($B152-$A152)*($I149+SUM($I152:X152))-($B152/(($C152/($C152+X150))*X148))*(($I149+SUM($I152:X152))^2)</f>
        <v>23.663067091158261</v>
      </c>
      <c r="Z152">
        <f>$A152*($C152/($C152+Y150))*Y148+($B152-$A152)*($I149+SUM($I152:Y152))-($B152/(($C152/($C152+Y150))*Y148))*(($I149+SUM($I152:Y152))^2)</f>
        <v>28.945067119075595</v>
      </c>
      <c r="AA152">
        <f>$A152*($C152/($C152+Z150))*Z148+($B152-$A152)*($I149+SUM($I152:Z152))-($B152/(($C152/($C152+Z150))*Z148))*(($I149+SUM($I152:Z152))^2)</f>
        <v>33.947558779532535</v>
      </c>
      <c r="AB152">
        <f>$A152*($C152/($C152+AA150))*AA148+($B152-$A152)*($I149+SUM($I152:AA152))-($B152/(($C152/($C152+AA150))*AA148))*(($I149+SUM($I152:AA152))^2)</f>
        <v>39.113855206104134</v>
      </c>
      <c r="AC152">
        <f>$A152*($C152/($C152+AB150))*AB148+($B152-$A152)*($I149+SUM($I152:AB152))-($B152/(($C152/($C152+AB150))*AB148))*(($I149+SUM($I152:AB152))^2)</f>
        <v>45.674507672643607</v>
      </c>
      <c r="AD152">
        <f>$A152*($C152/($C152+AC150))*AC148+($B152-$A152)*($I149+SUM($I152:AC152))-($B152/(($C152/($C152+AC150))*AC148))*(($I149+SUM($I152:AC152))^2)</f>
        <v>51.905799525579688</v>
      </c>
      <c r="AE152">
        <f>$A152*($C152/($C152+AD150))*AD148+($B152-$A152)*($I149+SUM($I152:AD152))-($B152/(($C152/($C152+AD150))*AD148))*(($I149+SUM($I152:AD152))^2)</f>
        <v>57.592605227874174</v>
      </c>
      <c r="AF152">
        <f>$A152*($C152/($C152+AE150))*AE148+($B152-$A152)*($I149+SUM($I152:AE152))-($B152/(($C152/($C152+AE150))*AE148))*(($I149+SUM($I152:AE152))^2)</f>
        <v>62.568505763769224</v>
      </c>
      <c r="AG152">
        <f>$A152*($C152/($C152+AF150))*AF148+($B152-$A152)*($I149+SUM($I152:AF152))-($B152/(($C152/($C152+AF150))*AF148))*(($I149+SUM($I152:AF152))^2)</f>
        <v>73.166998814438358</v>
      </c>
      <c r="AH152">
        <f>$A152*($C152/($C152+AG150))*AG148+($B152-$A152)*($I149+SUM($I152:AG152))-($B152/(($C152/($C152+AG150))*AG148))*(($I149+SUM($I152:AG152))^2)</f>
        <v>81.609928494638922</v>
      </c>
    </row>
    <row r="153" spans="1:64" x14ac:dyDescent="0.25">
      <c r="E153" t="s">
        <v>7</v>
      </c>
      <c r="F153">
        <f>SUM(J153:AC153)</f>
        <v>1489.8940348626231</v>
      </c>
      <c r="J153">
        <f>(J154-J149)^2</f>
        <v>0.27960399788209217</v>
      </c>
      <c r="K153">
        <f t="shared" ref="K153:AH153" si="19">(K154-K149)^2</f>
        <v>0.7129796368144572</v>
      </c>
      <c r="L153">
        <f>(L154-L149)^2</f>
        <v>1.6790679012031016</v>
      </c>
      <c r="M153">
        <f t="shared" si="19"/>
        <v>2.9316445366674166</v>
      </c>
      <c r="N153">
        <f t="shared" si="19"/>
        <v>6.3410087436723668</v>
      </c>
      <c r="O153">
        <f t="shared" si="19"/>
        <v>11.033804213478982</v>
      </c>
      <c r="P153">
        <f t="shared" si="19"/>
        <v>26.227363594985061</v>
      </c>
      <c r="Q153">
        <f t="shared" si="19"/>
        <v>48.608662370373388</v>
      </c>
      <c r="R153">
        <f t="shared" si="19"/>
        <v>53.034695397487312</v>
      </c>
      <c r="S153">
        <f t="shared" si="19"/>
        <v>98.028002270025013</v>
      </c>
      <c r="T153">
        <f t="shared" si="19"/>
        <v>110.17288735530671</v>
      </c>
      <c r="U153">
        <f t="shared" si="19"/>
        <v>187.60217028796671</v>
      </c>
      <c r="V153">
        <f t="shared" si="19"/>
        <v>200.59208718718227</v>
      </c>
      <c r="W153">
        <f t="shared" si="19"/>
        <v>115.00829555953521</v>
      </c>
      <c r="X153">
        <f t="shared" si="19"/>
        <v>10.081620491252393</v>
      </c>
      <c r="Y153">
        <f t="shared" si="19"/>
        <v>27.338960911477649</v>
      </c>
      <c r="Z153">
        <f t="shared" si="19"/>
        <v>109.32987177654135</v>
      </c>
      <c r="AA153">
        <f t="shared" si="19"/>
        <v>297.80740101082398</v>
      </c>
      <c r="AB153">
        <f t="shared" si="19"/>
        <v>15.553444689281747</v>
      </c>
      <c r="AC153">
        <f t="shared" si="19"/>
        <v>167.53046293066572</v>
      </c>
      <c r="AD153">
        <f t="shared" si="19"/>
        <v>10.879474430287775</v>
      </c>
      <c r="AE153">
        <f t="shared" si="19"/>
        <v>466.38567355682574</v>
      </c>
      <c r="AF153">
        <f t="shared" si="19"/>
        <v>1147.9518655783145</v>
      </c>
      <c r="AG153">
        <f t="shared" si="19"/>
        <v>66.112975259685996</v>
      </c>
      <c r="AH153">
        <f t="shared" si="19"/>
        <v>104.26739949021837</v>
      </c>
    </row>
    <row r="154" spans="1:64" x14ac:dyDescent="0.25">
      <c r="G154" t="s">
        <v>9</v>
      </c>
      <c r="J154">
        <f>I149+J152</f>
        <v>1.5199810094721333</v>
      </c>
      <c r="K154">
        <f>J154+K152</f>
        <v>2.0583312568322265</v>
      </c>
      <c r="L154">
        <f t="shared" ref="L154:AH154" si="20">K154+L152</f>
        <v>2.7853386914730329</v>
      </c>
      <c r="M154">
        <f t="shared" si="20"/>
        <v>3.7654535901593889</v>
      </c>
      <c r="N154">
        <f t="shared" si="20"/>
        <v>5.0820829457860199</v>
      </c>
      <c r="O154">
        <f t="shared" si="20"/>
        <v>6.8391264759880714</v>
      </c>
      <c r="P154">
        <f t="shared" si="20"/>
        <v>9.188279066277051</v>
      </c>
      <c r="Q154">
        <f t="shared" si="20"/>
        <v>12.31286713242681</v>
      </c>
      <c r="R154">
        <f t="shared" si="20"/>
        <v>16.469185789086058</v>
      </c>
      <c r="S154">
        <f t="shared" si="20"/>
        <v>21.920102769524462</v>
      </c>
      <c r="T154">
        <f t="shared" si="20"/>
        <v>29.066134460831201</v>
      </c>
      <c r="U154">
        <f t="shared" si="20"/>
        <v>38.299925575334171</v>
      </c>
      <c r="V154">
        <f t="shared" si="20"/>
        <v>50.242948192266923</v>
      </c>
      <c r="W154">
        <f t="shared" si="20"/>
        <v>65.572170345332964</v>
      </c>
      <c r="X154">
        <f t="shared" si="20"/>
        <v>84.659353316065975</v>
      </c>
      <c r="Y154">
        <f t="shared" si="20"/>
        <v>108.32242040722423</v>
      </c>
      <c r="Z154">
        <f t="shared" si="20"/>
        <v>137.26748752629982</v>
      </c>
      <c r="AA154">
        <f t="shared" si="20"/>
        <v>171.21504630583235</v>
      </c>
      <c r="AB154">
        <f t="shared" si="20"/>
        <v>210.32890151193646</v>
      </c>
      <c r="AC154">
        <f t="shared" si="20"/>
        <v>256.00340918458005</v>
      </c>
      <c r="AD154">
        <f t="shared" si="20"/>
        <v>307.90920871015976</v>
      </c>
      <c r="AE154">
        <f t="shared" si="20"/>
        <v>365.50181393803393</v>
      </c>
      <c r="AF154">
        <f t="shared" si="20"/>
        <v>428.07031970180316</v>
      </c>
      <c r="AG154">
        <f t="shared" si="20"/>
        <v>501.23731851624154</v>
      </c>
      <c r="AH154">
        <f t="shared" si="20"/>
        <v>582.84724701088044</v>
      </c>
    </row>
    <row r="172" spans="1:64" x14ac:dyDescent="0.25">
      <c r="A172" s="1" t="s">
        <v>18</v>
      </c>
      <c r="B172" t="s">
        <v>24</v>
      </c>
      <c r="I172" s="13">
        <v>347.34195336517081</v>
      </c>
      <c r="J172" s="13">
        <v>364.80186029183551</v>
      </c>
      <c r="K172" s="13">
        <v>389.53441393268014</v>
      </c>
      <c r="L172" s="13">
        <v>419.82663966628155</v>
      </c>
      <c r="M172" s="13">
        <v>440.23875411906897</v>
      </c>
      <c r="N172" s="13">
        <v>470.70226321319313</v>
      </c>
      <c r="O172" s="13">
        <v>501.21672673726448</v>
      </c>
      <c r="P172" s="13">
        <v>538.48756534174402</v>
      </c>
      <c r="Q172" s="13">
        <v>566.22518015913818</v>
      </c>
      <c r="R172" s="13">
        <v>600.22615564636749</v>
      </c>
      <c r="S172" s="13">
        <v>647.96903491246496</v>
      </c>
      <c r="T172" s="13">
        <v>686.57156790663146</v>
      </c>
      <c r="U172" s="13">
        <v>737.30540670129744</v>
      </c>
      <c r="V172" s="13">
        <v>762.77519600610356</v>
      </c>
      <c r="W172" s="13">
        <v>807.89608200610348</v>
      </c>
      <c r="X172" s="13">
        <v>873.68125148779302</v>
      </c>
      <c r="Y172" s="13">
        <v>889.72665698779315</v>
      </c>
      <c r="Z172" s="13">
        <v>948.58613160884352</v>
      </c>
      <c r="AA172" s="13">
        <v>982.36020997558592</v>
      </c>
      <c r="AB172" s="13">
        <v>1051.4094465061037</v>
      </c>
      <c r="AC172" s="13">
        <v>1109.6853998273766</v>
      </c>
      <c r="AD172" s="13">
        <v>1143.6709502781268</v>
      </c>
      <c r="AE172" s="13">
        <v>1190.4503506124297</v>
      </c>
      <c r="AF172" s="13">
        <v>1207.4328652847239</v>
      </c>
      <c r="AG172" s="13">
        <v>1253.6312075788526</v>
      </c>
      <c r="AH172" s="13">
        <v>1265.1925050892919</v>
      </c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</row>
    <row r="173" spans="1:64" x14ac:dyDescent="0.25">
      <c r="A173" t="s">
        <v>10</v>
      </c>
      <c r="B173" t="s">
        <v>23</v>
      </c>
      <c r="I173" s="15">
        <v>1E-3</v>
      </c>
      <c r="J173" s="15">
        <v>1E-3</v>
      </c>
      <c r="K173" s="15">
        <v>3.0000000000000001E-3</v>
      </c>
      <c r="L173" s="15">
        <v>3.0000000000000001E-3</v>
      </c>
      <c r="M173" s="15">
        <v>3.8000000000000006E-2</v>
      </c>
      <c r="N173" s="15">
        <v>3.95E-2</v>
      </c>
      <c r="O173" s="15">
        <v>4.6700000000000005E-2</v>
      </c>
      <c r="P173" s="15">
        <v>4.4300000000000006E-2</v>
      </c>
      <c r="Q173" s="15">
        <v>4.2600000000000006E-2</v>
      </c>
      <c r="R173" s="15">
        <v>6.1400000000000003E-2</v>
      </c>
      <c r="S173" s="15">
        <v>8.6000000000000007E-2</v>
      </c>
      <c r="T173" s="15">
        <v>0.1394</v>
      </c>
      <c r="U173" s="15">
        <v>0.155</v>
      </c>
      <c r="V173" s="15">
        <v>0.21010000000000001</v>
      </c>
      <c r="W173" s="15">
        <v>0.24049999999999999</v>
      </c>
      <c r="X173" s="15">
        <v>0.22220000000000001</v>
      </c>
      <c r="Y173" s="15">
        <v>0.2258</v>
      </c>
      <c r="Z173" s="15">
        <v>0.21660000000000001</v>
      </c>
      <c r="AA173" s="15">
        <v>0.22808900000000001</v>
      </c>
      <c r="AB173" s="15">
        <v>0.217278</v>
      </c>
      <c r="AC173" s="15">
        <v>0.38178899999999999</v>
      </c>
      <c r="AD173" s="15">
        <v>0.67800000000000005</v>
      </c>
      <c r="AE173" s="15">
        <v>0.79532899999999995</v>
      </c>
      <c r="AF173" s="15">
        <v>1.33765</v>
      </c>
      <c r="AG173" s="15">
        <v>1.5520814049442262</v>
      </c>
      <c r="AH173" s="15">
        <v>1.9041792796486179</v>
      </c>
    </row>
    <row r="174" spans="1:64" x14ac:dyDescent="0.25">
      <c r="G174" t="s">
        <v>26</v>
      </c>
      <c r="I174">
        <v>0.19600000000000001</v>
      </c>
      <c r="J174">
        <v>0.17799999999999999</v>
      </c>
      <c r="K174">
        <v>0.157</v>
      </c>
      <c r="L174">
        <v>0.13900000000000001</v>
      </c>
      <c r="M174">
        <v>0.13400000000000001</v>
      </c>
      <c r="N174">
        <v>0.14199999999999999</v>
      </c>
      <c r="O174">
        <v>0.126</v>
      </c>
      <c r="P174">
        <v>0.11899999999999999</v>
      </c>
      <c r="Q174">
        <v>0.106</v>
      </c>
      <c r="R174">
        <v>0.111</v>
      </c>
      <c r="S174">
        <v>0.104</v>
      </c>
      <c r="T174">
        <v>0.105</v>
      </c>
      <c r="U174">
        <v>9.8000000000000004E-2</v>
      </c>
      <c r="V174">
        <v>8.7999999999999995E-2</v>
      </c>
      <c r="W174">
        <v>8.6999999999999994E-2</v>
      </c>
      <c r="X174">
        <v>8.5999999999999993E-2</v>
      </c>
      <c r="Y174">
        <v>8.3000000000000004E-2</v>
      </c>
      <c r="Z174">
        <v>8.3000000000000004E-2</v>
      </c>
      <c r="AA174">
        <v>8.2000000000000003E-2</v>
      </c>
      <c r="AB174">
        <v>7.5999999999999998E-2</v>
      </c>
      <c r="AC174">
        <v>6.9000000000000006E-2</v>
      </c>
      <c r="AD174">
        <v>6.6000000000000003E-2</v>
      </c>
      <c r="AE174">
        <v>6.4000000000000001E-2</v>
      </c>
      <c r="AF174">
        <v>5.8000000000000003E-2</v>
      </c>
      <c r="AG174">
        <v>5.2999999999999999E-2</v>
      </c>
      <c r="AH174" s="22">
        <v>0.05</v>
      </c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</row>
    <row r="175" spans="1:64" x14ac:dyDescent="0.25">
      <c r="A175" s="2" t="s">
        <v>1</v>
      </c>
      <c r="B175" s="2" t="s">
        <v>2</v>
      </c>
      <c r="C175" s="2" t="s">
        <v>3</v>
      </c>
      <c r="G175" t="s">
        <v>6</v>
      </c>
      <c r="J175">
        <f>J173-I173</f>
        <v>0</v>
      </c>
      <c r="K175">
        <f t="shared" ref="K175:AH175" si="21">K173-J173</f>
        <v>2E-3</v>
      </c>
      <c r="L175">
        <f t="shared" si="21"/>
        <v>0</v>
      </c>
      <c r="M175">
        <f t="shared" si="21"/>
        <v>3.5000000000000003E-2</v>
      </c>
      <c r="N175">
        <f t="shared" si="21"/>
        <v>1.4999999999999944E-3</v>
      </c>
      <c r="O175">
        <f t="shared" si="21"/>
        <v>7.200000000000005E-3</v>
      </c>
      <c r="P175">
        <f t="shared" si="21"/>
        <v>-2.3999999999999994E-3</v>
      </c>
      <c r="Q175">
        <f t="shared" si="21"/>
        <v>-1.7000000000000001E-3</v>
      </c>
      <c r="R175">
        <f t="shared" si="21"/>
        <v>1.8799999999999997E-2</v>
      </c>
      <c r="S175">
        <f t="shared" si="21"/>
        <v>2.4600000000000004E-2</v>
      </c>
      <c r="T175">
        <f t="shared" si="21"/>
        <v>5.3399999999999989E-2</v>
      </c>
      <c r="U175">
        <f t="shared" si="21"/>
        <v>1.5600000000000003E-2</v>
      </c>
      <c r="V175">
        <f t="shared" si="21"/>
        <v>5.510000000000001E-2</v>
      </c>
      <c r="W175">
        <f t="shared" si="21"/>
        <v>3.0399999999999983E-2</v>
      </c>
      <c r="X175">
        <f t="shared" si="21"/>
        <v>-1.8299999999999983E-2</v>
      </c>
      <c r="Y175">
        <f t="shared" si="21"/>
        <v>3.5999999999999921E-3</v>
      </c>
      <c r="Z175">
        <f t="shared" si="21"/>
        <v>-9.199999999999986E-3</v>
      </c>
      <c r="AA175">
        <f t="shared" si="21"/>
        <v>1.1488999999999999E-2</v>
      </c>
      <c r="AB175">
        <f t="shared" si="21"/>
        <v>-1.0811000000000015E-2</v>
      </c>
      <c r="AC175">
        <f t="shared" si="21"/>
        <v>0.16451099999999999</v>
      </c>
      <c r="AD175">
        <f t="shared" si="21"/>
        <v>0.29621100000000006</v>
      </c>
      <c r="AE175">
        <f t="shared" si="21"/>
        <v>0.11732899999999991</v>
      </c>
      <c r="AF175">
        <f t="shared" si="21"/>
        <v>0.54232100000000005</v>
      </c>
      <c r="AG175">
        <f t="shared" si="21"/>
        <v>0.21443140494422619</v>
      </c>
      <c r="AH175">
        <f t="shared" si="21"/>
        <v>0.35209787470439169</v>
      </c>
    </row>
    <row r="176" spans="1:64" x14ac:dyDescent="0.25">
      <c r="A176" s="3">
        <v>2.492820565641326E-6</v>
      </c>
      <c r="B176" s="3">
        <v>0.37352310150582713</v>
      </c>
      <c r="C176" s="3">
        <v>2.9010496510676324E-4</v>
      </c>
      <c r="G176" t="s">
        <v>8</v>
      </c>
      <c r="J176">
        <f>$A176*($C176/($C176+I174))*I172+($B176-$A176)*($I173+SUM($I176:I176))-($B176/(($C176/($C176+I174))*I172))*(($I173+SUM($I176:I176))^2)</f>
        <v>3.7407268133070223E-4</v>
      </c>
      <c r="K176">
        <f>$A176*($C176/($C176+J174))*J172+($B176-$A176)*($I173+SUM($I176:J176))-($B176/(($C176/($C176+J174))*J172))*(($I173+SUM($I176:J176))^2)</f>
        <v>5.1353607514551588E-4</v>
      </c>
      <c r="L176">
        <f>$A176*($C176/($C176+K174))*K172+($B176-$A176)*($I173+SUM($I176:K176))-($B176/(($C176/($C176+K174))*K172))*(($I173+SUM($I176:K176))^2)</f>
        <v>7.0499932100507668E-4</v>
      </c>
      <c r="M176">
        <f>$A176*($C176/($C176+L174))*L172+($B176-$A176)*($I173+SUM($I176:L176))-($B176/(($C176/($C176+L174))*L172))*(($I173+SUM($I176:L176))^2)</f>
        <v>9.6770089186863455E-4</v>
      </c>
      <c r="N176">
        <f>$A176*($C176/($C176+M174))*M172+($B176-$A176)*($I173+SUM($I176:M176))-($B176/(($C176/($C176+M174))*M172))*(($I173+SUM($I176:M176))^2)</f>
        <v>1.327241107193291E-3</v>
      </c>
      <c r="O176">
        <f>$A176*($C176/($C176+N174))*N172+($B176-$A176)*($I173+SUM($I176:N176))-($B176/(($C176/($C176+N174))*N172))*(($I173+SUM($I176:N176))^2)</f>
        <v>1.8186953420335336E-3</v>
      </c>
      <c r="P176">
        <f>$A176*($C176/($C176+O174))*O172+($B176-$A176)*($I173+SUM($I176:O176))-($B176/(($C176/($C176+O174))*O172))*(($I173+SUM($I176:O176))^2)</f>
        <v>2.4932006815587796E-3</v>
      </c>
      <c r="Q176">
        <f>$A176*($C176/($C176+P174))*P172+($B176-$A176)*($I173+SUM($I176:P176))-($B176/(($C176/($C176+P174))*P172))*(($I173+SUM($I176:P176))^2)</f>
        <v>3.4153084832985194E-3</v>
      </c>
      <c r="R176">
        <f>$A176*($C176/($C176+Q174))*Q172+($B176-$A176)*($I173+SUM($I176:Q176))-($B176/(($C176/($C176+Q174))*Q172))*(($I173+SUM($I176:Q176))^2)</f>
        <v>4.6772620434224676E-3</v>
      </c>
      <c r="S176">
        <f>$A176*($C176/($C176+R174))*R172+($B176-$A176)*($I173+SUM($I176:R176))-($B176/(($C176/($C176+R174))*R172))*(($I173+SUM($I176:R176))^2)</f>
        <v>6.3914418632294873E-3</v>
      </c>
      <c r="T176">
        <f>$A176*($C176/($C176+S174))*S172+($B176-$A176)*($I173+SUM($I176:S176))-($B176/(($C176/($C176+S174))*S172))*(($I173+SUM($I176:S176))^2)</f>
        <v>8.7345168475346756E-3</v>
      </c>
      <c r="U176">
        <f>$A176*($C176/($C176+T174))*T172+($B176-$A176)*($I173+SUM($I176:T176))-($B176/(($C176/($C176+T174))*T172))*(($I173+SUM($I176:T176))^2)</f>
        <v>1.1905989093495139E-2</v>
      </c>
      <c r="V176">
        <f>$A176*($C176/($C176+U174))*U172+($B176-$A176)*($I173+SUM($I176:U176))-($B176/(($C176/($C176+U174))*U172))*(($I173+SUM($I176:U176))^2)</f>
        <v>1.6224127859740395E-2</v>
      </c>
      <c r="W176">
        <f>$A176*($C176/($C176+V174))*V172+($B176-$A176)*($I173+SUM($I176:V176))-($B176/(($C176/($C176+V174))*V172))*(($I173+SUM($I176:V176))^2)</f>
        <v>2.2075848379956339E-2</v>
      </c>
      <c r="X176">
        <f>$A176*($C176/($C176+W174))*W172+($B176-$A176)*($I173+SUM($I176:W176))-($B176/(($C176/($C176+W174))*W172))*(($I173+SUM($I176:W176))^2)</f>
        <v>2.9918744000611217E-2</v>
      </c>
      <c r="Y176">
        <f>$A176*($C176/($C176+X174))*X172+($B176-$A176)*($I173+SUM($I176:X176))-($B176/(($C176/($C176+X174))*X172))*(($I173+SUM($I176:X176))^2)</f>
        <v>4.0433670683117068E-2</v>
      </c>
      <c r="Z176">
        <f>$A176*($C176/($C176+Y174))*Y172+($B176-$A176)*($I173+SUM($I176:Y176))-($B176/(($C176/($C176+Y174))*Y172))*(($I173+SUM($I176:Y176))^2)</f>
        <v>5.4326906098702284E-2</v>
      </c>
      <c r="AA176">
        <f>$A176*($C176/($C176+Z174))*Z172+($B176-$A176)*($I173+SUM($I176:Z176))-($B176/(($C176/($C176+Z174))*Z172))*(($I173+SUM($I176:Z176))^2)</f>
        <v>7.2581899637274142E-2</v>
      </c>
      <c r="AB176">
        <f>$A176*($C176/($C176+AA174))*AA172+($B176-$A176)*($I173+SUM($I176:AA176))-($B176/(($C176/($C176+AA174))*AA172))*(($I173+SUM($I176:AA176))^2)</f>
        <v>9.6102633476287155E-2</v>
      </c>
      <c r="AC176">
        <f>$A176*($C176/($C176+AB174))*AB172+($B176-$A176)*($I173+SUM($I176:AB176))-($B176/(($C176/($C176+AB174))*AB172))*(($I173+SUM($I176:AB176))^2)</f>
        <v>0.12724209697193056</v>
      </c>
      <c r="AD176">
        <f>$A176*($C176/($C176+AC174))*AC172+($B176-$A176)*($I173+SUM($I176:AC176))-($B176/(($C176/($C176+AC174))*AC172))*(($I173+SUM($I176:AC176))^2)</f>
        <v>0.16761884508586566</v>
      </c>
      <c r="AE176">
        <f>$A176*($C176/($C176+AD174))*AD172+($B176-$A176)*($I173+SUM($I176:AD176))-($B176/(($C176/($C176+AD174))*AD172))*(($I173+SUM($I176:AD176))^2)</f>
        <v>0.21700223930939408</v>
      </c>
      <c r="AF176">
        <f>$A176*($C176/($C176+AE174))*AE172+($B176-$A176)*($I173+SUM($I176:AE176))-($B176/(($C176/($C176+AE174))*AE172))*(($I173+SUM($I176:AE176))^2)</f>
        <v>0.27683207130049348</v>
      </c>
      <c r="AG176">
        <f>$A176*($C176/($C176+AF174))*AF172+($B176-$A176)*($I173+SUM($I176:AF176))-($B176/(($C176/($C176+AF174))*AF172))*(($I173+SUM($I176:AF176))^2)</f>
        <v>0.35073216627872883</v>
      </c>
      <c r="AH176">
        <f>$A176*($C176/($C176+AG174))*AG172+($B176-$A176)*($I173+SUM($I176:AG176))-($B176/(($C176/($C176+AG174))*AG172))*(($I173+SUM($I176:AG176))^2)</f>
        <v>0.44036534922527676</v>
      </c>
    </row>
    <row r="177" spans="3:34" x14ac:dyDescent="0.25">
      <c r="E177" t="s">
        <v>7</v>
      </c>
      <c r="F177">
        <f>SUM(J177:AC177)</f>
        <v>0.14296411945997375</v>
      </c>
      <c r="J177">
        <f>(J178-J173)^2</f>
        <v>1.3993037091794107E-7</v>
      </c>
      <c r="K177">
        <f t="shared" ref="K177:AH177" si="22">(K178-K173)^2</f>
        <v>1.237414278668386E-6</v>
      </c>
      <c r="L177">
        <f t="shared" si="22"/>
        <v>1.6596817853348698E-7</v>
      </c>
      <c r="M177">
        <f t="shared" si="22"/>
        <v>1.1860923182866392E-3</v>
      </c>
      <c r="N177">
        <f t="shared" si="22"/>
        <v>1.1980216897038033E-3</v>
      </c>
      <c r="O177">
        <f t="shared" si="22"/>
        <v>1.5995004055191131E-3</v>
      </c>
      <c r="P177">
        <f t="shared" si="22"/>
        <v>1.2320488840772911E-3</v>
      </c>
      <c r="Q177">
        <f t="shared" si="22"/>
        <v>8.9911494269168948E-4</v>
      </c>
      <c r="R177">
        <f t="shared" si="22"/>
        <v>1.9455141972455016E-3</v>
      </c>
      <c r="S177">
        <f t="shared" si="22"/>
        <v>3.8833513457568344E-3</v>
      </c>
      <c r="T177">
        <f t="shared" si="22"/>
        <v>1.1445153600861936E-2</v>
      </c>
      <c r="U177">
        <f t="shared" si="22"/>
        <v>1.2249184849244914E-2</v>
      </c>
      <c r="V177">
        <f t="shared" si="22"/>
        <v>2.236577309944426E-2</v>
      </c>
      <c r="W177">
        <f t="shared" si="22"/>
        <v>2.4924850109313113E-2</v>
      </c>
      <c r="X177">
        <f t="shared" si="22"/>
        <v>1.2024726805070801E-2</v>
      </c>
      <c r="Y177">
        <f t="shared" si="22"/>
        <v>5.3032832194481114E-3</v>
      </c>
      <c r="Z177">
        <f t="shared" si="22"/>
        <v>8.6429347606755387E-5</v>
      </c>
      <c r="AA177">
        <f t="shared" si="22"/>
        <v>2.6828423037148119E-3</v>
      </c>
      <c r="AB177">
        <f t="shared" si="22"/>
        <v>2.5188798891437263E-2</v>
      </c>
      <c r="AC177">
        <f t="shared" si="22"/>
        <v>1.4747890137722798E-2</v>
      </c>
      <c r="AD177">
        <f t="shared" si="22"/>
        <v>5.1140567864328777E-5</v>
      </c>
      <c r="AE177">
        <f t="shared" si="22"/>
        <v>8.5603160307307132E-3</v>
      </c>
      <c r="AF177">
        <f t="shared" si="22"/>
        <v>2.9917566748986782E-2</v>
      </c>
      <c r="AG177">
        <f t="shared" si="22"/>
        <v>1.3444095940554075E-3</v>
      </c>
      <c r="AH177">
        <f t="shared" si="22"/>
        <v>2.6626924165215221E-3</v>
      </c>
    </row>
    <row r="178" spans="3:34" x14ac:dyDescent="0.25">
      <c r="G178" t="s">
        <v>9</v>
      </c>
      <c r="J178">
        <f>I173+J176</f>
        <v>1.3740726813307022E-3</v>
      </c>
      <c r="K178">
        <f>J178+K176</f>
        <v>1.8876087564762181E-3</v>
      </c>
      <c r="L178">
        <f t="shared" ref="L178:AH178" si="23">K178+L176</f>
        <v>2.5926080774812945E-3</v>
      </c>
      <c r="M178">
        <f t="shared" si="23"/>
        <v>3.5603089693499292E-3</v>
      </c>
      <c r="N178">
        <f t="shared" si="23"/>
        <v>4.8875500765432206E-3</v>
      </c>
      <c r="O178">
        <f t="shared" si="23"/>
        <v>6.7062454185767544E-3</v>
      </c>
      <c r="P178">
        <f t="shared" si="23"/>
        <v>9.1994461001355336E-3</v>
      </c>
      <c r="Q178">
        <f t="shared" si="23"/>
        <v>1.2614754583434053E-2</v>
      </c>
      <c r="R178">
        <f t="shared" si="23"/>
        <v>1.7292016626856522E-2</v>
      </c>
      <c r="S178">
        <f t="shared" si="23"/>
        <v>2.3683458490086011E-2</v>
      </c>
      <c r="T178">
        <f t="shared" si="23"/>
        <v>3.2417975337620683E-2</v>
      </c>
      <c r="U178">
        <f t="shared" si="23"/>
        <v>4.4323964431115824E-2</v>
      </c>
      <c r="V178">
        <f t="shared" si="23"/>
        <v>6.0548092290856219E-2</v>
      </c>
      <c r="W178">
        <f t="shared" si="23"/>
        <v>8.2623940670812551E-2</v>
      </c>
      <c r="X178">
        <f t="shared" si="23"/>
        <v>0.11254268467142377</v>
      </c>
      <c r="Y178">
        <f t="shared" si="23"/>
        <v>0.15297635535454085</v>
      </c>
      <c r="Z178">
        <f t="shared" si="23"/>
        <v>0.20730326145324313</v>
      </c>
      <c r="AA178">
        <f t="shared" si="23"/>
        <v>0.27988516109051725</v>
      </c>
      <c r="AB178">
        <f t="shared" si="23"/>
        <v>0.37598779456680442</v>
      </c>
      <c r="AC178">
        <f t="shared" si="23"/>
        <v>0.50322989153873499</v>
      </c>
      <c r="AD178">
        <f t="shared" si="23"/>
        <v>0.67084873662460065</v>
      </c>
      <c r="AE178">
        <f t="shared" si="23"/>
        <v>0.88785097593399476</v>
      </c>
      <c r="AF178">
        <f t="shared" si="23"/>
        <v>1.1646830472344882</v>
      </c>
      <c r="AG178">
        <f t="shared" si="23"/>
        <v>1.5154152135132171</v>
      </c>
      <c r="AH178">
        <f t="shared" si="23"/>
        <v>1.9557805627384939</v>
      </c>
    </row>
    <row r="181" spans="3:34" x14ac:dyDescent="0.25">
      <c r="C181">
        <f>(C176*1000)/(365*24)*4</f>
        <v>1.3246802059669555E-4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I16"/>
  <sheetViews>
    <sheetView workbookViewId="0">
      <selection activeCell="G5" sqref="G5:I16"/>
    </sheetView>
  </sheetViews>
  <sheetFormatPr defaultRowHeight="15" x14ac:dyDescent="0.25"/>
  <cols>
    <col min="7" max="7" width="12.7109375" customWidth="1"/>
  </cols>
  <sheetData>
    <row r="5" spans="7:9" x14ac:dyDescent="0.25">
      <c r="G5" t="s">
        <v>29</v>
      </c>
    </row>
    <row r="6" spans="7:9" x14ac:dyDescent="0.25">
      <c r="G6" s="2" t="s">
        <v>1</v>
      </c>
      <c r="H6" s="2" t="s">
        <v>2</v>
      </c>
      <c r="I6" s="2" t="s">
        <v>3</v>
      </c>
    </row>
    <row r="7" spans="7:9" x14ac:dyDescent="0.25">
      <c r="G7" t="s">
        <v>0</v>
      </c>
    </row>
    <row r="8" spans="7:9" x14ac:dyDescent="0.25">
      <c r="G8" s="3">
        <v>0</v>
      </c>
      <c r="H8" s="3">
        <v>0.30278114532994282</v>
      </c>
      <c r="I8" s="3">
        <v>1394.2320768363168</v>
      </c>
    </row>
    <row r="9" spans="7:9" x14ac:dyDescent="0.25">
      <c r="G9" s="2" t="s">
        <v>12</v>
      </c>
      <c r="H9" s="2" t="s">
        <v>2</v>
      </c>
      <c r="I9" s="2" t="s">
        <v>3</v>
      </c>
    </row>
    <row r="10" spans="7:9" x14ac:dyDescent="0.25">
      <c r="G10" s="3">
        <v>2.6954564898848121E-3</v>
      </c>
      <c r="H10" s="3">
        <v>0.18599276050017807</v>
      </c>
      <c r="I10" s="3">
        <v>797.24923338469819</v>
      </c>
    </row>
    <row r="11" spans="7:9" x14ac:dyDescent="0.25">
      <c r="G11" s="2" t="s">
        <v>13</v>
      </c>
      <c r="H11" s="2"/>
      <c r="I11" s="2"/>
    </row>
    <row r="12" spans="7:9" x14ac:dyDescent="0.25">
      <c r="G12" s="3">
        <v>0</v>
      </c>
      <c r="H12" s="3">
        <v>0.27216336762210958</v>
      </c>
      <c r="I12" s="3">
        <v>479.31772289106584</v>
      </c>
    </row>
    <row r="13" spans="7:9" x14ac:dyDescent="0.25">
      <c r="G13" s="2" t="s">
        <v>30</v>
      </c>
      <c r="H13" s="2"/>
      <c r="I13" s="2"/>
    </row>
    <row r="14" spans="7:9" x14ac:dyDescent="0.25">
      <c r="G14" s="3">
        <v>0</v>
      </c>
      <c r="H14" s="3">
        <v>0.53431512341708898</v>
      </c>
      <c r="I14" s="3">
        <v>93.3138680129546</v>
      </c>
    </row>
    <row r="15" spans="7:9" x14ac:dyDescent="0.25">
      <c r="G15" s="2" t="s">
        <v>17</v>
      </c>
      <c r="H15" s="2"/>
      <c r="I15" s="2"/>
    </row>
    <row r="16" spans="7:9" x14ac:dyDescent="0.25">
      <c r="G16" s="3">
        <v>1.636825552717203E-6</v>
      </c>
      <c r="H16" s="3">
        <v>0.33496368701448131</v>
      </c>
      <c r="I16" s="3">
        <v>774.10216840818998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3"/>
  <sheetViews>
    <sheetView zoomScaleNormal="100" workbookViewId="0">
      <selection activeCell="M5" sqref="M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23"/>
    <col min="54" max="54" width="9.140625" style="23"/>
    <col min="64" max="64" width="9.140625" style="23"/>
  </cols>
  <sheetData>
    <row r="1" spans="1:65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3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3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3">
        <v>2050</v>
      </c>
    </row>
    <row r="2" spans="1:65" x14ac:dyDescent="0.25">
      <c r="A2" s="1" t="s">
        <v>0</v>
      </c>
      <c r="B2" t="s">
        <v>5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5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5" x14ac:dyDescent="0.25">
      <c r="A4" s="2" t="s">
        <v>1</v>
      </c>
      <c r="B4" s="2" t="s">
        <v>2</v>
      </c>
      <c r="C4" s="2" t="s">
        <v>3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5" x14ac:dyDescent="0.25">
      <c r="A5" s="3">
        <v>5.7269968069184358E-4</v>
      </c>
      <c r="B5" s="3">
        <v>0.24951796536882079</v>
      </c>
      <c r="C5" s="3">
        <v>2407.0967798824336</v>
      </c>
      <c r="G5" t="s">
        <v>8</v>
      </c>
      <c r="J5">
        <f>$A5*$C5+($B5-$A5)*I3-($B5/$C5)*(I3^2)</f>
        <v>3.4282345646126036</v>
      </c>
      <c r="K5">
        <f>$A5*$C5+($B5-$A5)*J7-($B5/$C5)*(J7^2)</f>
        <v>4.2745869900278137</v>
      </c>
      <c r="L5">
        <f>$A5*$C5+($B5-$A5)*K7-($B5/$C5)*(K7^2)</f>
        <v>5.3264712773117502</v>
      </c>
      <c r="M5">
        <f>$A5*$C5+($B5-$A5)*L7-($B5/$C5)*(L7^2)</f>
        <v>6.6319006422467863</v>
      </c>
      <c r="N5">
        <f t="shared" ref="L5:BL5" si="1">$A5*$C5+($B5-$A5)*M7-($B5/$C5)*(M7^2)</f>
        <v>8.249048114060523</v>
      </c>
      <c r="O5">
        <f t="shared" si="1"/>
        <v>10.247802318801389</v>
      </c>
      <c r="P5">
        <f t="shared" si="1"/>
        <v>12.711208218812523</v>
      </c>
      <c r="Q5">
        <f t="shared" si="1"/>
        <v>15.736525452587856</v>
      </c>
      <c r="R5">
        <f t="shared" si="1"/>
        <v>19.435475010049061</v>
      </c>
      <c r="S5">
        <f t="shared" si="1"/>
        <v>23.93302139509596</v>
      </c>
      <c r="T5">
        <f t="shared" si="1"/>
        <v>29.363749036124695</v>
      </c>
      <c r="U5">
        <f t="shared" si="1"/>
        <v>35.864556468663245</v>
      </c>
      <c r="V5">
        <f t="shared" si="1"/>
        <v>43.562071428688306</v>
      </c>
      <c r="W5">
        <f t="shared" si="1"/>
        <v>52.553023702228082</v>
      </c>
      <c r="X5">
        <f t="shared" si="1"/>
        <v>62.87605749756122</v>
      </c>
      <c r="Y5">
        <f t="shared" si="1"/>
        <v>74.474522592384119</v>
      </c>
      <c r="Z5">
        <f t="shared" si="1"/>
        <v>87.152161370899364</v>
      </c>
      <c r="AA5">
        <f t="shared" si="1"/>
        <v>100.52773070461457</v>
      </c>
      <c r="AB5">
        <f t="shared" si="1"/>
        <v>114.00035538302578</v>
      </c>
      <c r="AC5">
        <f t="shared" si="1"/>
        <v>126.74344693427599</v>
      </c>
      <c r="AD5">
        <f t="shared" si="1"/>
        <v>137.74805096445394</v>
      </c>
      <c r="AE5">
        <f t="shared" si="1"/>
        <v>145.9315000201116</v>
      </c>
      <c r="AF5">
        <f t="shared" si="1"/>
        <v>150.30985300812895</v>
      </c>
      <c r="AG5">
        <f t="shared" si="1"/>
        <v>150.20382814892798</v>
      </c>
      <c r="AH5">
        <f t="shared" si="1"/>
        <v>145.41887297928497</v>
      </c>
      <c r="AI5">
        <f t="shared" si="1"/>
        <v>136.33012726116755</v>
      </c>
      <c r="AJ5">
        <f t="shared" si="1"/>
        <v>123.82778768677787</v>
      </c>
      <c r="AK5">
        <f t="shared" si="1"/>
        <v>109.13263073026746</v>
      </c>
      <c r="AL5">
        <f t="shared" si="1"/>
        <v>93.54601814559652</v>
      </c>
      <c r="AM5">
        <f t="shared" si="1"/>
        <v>78.220169459640715</v>
      </c>
      <c r="AN5">
        <f t="shared" si="1"/>
        <v>64.012465234245326</v>
      </c>
      <c r="AO5">
        <f t="shared" si="1"/>
        <v>51.441627901466063</v>
      </c>
      <c r="AP5">
        <f t="shared" si="1"/>
        <v>40.72381747086672</v>
      </c>
      <c r="AQ5">
        <f t="shared" si="1"/>
        <v>31.849984424080048</v>
      </c>
      <c r="AR5" s="23">
        <f t="shared" si="1"/>
        <v>24.670178446421687</v>
      </c>
      <c r="AS5">
        <f t="shared" si="1"/>
        <v>18.964346829900819</v>
      </c>
      <c r="AT5">
        <f t="shared" si="1"/>
        <v>14.492407927717522</v>
      </c>
      <c r="AU5">
        <f t="shared" si="1"/>
        <v>11.024725453338306</v>
      </c>
      <c r="AV5">
        <f t="shared" si="1"/>
        <v>8.3576141000193047</v>
      </c>
      <c r="AW5">
        <f t="shared" si="1"/>
        <v>6.3189409075267804</v>
      </c>
      <c r="AX5">
        <f t="shared" si="1"/>
        <v>4.7679479679796941</v>
      </c>
      <c r="AY5">
        <f t="shared" si="1"/>
        <v>3.5921688206985891</v>
      </c>
      <c r="AZ5">
        <f t="shared" si="1"/>
        <v>2.7032246076050797</v>
      </c>
      <c r="BA5">
        <f t="shared" si="1"/>
        <v>2.0325009328242913</v>
      </c>
      <c r="BB5" s="23">
        <f t="shared" si="1"/>
        <v>1.527199354541267</v>
      </c>
      <c r="BC5">
        <f t="shared" si="1"/>
        <v>1.1469576493549312</v>
      </c>
      <c r="BD5">
        <f t="shared" si="1"/>
        <v>0.86107048871326697</v>
      </c>
      <c r="BE5">
        <f t="shared" si="1"/>
        <v>0.64626345607496205</v>
      </c>
      <c r="BF5">
        <f t="shared" si="1"/>
        <v>0.48494230244671144</v>
      </c>
      <c r="BG5">
        <f t="shared" si="1"/>
        <v>0.36383348795607162</v>
      </c>
      <c r="BH5">
        <f t="shared" si="1"/>
        <v>0.27293820859733842</v>
      </c>
      <c r="BI5">
        <f t="shared" si="1"/>
        <v>0.20473297094542886</v>
      </c>
      <c r="BJ5">
        <f t="shared" si="1"/>
        <v>0.15356157986525432</v>
      </c>
      <c r="BK5">
        <f t="shared" si="1"/>
        <v>0.115174370963814</v>
      </c>
      <c r="BL5" s="23">
        <f t="shared" si="1"/>
        <v>8.6379959427290487E-2</v>
      </c>
    </row>
    <row r="6" spans="1:65" x14ac:dyDescent="0.25">
      <c r="E6" t="s">
        <v>7</v>
      </c>
      <c r="F6">
        <f>SUM(J6:AH6)</f>
        <v>4722.4983153803796</v>
      </c>
      <c r="J6">
        <f>(J7-J3)^2</f>
        <v>6.1779953284718507</v>
      </c>
      <c r="K6">
        <f t="shared" ref="K6:AH6" si="2">(K7-K3)^2</f>
        <v>15.578244809079301</v>
      </c>
      <c r="L6">
        <f t="shared" si="2"/>
        <v>28.836427525530965</v>
      </c>
      <c r="M6">
        <f t="shared" si="2"/>
        <v>44.98308321444366</v>
      </c>
      <c r="N6">
        <f t="shared" si="2"/>
        <v>22.578942438285175</v>
      </c>
      <c r="O6">
        <f t="shared" si="2"/>
        <v>64.473117615929795</v>
      </c>
      <c r="P6">
        <f t="shared" si="2"/>
        <v>46.245352881023251</v>
      </c>
      <c r="Q6">
        <f t="shared" si="2"/>
        <v>142.95324647999658</v>
      </c>
      <c r="R6">
        <f t="shared" si="2"/>
        <v>84.400667737840521</v>
      </c>
      <c r="S6">
        <f t="shared" si="2"/>
        <v>200.28809541449462</v>
      </c>
      <c r="T6">
        <f t="shared" si="2"/>
        <v>217.28913370835389</v>
      </c>
      <c r="U6">
        <f t="shared" si="2"/>
        <v>163.37651645402678</v>
      </c>
      <c r="V6">
        <f t="shared" si="2"/>
        <v>41.300277644852287</v>
      </c>
      <c r="W6">
        <f t="shared" si="2"/>
        <v>12.666991820375154</v>
      </c>
      <c r="X6">
        <f t="shared" si="2"/>
        <v>16.075018749588473</v>
      </c>
      <c r="Y6">
        <f t="shared" si="2"/>
        <v>550.13298265138326</v>
      </c>
      <c r="Z6">
        <f t="shared" si="2"/>
        <v>700.77111627278236</v>
      </c>
      <c r="AA6">
        <f t="shared" si="2"/>
        <v>953.69673709787287</v>
      </c>
      <c r="AB6">
        <f t="shared" si="2"/>
        <v>163.9568802966694</v>
      </c>
      <c r="AC6">
        <f t="shared" si="2"/>
        <v>193.8829074133142</v>
      </c>
      <c r="AD6">
        <f t="shared" si="2"/>
        <v>435.74592343038785</v>
      </c>
      <c r="AE6">
        <f t="shared" si="2"/>
        <v>127.1825816795652</v>
      </c>
      <c r="AF6">
        <f t="shared" si="2"/>
        <v>96.486237365592444</v>
      </c>
      <c r="AG6">
        <f t="shared" si="2"/>
        <v>129.43745830989354</v>
      </c>
      <c r="AH6">
        <f t="shared" si="2"/>
        <v>263.98237904062682</v>
      </c>
    </row>
    <row r="7" spans="1:65" x14ac:dyDescent="0.25">
      <c r="G7" t="s">
        <v>9</v>
      </c>
      <c r="J7">
        <f>I3+J5</f>
        <v>11.690158008248968</v>
      </c>
      <c r="K7">
        <f>J7+K5</f>
        <v>15.964744998276782</v>
      </c>
      <c r="L7">
        <f t="shared" ref="L7:BL7" si="3">K7+L5</f>
        <v>21.291216275588532</v>
      </c>
      <c r="M7">
        <f t="shared" si="3"/>
        <v>27.923116917835319</v>
      </c>
      <c r="N7">
        <f t="shared" si="3"/>
        <v>36.172165031895844</v>
      </c>
      <c r="O7">
        <f t="shared" si="3"/>
        <v>46.419967350697235</v>
      </c>
      <c r="P7">
        <f t="shared" si="3"/>
        <v>59.131175569509757</v>
      </c>
      <c r="Q7">
        <f t="shared" si="3"/>
        <v>74.867701022097606</v>
      </c>
      <c r="R7">
        <f t="shared" si="3"/>
        <v>94.303176032146666</v>
      </c>
      <c r="S7">
        <f t="shared" si="3"/>
        <v>118.23619742724263</v>
      </c>
      <c r="T7">
        <f t="shared" si="3"/>
        <v>147.59994646336733</v>
      </c>
      <c r="U7">
        <f t="shared" si="3"/>
        <v>183.46450293203057</v>
      </c>
      <c r="V7">
        <f t="shared" si="3"/>
        <v>227.02657436071888</v>
      </c>
      <c r="W7">
        <f t="shared" si="3"/>
        <v>279.57959806294696</v>
      </c>
      <c r="X7">
        <f t="shared" si="3"/>
        <v>342.45565556050815</v>
      </c>
      <c r="Y7">
        <f t="shared" si="3"/>
        <v>416.93017815289227</v>
      </c>
      <c r="Z7">
        <f t="shared" si="3"/>
        <v>504.08233952379163</v>
      </c>
      <c r="AA7">
        <f t="shared" si="3"/>
        <v>604.61007022840624</v>
      </c>
      <c r="AB7">
        <f t="shared" si="3"/>
        <v>718.61042561143199</v>
      </c>
      <c r="AC7">
        <f t="shared" si="3"/>
        <v>845.35387254570799</v>
      </c>
      <c r="AD7">
        <f t="shared" si="3"/>
        <v>983.1019235101619</v>
      </c>
      <c r="AE7">
        <f t="shared" si="3"/>
        <v>1129.0334235302735</v>
      </c>
      <c r="AF7">
        <f t="shared" si="3"/>
        <v>1279.3432765384025</v>
      </c>
      <c r="AG7">
        <f t="shared" si="3"/>
        <v>1429.5471046873304</v>
      </c>
      <c r="AH7">
        <f t="shared" si="3"/>
        <v>1574.9659776666153</v>
      </c>
      <c r="AI7">
        <f t="shared" si="3"/>
        <v>1711.2961049277828</v>
      </c>
      <c r="AJ7">
        <f t="shared" si="3"/>
        <v>1835.1238926145606</v>
      </c>
      <c r="AK7">
        <f t="shared" si="3"/>
        <v>1944.2565233448281</v>
      </c>
      <c r="AL7">
        <f t="shared" si="3"/>
        <v>2037.8025414904246</v>
      </c>
      <c r="AM7">
        <f t="shared" si="3"/>
        <v>2116.0227109500652</v>
      </c>
      <c r="AN7">
        <f t="shared" si="3"/>
        <v>2180.0351761843103</v>
      </c>
      <c r="AO7">
        <f t="shared" si="3"/>
        <v>2231.4768040857762</v>
      </c>
      <c r="AP7">
        <f t="shared" si="3"/>
        <v>2272.200621556643</v>
      </c>
      <c r="AQ7">
        <f t="shared" si="3"/>
        <v>2304.050605980723</v>
      </c>
      <c r="AR7" s="23">
        <f t="shared" si="3"/>
        <v>2328.7207844271447</v>
      </c>
      <c r="AS7">
        <f t="shared" si="3"/>
        <v>2347.6851312570457</v>
      </c>
      <c r="AT7">
        <f t="shared" si="3"/>
        <v>2362.1775391847632</v>
      </c>
      <c r="AU7">
        <f t="shared" si="3"/>
        <v>2373.2022646381015</v>
      </c>
      <c r="AV7">
        <f t="shared" si="3"/>
        <v>2381.5598787381209</v>
      </c>
      <c r="AW7">
        <f t="shared" si="3"/>
        <v>2387.8788196456476</v>
      </c>
      <c r="AX7">
        <f t="shared" si="3"/>
        <v>2392.6467676136272</v>
      </c>
      <c r="AY7">
        <f t="shared" si="3"/>
        <v>2396.2389364343258</v>
      </c>
      <c r="AZ7">
        <f t="shared" si="3"/>
        <v>2398.9421610419308</v>
      </c>
      <c r="BA7">
        <f t="shared" si="3"/>
        <v>2400.9746619747552</v>
      </c>
      <c r="BB7" s="23">
        <f t="shared" si="3"/>
        <v>2402.5018613292964</v>
      </c>
      <c r="BC7">
        <f t="shared" si="3"/>
        <v>2403.6488189786514</v>
      </c>
      <c r="BD7">
        <f t="shared" si="3"/>
        <v>2404.5098894673647</v>
      </c>
      <c r="BE7">
        <f t="shared" si="3"/>
        <v>2405.1561529234395</v>
      </c>
      <c r="BF7">
        <f t="shared" si="3"/>
        <v>2405.6410952258861</v>
      </c>
      <c r="BG7">
        <f t="shared" si="3"/>
        <v>2406.0049287138422</v>
      </c>
      <c r="BH7">
        <f t="shared" si="3"/>
        <v>2406.2778669224394</v>
      </c>
      <c r="BI7">
        <f t="shared" si="3"/>
        <v>2406.4825998933848</v>
      </c>
      <c r="BJ7">
        <f t="shared" si="3"/>
        <v>2406.63616147325</v>
      </c>
      <c r="BK7">
        <f t="shared" si="3"/>
        <v>2406.7513358442138</v>
      </c>
      <c r="BL7" s="23">
        <f t="shared" si="3"/>
        <v>2406.837715803641</v>
      </c>
    </row>
    <row r="8" spans="1:65" x14ac:dyDescent="0.25">
      <c r="I8" s="18">
        <v>13375.243963405272</v>
      </c>
      <c r="J8" s="18">
        <v>13789.249527706444</v>
      </c>
      <c r="K8" s="18">
        <v>14120.517134509744</v>
      </c>
      <c r="L8" s="18">
        <v>14502.91924343678</v>
      </c>
      <c r="M8" s="18">
        <v>14917.763755393564</v>
      </c>
      <c r="N8" s="18">
        <v>15555.548290631683</v>
      </c>
      <c r="O8" s="18">
        <v>15788.860610722248</v>
      </c>
      <c r="P8" s="18">
        <v>16345.484319587606</v>
      </c>
      <c r="Q8" s="18">
        <v>16924.018406002466</v>
      </c>
      <c r="R8" s="18">
        <v>17726.747512207581</v>
      </c>
      <c r="S8" s="18">
        <v>18454.118810450738</v>
      </c>
      <c r="T8" s="18">
        <v>19155.291117648791</v>
      </c>
      <c r="U8" s="18">
        <v>20045.982995705115</v>
      </c>
      <c r="V8" s="18">
        <v>20421.6373537822</v>
      </c>
      <c r="W8" s="18">
        <v>20264.891059648478</v>
      </c>
      <c r="X8" s="18">
        <v>21570.688861983443</v>
      </c>
      <c r="Y8" s="18">
        <v>22256.995244363818</v>
      </c>
      <c r="Z8" s="18">
        <v>22806.276479940283</v>
      </c>
      <c r="AA8" s="18">
        <v>23435.238212380838</v>
      </c>
      <c r="AB8" s="18">
        <v>24031.707049616718</v>
      </c>
      <c r="AC8" s="18">
        <v>24270.500940949612</v>
      </c>
      <c r="AD8" s="18">
        <v>24915.187108189115</v>
      </c>
      <c r="AE8" s="18">
        <v>25623.892250783552</v>
      </c>
      <c r="AF8" s="18">
        <v>26659.136238092451</v>
      </c>
      <c r="AG8" s="18">
        <v>27000.950850926718</v>
      </c>
      <c r="AH8" s="18">
        <v>26823.248350022292</v>
      </c>
      <c r="AI8">
        <v>27896.740016888827</v>
      </c>
      <c r="AJ8">
        <v>28479.455529000144</v>
      </c>
      <c r="AK8">
        <v>29062.171041111229</v>
      </c>
      <c r="AL8">
        <v>29644.886553222546</v>
      </c>
      <c r="AM8">
        <v>30227.602065333631</v>
      </c>
      <c r="AN8">
        <v>30810.317577444948</v>
      </c>
      <c r="AO8">
        <v>31393.033089556033</v>
      </c>
      <c r="AP8">
        <v>31975.74860166735</v>
      </c>
      <c r="AQ8">
        <v>32558.464113778435</v>
      </c>
      <c r="AR8" s="23">
        <v>33141.179625889752</v>
      </c>
      <c r="AS8">
        <v>33723.895138000837</v>
      </c>
      <c r="AT8">
        <v>34306.610650112154</v>
      </c>
      <c r="AU8">
        <v>34889.326162223238</v>
      </c>
      <c r="AV8">
        <v>35472.041674334556</v>
      </c>
      <c r="AW8">
        <v>36054.75718644564</v>
      </c>
      <c r="AX8">
        <v>36637.472698556725</v>
      </c>
      <c r="AY8">
        <v>37220.188210668042</v>
      </c>
      <c r="AZ8">
        <v>37802.903722779127</v>
      </c>
      <c r="BA8">
        <v>38385.619234890444</v>
      </c>
      <c r="BB8" s="23">
        <v>38968.334747001529</v>
      </c>
      <c r="BC8">
        <v>39551.050259112846</v>
      </c>
      <c r="BD8">
        <v>40133.765771223931</v>
      </c>
      <c r="BE8">
        <v>40716.481283335248</v>
      </c>
      <c r="BF8">
        <v>41299.196795446333</v>
      </c>
      <c r="BG8" s="20">
        <v>41881.91230755765</v>
      </c>
      <c r="BH8" s="20">
        <v>42464.627819668734</v>
      </c>
      <c r="BI8" s="20">
        <v>43047.343331780052</v>
      </c>
      <c r="BJ8" s="20">
        <v>43630.058843891136</v>
      </c>
      <c r="BK8" s="20">
        <v>44212.774356002221</v>
      </c>
      <c r="BL8" s="26">
        <v>44795.489868113538</v>
      </c>
      <c r="BM8" s="26"/>
    </row>
    <row r="9" spans="1:65" x14ac:dyDescent="0.25">
      <c r="AR9" s="23">
        <f>AR7/AR8*100</f>
        <v>7.026668364598458</v>
      </c>
      <c r="BB9" s="23">
        <f>BB7/BB8*100</f>
        <v>6.1652669453989439</v>
      </c>
      <c r="BL9" s="23">
        <f>BL7/BL8*100</f>
        <v>5.3729465240581806</v>
      </c>
    </row>
    <row r="12" spans="1:65" x14ac:dyDescent="0.25">
      <c r="O12" t="s">
        <v>21</v>
      </c>
      <c r="Q12">
        <f>C5</f>
        <v>2407.0967798824336</v>
      </c>
    </row>
    <row r="13" spans="1:65" x14ac:dyDescent="0.25">
      <c r="O13" t="s">
        <v>22</v>
      </c>
      <c r="Q13">
        <f>C30+C53+C76+C99+C122+C145+C168/1000</f>
        <v>2369.9071494895461</v>
      </c>
    </row>
    <row r="27" spans="1:64" x14ac:dyDescent="0.25">
      <c r="A27" s="1" t="s">
        <v>12</v>
      </c>
      <c r="B27" t="s">
        <v>5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64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6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4">K28-J28</f>
        <v>2.4669077103030315</v>
      </c>
      <c r="L29">
        <f t="shared" si="4"/>
        <v>3.8809861795959613</v>
      </c>
      <c r="M29">
        <f t="shared" si="4"/>
        <v>3.0678426316161609</v>
      </c>
      <c r="N29">
        <f t="shared" si="4"/>
        <v>8.2103924360606033</v>
      </c>
      <c r="O29">
        <f t="shared" si="4"/>
        <v>4.4795724525252538</v>
      </c>
      <c r="P29">
        <f t="shared" si="4"/>
        <v>9.4916626593939419</v>
      </c>
      <c r="Q29">
        <f t="shared" si="4"/>
        <v>8.1052029709090974</v>
      </c>
      <c r="R29">
        <f t="shared" si="4"/>
        <v>14.765634573939394</v>
      </c>
      <c r="S29">
        <f t="shared" si="4"/>
        <v>11.799962505595303</v>
      </c>
      <c r="T29">
        <f t="shared" si="4"/>
        <v>12.067390513173535</v>
      </c>
      <c r="U29">
        <f t="shared" si="4"/>
        <v>22.549053888656218</v>
      </c>
      <c r="V29">
        <f t="shared" si="4"/>
        <v>15.640707730514663</v>
      </c>
      <c r="W29">
        <f t="shared" si="4"/>
        <v>14.02932711565127</v>
      </c>
      <c r="X29">
        <f t="shared" si="4"/>
        <v>18.060268250988486</v>
      </c>
      <c r="Y29">
        <f t="shared" si="4"/>
        <v>33.213906366729702</v>
      </c>
      <c r="Z29">
        <f t="shared" si="4"/>
        <v>28.375001833126902</v>
      </c>
      <c r="AA29">
        <f t="shared" si="4"/>
        <v>33.082850689288875</v>
      </c>
      <c r="AB29">
        <f t="shared" si="4"/>
        <v>16.699764206585598</v>
      </c>
      <c r="AC29">
        <f t="shared" si="4"/>
        <v>54.116210059551918</v>
      </c>
      <c r="AD29">
        <f t="shared" si="4"/>
        <v>3.9366463288437217</v>
      </c>
      <c r="AE29">
        <f t="shared" si="4"/>
        <v>61.348645058026591</v>
      </c>
      <c r="AF29">
        <f t="shared" si="4"/>
        <v>19.001073367845549</v>
      </c>
      <c r="AG29">
        <f t="shared" si="4"/>
        <v>56.812218035154615</v>
      </c>
      <c r="AH29">
        <f t="shared" si="4"/>
        <v>50.108258198443821</v>
      </c>
    </row>
    <row r="30" spans="1:64" x14ac:dyDescent="0.25">
      <c r="A30" s="3">
        <v>2.6905792193026024E-3</v>
      </c>
      <c r="B30" s="3">
        <v>0.16567796010190705</v>
      </c>
      <c r="C30" s="3">
        <v>968.8619048751317</v>
      </c>
      <c r="G30" t="s">
        <v>8</v>
      </c>
      <c r="J30">
        <f>$A30*$C30+($B30-$A30)*I28-($B30/$C30)*(I28^2)</f>
        <v>3.2338728476793666</v>
      </c>
      <c r="K30">
        <f>$A30*$C30+($B30-$A30)*J32-($B30/$C30)*(J32^2)</f>
        <v>3.7548924619360968</v>
      </c>
      <c r="L30">
        <f t="shared" ref="L30:BL30" si="5">$A30*$C30+($B30-$A30)*K32-($B30/$C30)*(K32^2)</f>
        <v>4.3553677529804053</v>
      </c>
      <c r="M30">
        <f t="shared" si="5"/>
        <v>5.0458295601053429</v>
      </c>
      <c r="N30">
        <f t="shared" si="5"/>
        <v>5.8376393012389745</v>
      </c>
      <c r="O30">
        <f t="shared" si="5"/>
        <v>6.7428382349871248</v>
      </c>
      <c r="P30">
        <f t="shared" si="5"/>
        <v>7.7738937420239314</v>
      </c>
      <c r="Q30">
        <f t="shared" si="5"/>
        <v>8.9433112753293678</v>
      </c>
      <c r="R30">
        <f t="shared" si="5"/>
        <v>10.263076765829531</v>
      </c>
      <c r="S30">
        <f t="shared" si="5"/>
        <v>11.74389273574122</v>
      </c>
      <c r="T30">
        <f t="shared" si="5"/>
        <v>13.394174175934294</v>
      </c>
      <c r="U30">
        <f t="shared" si="5"/>
        <v>15.218780109966378</v>
      </c>
      <c r="V30">
        <f t="shared" si="5"/>
        <v>17.217477048210608</v>
      </c>
      <c r="W30">
        <f t="shared" si="5"/>
        <v>19.383164824083543</v>
      </c>
      <c r="X30">
        <f t="shared" si="5"/>
        <v>21.699946567238904</v>
      </c>
      <c r="Y30">
        <f t="shared" si="5"/>
        <v>24.14119362521993</v>
      </c>
      <c r="Z30">
        <f t="shared" si="5"/>
        <v>26.667839549116426</v>
      </c>
      <c r="AA30">
        <f t="shared" si="5"/>
        <v>29.227224246649065</v>
      </c>
      <c r="AB30">
        <f t="shared" si="5"/>
        <v>31.752880232474336</v>
      </c>
      <c r="AC30">
        <f t="shared" si="5"/>
        <v>34.165678107796907</v>
      </c>
      <c r="AD30">
        <f t="shared" si="5"/>
        <v>36.376692611327371</v>
      </c>
      <c r="AE30">
        <f t="shared" si="5"/>
        <v>38.291982195717679</v>
      </c>
      <c r="AF30">
        <f t="shared" si="5"/>
        <v>39.819181987976435</v>
      </c>
      <c r="AG30">
        <f t="shared" si="5"/>
        <v>40.875417676481547</v>
      </c>
      <c r="AH30">
        <f t="shared" si="5"/>
        <v>41.395631343564773</v>
      </c>
      <c r="AI30">
        <f t="shared" si="5"/>
        <v>41.340088417204157</v>
      </c>
      <c r="AJ30">
        <f t="shared" si="5"/>
        <v>40.699739291016186</v>
      </c>
      <c r="AK30">
        <f t="shared" si="5"/>
        <v>39.498331232272541</v>
      </c>
      <c r="AL30">
        <f t="shared" si="5"/>
        <v>37.790703916311969</v>
      </c>
      <c r="AM30">
        <f t="shared" si="5"/>
        <v>35.657436512226255</v>
      </c>
      <c r="AN30">
        <f t="shared" si="5"/>
        <v>33.19673980647741</v>
      </c>
      <c r="AO30">
        <f t="shared" si="5"/>
        <v>30.514987576502349</v>
      </c>
      <c r="AP30">
        <f t="shared" si="5"/>
        <v>27.717419987205787</v>
      </c>
      <c r="AQ30">
        <f t="shared" si="5"/>
        <v>24.900321936693089</v>
      </c>
      <c r="AR30" s="23">
        <f t="shared" si="5"/>
        <v>22.145496054510076</v>
      </c>
      <c r="AS30">
        <f t="shared" si="5"/>
        <v>19.517288357125096</v>
      </c>
      <c r="AT30">
        <f t="shared" si="5"/>
        <v>17.061944119163016</v>
      </c>
      <c r="AU30">
        <f t="shared" si="5"/>
        <v>14.808765961775094</v>
      </c>
      <c r="AV30">
        <f t="shared" si="5"/>
        <v>12.772432161719337</v>
      </c>
      <c r="AW30">
        <f t="shared" si="5"/>
        <v>10.955871284369323</v>
      </c>
      <c r="AX30">
        <f t="shared" si="5"/>
        <v>9.3532164459427349</v>
      </c>
      <c r="AY30">
        <f t="shared" si="5"/>
        <v>7.9525194839581559</v>
      </c>
      <c r="AZ30">
        <f t="shared" si="5"/>
        <v>6.7380506947571916</v>
      </c>
      <c r="BA30">
        <f t="shared" si="5"/>
        <v>5.6921226365785174</v>
      </c>
      <c r="BB30" s="23">
        <f t="shared" si="5"/>
        <v>4.7964518218584544</v>
      </c>
      <c r="BC30">
        <f t="shared" si="5"/>
        <v>4.0331144283727554</v>
      </c>
      <c r="BD30">
        <f t="shared" si="5"/>
        <v>3.3851698141708937</v>
      </c>
      <c r="BE30">
        <f t="shared" si="5"/>
        <v>2.8370272388070532</v>
      </c>
      <c r="BF30">
        <f t="shared" si="5"/>
        <v>2.3746238487806011</v>
      </c>
      <c r="BG30">
        <f t="shared" si="5"/>
        <v>1.9854707080985179</v>
      </c>
      <c r="BH30">
        <f t="shared" si="5"/>
        <v>1.6586116061229461</v>
      </c>
      <c r="BI30">
        <f t="shared" si="5"/>
        <v>1.3845282861341275</v>
      </c>
      <c r="BJ30">
        <f t="shared" si="5"/>
        <v>1.1550163755447045</v>
      </c>
      <c r="BK30">
        <f t="shared" si="5"/>
        <v>0.96304884400547053</v>
      </c>
      <c r="BL30" s="23">
        <f t="shared" si="5"/>
        <v>0.80263813816534935</v>
      </c>
    </row>
    <row r="31" spans="1:64" x14ac:dyDescent="0.25">
      <c r="E31" t="s">
        <v>7</v>
      </c>
      <c r="F31">
        <f>SUM(J31:AH31)</f>
        <v>1294.4645554769456</v>
      </c>
      <c r="J31">
        <f>(J32-J28)^2</f>
        <v>5.1452611216708775</v>
      </c>
      <c r="K31">
        <f t="shared" ref="K31:BL31" si="6">(K32-K28)^2</f>
        <v>12.647280752030237</v>
      </c>
      <c r="L31">
        <f t="shared" si="6"/>
        <v>16.246406483635912</v>
      </c>
      <c r="M31">
        <f t="shared" si="6"/>
        <v>36.104115855638732</v>
      </c>
      <c r="N31">
        <f t="shared" si="6"/>
        <v>13.219891866042211</v>
      </c>
      <c r="O31">
        <f t="shared" si="6"/>
        <v>34.800356584445048</v>
      </c>
      <c r="P31">
        <f t="shared" si="6"/>
        <v>17.484221261591653</v>
      </c>
      <c r="Q31">
        <f t="shared" si="6"/>
        <v>25.195602030431171</v>
      </c>
      <c r="R31">
        <f t="shared" si="6"/>
        <v>0.26725207064863443</v>
      </c>
      <c r="S31">
        <f t="shared" si="6"/>
        <v>0.2124237529174961</v>
      </c>
      <c r="T31">
        <f t="shared" si="6"/>
        <v>3.1957932632097648</v>
      </c>
      <c r="U31">
        <f t="shared" si="6"/>
        <v>30.720366007940243</v>
      </c>
      <c r="V31">
        <f t="shared" si="6"/>
        <v>15.727778117728015</v>
      </c>
      <c r="W31">
        <f t="shared" si="6"/>
        <v>1.9265757133525798</v>
      </c>
      <c r="X31">
        <f t="shared" si="6"/>
        <v>25.277664124936702</v>
      </c>
      <c r="Y31">
        <f t="shared" si="6"/>
        <v>16.362211080140085</v>
      </c>
      <c r="Z31">
        <f t="shared" si="6"/>
        <v>33.087635555254067</v>
      </c>
      <c r="AA31">
        <f t="shared" si="6"/>
        <v>92.310046197587383</v>
      </c>
      <c r="AB31">
        <f t="shared" si="6"/>
        <v>29.65133889836634</v>
      </c>
      <c r="AC31">
        <f t="shared" si="6"/>
        <v>210.40162928579647</v>
      </c>
      <c r="AD31">
        <f t="shared" si="6"/>
        <v>321.65771924720025</v>
      </c>
      <c r="AE31">
        <f t="shared" si="6"/>
        <v>26.23328835254275</v>
      </c>
      <c r="AF31">
        <f t="shared" si="6"/>
        <v>246.37271569408068</v>
      </c>
      <c r="AG31">
        <f t="shared" si="6"/>
        <v>5.7857553860619908E-2</v>
      </c>
      <c r="AH31">
        <f t="shared" si="6"/>
        <v>80.159124605897745</v>
      </c>
      <c r="AI31">
        <f t="shared" si="6"/>
        <v>294333.37193368794</v>
      </c>
      <c r="AJ31">
        <f t="shared" si="6"/>
        <v>340151.09255284281</v>
      </c>
      <c r="AK31">
        <f t="shared" si="6"/>
        <v>387784.01832497725</v>
      </c>
      <c r="AL31">
        <f t="shared" si="6"/>
        <v>436278.44173034607</v>
      </c>
      <c r="AM31">
        <f t="shared" si="6"/>
        <v>484654.35022142011</v>
      </c>
      <c r="AN31">
        <f t="shared" si="6"/>
        <v>531977.60263078648</v>
      </c>
      <c r="AO31">
        <f t="shared" si="6"/>
        <v>577422.07480213547</v>
      </c>
      <c r="AP31">
        <f t="shared" si="6"/>
        <v>620314.31907017028</v>
      </c>
      <c r="AQ31">
        <f t="shared" si="6"/>
        <v>660157.34989264666</v>
      </c>
      <c r="AR31" s="23">
        <f t="shared" si="6"/>
        <v>696634.23395538202</v>
      </c>
      <c r="AS31">
        <f t="shared" si="6"/>
        <v>729595.21856595622</v>
      </c>
      <c r="AT31">
        <f t="shared" si="6"/>
        <v>759033.70699266531</v>
      </c>
      <c r="AU31">
        <f t="shared" si="6"/>
        <v>785056.55279864895</v>
      </c>
      <c r="AV31">
        <f t="shared" si="6"/>
        <v>807853.31051502295</v>
      </c>
      <c r="AW31">
        <f t="shared" si="6"/>
        <v>827667.76054583851</v>
      </c>
      <c r="AX31">
        <f t="shared" si="6"/>
        <v>844773.65388603881</v>
      </c>
      <c r="AY31">
        <f t="shared" si="6"/>
        <v>859455.46733739844</v>
      </c>
      <c r="AZ31">
        <f t="shared" si="6"/>
        <v>871994.13386729348</v>
      </c>
      <c r="BA31">
        <f t="shared" si="6"/>
        <v>882657.21364501887</v>
      </c>
      <c r="BB31" s="23">
        <f t="shared" si="6"/>
        <v>891692.73706678126</v>
      </c>
      <c r="BC31">
        <f t="shared" si="6"/>
        <v>899325.90133321239</v>
      </c>
      <c r="BD31">
        <f t="shared" si="6"/>
        <v>905757.86301050999</v>
      </c>
      <c r="BE31">
        <f t="shared" si="6"/>
        <v>911165.98382469057</v>
      </c>
      <c r="BF31">
        <f t="shared" si="6"/>
        <v>915705.01775266929</v>
      </c>
      <c r="BG31">
        <f t="shared" si="6"/>
        <v>919508.85205277917</v>
      </c>
      <c r="BH31">
        <f t="shared" si="6"/>
        <v>922692.52235818561</v>
      </c>
      <c r="BI31">
        <f t="shared" si="6"/>
        <v>925354.30877372425</v>
      </c>
      <c r="BJ31">
        <f t="shared" si="6"/>
        <v>927577.78665355209</v>
      </c>
      <c r="BK31">
        <f t="shared" si="6"/>
        <v>929433.75497567514</v>
      </c>
      <c r="BL31" s="23">
        <f t="shared" si="6"/>
        <v>930982.00022625865</v>
      </c>
    </row>
    <row r="32" spans="1:64" x14ac:dyDescent="0.25">
      <c r="G32" t="s">
        <v>9</v>
      </c>
      <c r="J32">
        <f>I28+J30</f>
        <v>7.0969020488914865</v>
      </c>
      <c r="K32">
        <f>J32+K30</f>
        <v>10.851794510827583</v>
      </c>
      <c r="L32">
        <f t="shared" ref="L32:BL32" si="7">K32+L30</f>
        <v>15.207162263807987</v>
      </c>
      <c r="M32">
        <f t="shared" si="7"/>
        <v>20.25299182391333</v>
      </c>
      <c r="N32">
        <f t="shared" si="7"/>
        <v>26.090631125152306</v>
      </c>
      <c r="O32">
        <f t="shared" si="7"/>
        <v>32.833469360139432</v>
      </c>
      <c r="P32">
        <f t="shared" si="7"/>
        <v>40.607363102163362</v>
      </c>
      <c r="Q32">
        <f t="shared" si="7"/>
        <v>49.550674377492726</v>
      </c>
      <c r="R32">
        <f t="shared" si="7"/>
        <v>59.813751143322257</v>
      </c>
      <c r="S32">
        <f t="shared" si="7"/>
        <v>71.557643879063477</v>
      </c>
      <c r="T32">
        <f t="shared" si="7"/>
        <v>84.951818054997773</v>
      </c>
      <c r="U32">
        <f t="shared" si="7"/>
        <v>100.17059816496415</v>
      </c>
      <c r="V32">
        <f t="shared" si="7"/>
        <v>117.38807521317476</v>
      </c>
      <c r="W32">
        <f t="shared" si="7"/>
        <v>136.77124003725831</v>
      </c>
      <c r="X32">
        <f t="shared" si="7"/>
        <v>158.47118660449721</v>
      </c>
      <c r="Y32">
        <f t="shared" si="7"/>
        <v>182.61238022971713</v>
      </c>
      <c r="Z32">
        <f t="shared" si="7"/>
        <v>209.28021977883355</v>
      </c>
      <c r="AA32">
        <f t="shared" si="7"/>
        <v>238.50744402548261</v>
      </c>
      <c r="AB32">
        <f t="shared" si="7"/>
        <v>270.26032425795694</v>
      </c>
      <c r="AC32">
        <f t="shared" si="7"/>
        <v>304.42600236575385</v>
      </c>
      <c r="AD32">
        <f t="shared" si="7"/>
        <v>340.80269497708122</v>
      </c>
      <c r="AE32">
        <f t="shared" si="7"/>
        <v>379.09467717279892</v>
      </c>
      <c r="AF32">
        <f t="shared" si="7"/>
        <v>418.91385916077536</v>
      </c>
      <c r="AG32">
        <f t="shared" si="7"/>
        <v>459.78927683725692</v>
      </c>
      <c r="AH32">
        <f t="shared" si="7"/>
        <v>501.18490818082171</v>
      </c>
      <c r="AI32">
        <f t="shared" si="7"/>
        <v>542.52499659802584</v>
      </c>
      <c r="AJ32">
        <f t="shared" si="7"/>
        <v>583.22473588904199</v>
      </c>
      <c r="AK32">
        <f t="shared" si="7"/>
        <v>622.72306712131456</v>
      </c>
      <c r="AL32">
        <f t="shared" si="7"/>
        <v>660.5137710376265</v>
      </c>
      <c r="AM32">
        <f t="shared" si="7"/>
        <v>696.17120754985274</v>
      </c>
      <c r="AN32">
        <f t="shared" si="7"/>
        <v>729.36794735633021</v>
      </c>
      <c r="AO32">
        <f t="shared" si="7"/>
        <v>759.88293493283254</v>
      </c>
      <c r="AP32">
        <f t="shared" si="7"/>
        <v>787.60035492003828</v>
      </c>
      <c r="AQ32">
        <f t="shared" si="7"/>
        <v>812.50067685673139</v>
      </c>
      <c r="AR32" s="23">
        <f t="shared" si="7"/>
        <v>834.64617291124148</v>
      </c>
      <c r="AS32">
        <f t="shared" si="7"/>
        <v>854.16346126836652</v>
      </c>
      <c r="AT32">
        <f t="shared" si="7"/>
        <v>871.22540538752958</v>
      </c>
      <c r="AU32">
        <f t="shared" si="7"/>
        <v>886.03417134930464</v>
      </c>
      <c r="AV32">
        <f t="shared" si="7"/>
        <v>898.80660351102392</v>
      </c>
      <c r="AW32">
        <f t="shared" si="7"/>
        <v>909.76247479539325</v>
      </c>
      <c r="AX32">
        <f t="shared" si="7"/>
        <v>919.11569124133598</v>
      </c>
      <c r="AY32">
        <f t="shared" si="7"/>
        <v>927.06821072529419</v>
      </c>
      <c r="AZ32">
        <f t="shared" si="7"/>
        <v>933.80626142005144</v>
      </c>
      <c r="BA32">
        <f t="shared" si="7"/>
        <v>939.4983840566299</v>
      </c>
      <c r="BB32" s="23">
        <f t="shared" si="7"/>
        <v>944.29483587848836</v>
      </c>
      <c r="BC32">
        <f t="shared" si="7"/>
        <v>948.32795030686111</v>
      </c>
      <c r="BD32">
        <f t="shared" si="7"/>
        <v>951.71312012103203</v>
      </c>
      <c r="BE32">
        <f t="shared" si="7"/>
        <v>954.55014735983912</v>
      </c>
      <c r="BF32">
        <f t="shared" si="7"/>
        <v>956.92477120861975</v>
      </c>
      <c r="BG32">
        <f t="shared" si="7"/>
        <v>958.91024191671829</v>
      </c>
      <c r="BH32">
        <f t="shared" si="7"/>
        <v>960.56885352284121</v>
      </c>
      <c r="BI32">
        <f t="shared" si="7"/>
        <v>961.95338180897534</v>
      </c>
      <c r="BJ32">
        <f t="shared" si="7"/>
        <v>963.10839818452007</v>
      </c>
      <c r="BK32">
        <f t="shared" si="7"/>
        <v>964.07144702852554</v>
      </c>
      <c r="BL32" s="23">
        <f t="shared" si="7"/>
        <v>964.87408516669086</v>
      </c>
    </row>
    <row r="33" spans="9:64" ht="15.75" thickBot="1" x14ac:dyDescent="0.3">
      <c r="I33" s="13">
        <v>3279.5872674551047</v>
      </c>
      <c r="J33" s="13">
        <v>3353.8645483195742</v>
      </c>
      <c r="K33" s="13">
        <v>3389.1954359582633</v>
      </c>
      <c r="L33" s="13">
        <v>3466.419162501134</v>
      </c>
      <c r="M33" s="13">
        <v>3509.426879354744</v>
      </c>
      <c r="N33" s="13">
        <v>3620.282802920206</v>
      </c>
      <c r="O33" s="13">
        <v>3685.09839405308</v>
      </c>
      <c r="P33" s="13">
        <v>3718.5687734869302</v>
      </c>
      <c r="Q33" s="13">
        <v>3811.5890006202449</v>
      </c>
      <c r="R33" s="13">
        <v>3898.0596491890105</v>
      </c>
      <c r="S33" s="13">
        <v>3959.8737967021243</v>
      </c>
      <c r="T33" s="13">
        <v>4015.7944209034954</v>
      </c>
      <c r="U33" s="13">
        <v>4064.6933003428198</v>
      </c>
      <c r="V33" s="13">
        <v>4088.5649178656095</v>
      </c>
      <c r="W33" s="13">
        <v>3894.6916920245994</v>
      </c>
      <c r="X33" s="13">
        <v>4065.7631151077262</v>
      </c>
      <c r="Y33" s="13">
        <v>4019.4227670596542</v>
      </c>
      <c r="Z33" s="13">
        <v>4053.1153044757712</v>
      </c>
      <c r="AA33" s="13">
        <v>4022.2013980101078</v>
      </c>
      <c r="AB33" s="13">
        <v>3939.2468151679482</v>
      </c>
      <c r="AC33" s="13">
        <v>3982.6592487862745</v>
      </c>
      <c r="AD33" s="13">
        <v>4021.4099450953349</v>
      </c>
      <c r="AE33" s="13">
        <v>4061.2572954544958</v>
      </c>
      <c r="AF33" s="13">
        <v>4065.5325005176987</v>
      </c>
      <c r="AG33" s="13">
        <v>3992.114841372254</v>
      </c>
      <c r="AH33" s="13">
        <v>3871.3105317782547</v>
      </c>
      <c r="AI33" s="20">
        <v>4204.8718861555899</v>
      </c>
      <c r="AJ33" s="20">
        <v>4231.8716731513778</v>
      </c>
      <c r="AK33" s="20">
        <v>4258.8714601471729</v>
      </c>
      <c r="AL33" s="20">
        <v>4285.8712471429608</v>
      </c>
      <c r="AM33" s="20">
        <v>4312.8710341387559</v>
      </c>
      <c r="AN33" s="20">
        <v>4339.8708211345438</v>
      </c>
      <c r="AO33" s="20">
        <v>4366.870608130339</v>
      </c>
      <c r="AP33" s="20">
        <v>4393.8703951261268</v>
      </c>
      <c r="AQ33" s="20">
        <v>4420.870182121922</v>
      </c>
      <c r="AR33" s="26">
        <v>4447.8699691177098</v>
      </c>
      <c r="AS33" s="20">
        <v>4474.869756113505</v>
      </c>
      <c r="AT33" s="20">
        <v>4501.8695431092929</v>
      </c>
      <c r="AU33" s="20">
        <v>4528.869330105088</v>
      </c>
      <c r="AV33" s="20">
        <v>4555.8691171008759</v>
      </c>
      <c r="AW33" s="20">
        <v>4582.868904096671</v>
      </c>
      <c r="AX33" s="20">
        <v>4609.8686910924589</v>
      </c>
      <c r="AY33" s="20">
        <v>4636.8684780882541</v>
      </c>
      <c r="AZ33" s="20">
        <v>4663.8682650840419</v>
      </c>
      <c r="BA33" s="20">
        <v>4690.8680520798371</v>
      </c>
      <c r="BB33" s="26">
        <v>4717.8678390756249</v>
      </c>
      <c r="BC33" s="21">
        <v>4744.8676260714201</v>
      </c>
      <c r="BD33">
        <v>4771.867413067208</v>
      </c>
      <c r="BE33">
        <v>4798.8672000630031</v>
      </c>
      <c r="BF33">
        <v>4825.866987058791</v>
      </c>
      <c r="BG33">
        <v>4852.8667740545861</v>
      </c>
      <c r="BH33">
        <v>4879.866561050374</v>
      </c>
      <c r="BI33">
        <v>4906.8663480461692</v>
      </c>
      <c r="BJ33">
        <v>4933.866135041957</v>
      </c>
      <c r="BK33">
        <v>4960.8659220377449</v>
      </c>
      <c r="BL33" s="23">
        <v>4987.86570903354</v>
      </c>
    </row>
    <row r="34" spans="9:64" x14ac:dyDescent="0.25">
      <c r="AR34" s="23">
        <f>AR32/AR33*100</f>
        <v>18.765075838689679</v>
      </c>
      <c r="BB34" s="23">
        <f>BB32/BB33*100</f>
        <v>20.015288009074556</v>
      </c>
      <c r="BL34" s="23">
        <f>BL32/BL33*100</f>
        <v>19.344427886645068</v>
      </c>
    </row>
    <row r="50" spans="1:64" x14ac:dyDescent="0.25">
      <c r="A50" s="1" t="s">
        <v>13</v>
      </c>
      <c r="B50" t="s">
        <v>5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6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8">K51-J51</f>
        <v>6.0511111111111404E-2</v>
      </c>
      <c r="L52">
        <f t="shared" si="8"/>
        <v>-0.26198888888888883</v>
      </c>
      <c r="M52">
        <f t="shared" si="8"/>
        <v>1.579072727272727</v>
      </c>
      <c r="N52">
        <f t="shared" si="8"/>
        <v>1.2204272727272745</v>
      </c>
      <c r="O52">
        <f t="shared" si="8"/>
        <v>1.2196262626262611</v>
      </c>
      <c r="P52">
        <f t="shared" si="8"/>
        <v>3.7324838383838408</v>
      </c>
      <c r="Q52">
        <f t="shared" si="8"/>
        <v>1.124602020202019</v>
      </c>
      <c r="R52">
        <f t="shared" si="8"/>
        <v>3.242136363636364</v>
      </c>
      <c r="S52">
        <f t="shared" si="8"/>
        <v>4.3098464646464603</v>
      </c>
      <c r="T52">
        <f t="shared" si="8"/>
        <v>9.789260606060612</v>
      </c>
      <c r="U52">
        <f t="shared" si="8"/>
        <v>8.6723979191919227</v>
      </c>
      <c r="V52">
        <f t="shared" si="8"/>
        <v>21.942725313131312</v>
      </c>
      <c r="W52">
        <f t="shared" si="8"/>
        <v>21.904623484848479</v>
      </c>
      <c r="X52">
        <f t="shared" si="8"/>
        <v>23.701171464646478</v>
      </c>
      <c r="Y52">
        <f t="shared" si="8"/>
        <v>27.65576684343435</v>
      </c>
      <c r="Z52">
        <f t="shared" si="8"/>
        <v>24.016543434343419</v>
      </c>
      <c r="AA52">
        <f t="shared" si="8"/>
        <v>27.621140681818162</v>
      </c>
      <c r="AB52">
        <f t="shared" si="8"/>
        <v>17.868366919191914</v>
      </c>
      <c r="AC52">
        <f t="shared" si="8"/>
        <v>25.623033409090937</v>
      </c>
      <c r="AD52">
        <f t="shared" si="8"/>
        <v>42.240144444444411</v>
      </c>
      <c r="AE52">
        <f t="shared" si="8"/>
        <v>28.408177853535392</v>
      </c>
      <c r="AF52">
        <f t="shared" si="8"/>
        <v>22.649941565656547</v>
      </c>
      <c r="AG52">
        <f t="shared" si="8"/>
        <v>26.602784861866269</v>
      </c>
      <c r="AH52">
        <f t="shared" si="8"/>
        <v>48.470765795045679</v>
      </c>
    </row>
    <row r="53" spans="1:64" x14ac:dyDescent="0.25">
      <c r="A53" s="3">
        <v>0</v>
      </c>
      <c r="B53" s="3">
        <v>0.27142727855352822</v>
      </c>
      <c r="C53" s="3">
        <v>479.23280934799271</v>
      </c>
      <c r="G53" t="s">
        <v>8</v>
      </c>
      <c r="J53">
        <f>$A53*$C53+($B53-$A53)*I51-($B53/$C53)*(I51^2)</f>
        <v>0.87942675098244283</v>
      </c>
      <c r="K53">
        <f>$A53*$C53+($B53-$A53)*J55-($B53/$C53)*(J55^2)</f>
        <v>1.1144393837300088</v>
      </c>
      <c r="L53">
        <f t="shared" ref="L53:BL53" si="9">$A53*$C53+($B53-$A53)*K55-($B53/$C53)*(K55^2)</f>
        <v>1.4109968389211733</v>
      </c>
      <c r="M53">
        <f t="shared" si="9"/>
        <v>1.7844513752996498</v>
      </c>
      <c r="N53">
        <f t="shared" si="9"/>
        <v>2.2535201519696786</v>
      </c>
      <c r="O53">
        <f t="shared" si="9"/>
        <v>2.8407365722985229</v>
      </c>
      <c r="P53">
        <f t="shared" si="9"/>
        <v>3.5727720033726289</v>
      </c>
      <c r="Q53">
        <f t="shared" si="9"/>
        <v>4.4804691921249216</v>
      </c>
      <c r="R53">
        <f t="shared" si="9"/>
        <v>5.598339359530633</v>
      </c>
      <c r="S53">
        <f t="shared" si="9"/>
        <v>6.9631587241687996</v>
      </c>
      <c r="T53">
        <f t="shared" si="9"/>
        <v>8.6111676042086174</v>
      </c>
      <c r="U53">
        <f t="shared" si="9"/>
        <v>10.573260935242612</v>
      </c>
      <c r="V53">
        <f t="shared" si="9"/>
        <v>12.867540690427466</v>
      </c>
      <c r="W53">
        <f t="shared" si="9"/>
        <v>15.488819321153548</v>
      </c>
      <c r="X53">
        <f t="shared" si="9"/>
        <v>18.395327875135415</v>
      </c>
      <c r="Y53">
        <f t="shared" si="9"/>
        <v>21.494219154684966</v>
      </c>
      <c r="Z53">
        <f t="shared" si="9"/>
        <v>24.629541958505438</v>
      </c>
      <c r="AA53">
        <f t="shared" si="9"/>
        <v>27.57879833453519</v>
      </c>
      <c r="AB53">
        <f t="shared" si="9"/>
        <v>30.065715803352628</v>
      </c>
      <c r="AC53">
        <f t="shared" si="9"/>
        <v>31.795286631237996</v>
      </c>
      <c r="AD53">
        <f t="shared" si="9"/>
        <v>32.510349617442529</v>
      </c>
      <c r="AE53">
        <f t="shared" si="9"/>
        <v>32.057423393837247</v>
      </c>
      <c r="AF53">
        <f t="shared" si="9"/>
        <v>30.438473202491096</v>
      </c>
      <c r="AG53">
        <f t="shared" si="9"/>
        <v>27.823871756561566</v>
      </c>
      <c r="AH53">
        <f t="shared" si="9"/>
        <v>24.51571159427634</v>
      </c>
      <c r="AI53">
        <f t="shared" si="9"/>
        <v>20.874135567589789</v>
      </c>
      <c r="AJ53">
        <f t="shared" si="9"/>
        <v>17.236852022383246</v>
      </c>
      <c r="AK53">
        <f t="shared" si="9"/>
        <v>13.861297290527503</v>
      </c>
      <c r="AL53">
        <f t="shared" si="9"/>
        <v>10.902645968053648</v>
      </c>
      <c r="AM53">
        <f t="shared" si="9"/>
        <v>8.4225916633142219</v>
      </c>
      <c r="AN53">
        <f t="shared" si="9"/>
        <v>6.4144933373821971</v>
      </c>
      <c r="AO53">
        <f t="shared" si="9"/>
        <v>4.831258389710186</v>
      </c>
      <c r="AP53">
        <f t="shared" si="9"/>
        <v>3.608027887785056</v>
      </c>
      <c r="AQ53">
        <f t="shared" si="9"/>
        <v>2.6772624089885966</v>
      </c>
      <c r="AR53" s="23">
        <f t="shared" si="9"/>
        <v>1.9770764864573067</v>
      </c>
      <c r="AS53">
        <f t="shared" si="9"/>
        <v>1.4547987683708925</v>
      </c>
      <c r="AT53">
        <f t="shared" si="9"/>
        <v>1.0676616652386173</v>
      </c>
      <c r="AU53">
        <f t="shared" si="9"/>
        <v>0.78202044301681894</v>
      </c>
      <c r="AV53">
        <f t="shared" si="9"/>
        <v>0.57198015052685491</v>
      </c>
      <c r="AW53">
        <f t="shared" si="9"/>
        <v>0.41791524918573941</v>
      </c>
      <c r="AX53">
        <f t="shared" si="9"/>
        <v>0.30511397402850093</v>
      </c>
      <c r="AY53">
        <f t="shared" si="9"/>
        <v>0.22263442213335338</v>
      </c>
      <c r="AZ53">
        <f t="shared" si="9"/>
        <v>0.16238450488614831</v>
      </c>
      <c r="BA53">
        <f t="shared" si="9"/>
        <v>0.11840416926591502</v>
      </c>
      <c r="BB53" s="23">
        <f t="shared" si="9"/>
        <v>8.6316669109152144E-2</v>
      </c>
      <c r="BC53">
        <f t="shared" si="9"/>
        <v>6.2914865064954029E-2</v>
      </c>
      <c r="BD53">
        <f t="shared" si="9"/>
        <v>4.5852339808959641E-2</v>
      </c>
      <c r="BE53">
        <f t="shared" si="9"/>
        <v>3.3414350497054102E-2</v>
      </c>
      <c r="BF53">
        <f t="shared" si="9"/>
        <v>2.4348812711338041E-2</v>
      </c>
      <c r="BG53">
        <f t="shared" si="9"/>
        <v>1.7742019642554396E-2</v>
      </c>
      <c r="BH53">
        <f t="shared" si="9"/>
        <v>1.2927487109777758E-2</v>
      </c>
      <c r="BI53">
        <f t="shared" si="9"/>
        <v>9.4192173289684433E-3</v>
      </c>
      <c r="BJ53">
        <f t="shared" si="9"/>
        <v>6.8629048453772157E-3</v>
      </c>
      <c r="BK53">
        <f t="shared" si="9"/>
        <v>5.0002951563783427E-3</v>
      </c>
      <c r="BL53" s="23">
        <f t="shared" si="9"/>
        <v>3.6431688387494887E-3</v>
      </c>
    </row>
    <row r="54" spans="1:64" x14ac:dyDescent="0.25">
      <c r="E54" t="s">
        <v>7</v>
      </c>
      <c r="F54">
        <f>SUM(J54:AH54)</f>
        <v>1880.4015926827469</v>
      </c>
      <c r="J54">
        <f>(J55-J51)^2</f>
        <v>0.6510965486449346</v>
      </c>
      <c r="K54">
        <f t="shared" ref="K54:AH54" si="10">(K55-K51)^2</f>
        <v>3.4627024739476635</v>
      </c>
      <c r="L54">
        <f t="shared" si="10"/>
        <v>12.487880536269138</v>
      </c>
      <c r="M54">
        <f t="shared" si="10"/>
        <v>13.981603084035591</v>
      </c>
      <c r="N54">
        <f t="shared" si="10"/>
        <v>22.774762023963774</v>
      </c>
      <c r="O54">
        <f t="shared" si="10"/>
        <v>40.875581157602404</v>
      </c>
      <c r="P54">
        <f t="shared" si="10"/>
        <v>38.858885296322683</v>
      </c>
      <c r="Q54">
        <f t="shared" si="10"/>
        <v>91.959597954594983</v>
      </c>
      <c r="R54">
        <f t="shared" si="10"/>
        <v>142.70117502606942</v>
      </c>
      <c r="S54">
        <f t="shared" si="10"/>
        <v>213.13290234319666</v>
      </c>
      <c r="T54">
        <f t="shared" si="10"/>
        <v>180.12267642482078</v>
      </c>
      <c r="U54">
        <f t="shared" si="10"/>
        <v>234.75884174462919</v>
      </c>
      <c r="V54">
        <f t="shared" si="10"/>
        <v>39.020728173928283</v>
      </c>
      <c r="W54">
        <f t="shared" si="10"/>
        <v>2.8610641181634842E-2</v>
      </c>
      <c r="X54">
        <f t="shared" si="10"/>
        <v>29.975519805096557</v>
      </c>
      <c r="Y54">
        <f t="shared" si="10"/>
        <v>135.40901853151951</v>
      </c>
      <c r="Z54">
        <f t="shared" si="10"/>
        <v>121.51842438102432</v>
      </c>
      <c r="AA54">
        <f t="shared" si="10"/>
        <v>122.45374233588066</v>
      </c>
      <c r="AB54">
        <f t="shared" si="10"/>
        <v>1.2802175248825587</v>
      </c>
      <c r="AC54">
        <f t="shared" si="10"/>
        <v>53.344328778677955</v>
      </c>
      <c r="AD54">
        <f t="shared" si="10"/>
        <v>5.8858380895408819</v>
      </c>
      <c r="AE54">
        <f t="shared" si="10"/>
        <v>1.4961470862899326</v>
      </c>
      <c r="AF54">
        <f t="shared" si="10"/>
        <v>81.210782875285119</v>
      </c>
      <c r="AG54">
        <f t="shared" si="10"/>
        <v>104.70997984854623</v>
      </c>
      <c r="AH54">
        <f t="shared" si="10"/>
        <v>188.30054999679655</v>
      </c>
    </row>
    <row r="55" spans="1:64" x14ac:dyDescent="0.25">
      <c r="G55" t="s">
        <v>9</v>
      </c>
      <c r="J55">
        <f>I51+J53</f>
        <v>4.1416419024975948</v>
      </c>
      <c r="K55">
        <f>J55+K53</f>
        <v>5.2560812862276034</v>
      </c>
      <c r="L55">
        <f t="shared" ref="L55:BL55" si="11">K55+L53</f>
        <v>6.6670781251487767</v>
      </c>
      <c r="M55">
        <f t="shared" si="11"/>
        <v>8.4515295004484265</v>
      </c>
      <c r="N55">
        <f t="shared" si="11"/>
        <v>10.705049652418104</v>
      </c>
      <c r="O55">
        <f t="shared" si="11"/>
        <v>13.545786224716627</v>
      </c>
      <c r="P55">
        <f t="shared" si="11"/>
        <v>17.118558228089256</v>
      </c>
      <c r="Q55">
        <f t="shared" si="11"/>
        <v>21.599027420214178</v>
      </c>
      <c r="R55">
        <f t="shared" si="11"/>
        <v>27.197366779744812</v>
      </c>
      <c r="S55">
        <f t="shared" si="11"/>
        <v>34.160525503913611</v>
      </c>
      <c r="T55">
        <f t="shared" si="11"/>
        <v>42.771693108122228</v>
      </c>
      <c r="U55">
        <f t="shared" si="11"/>
        <v>53.344954043364837</v>
      </c>
      <c r="V55">
        <f t="shared" si="11"/>
        <v>66.212494733792298</v>
      </c>
      <c r="W55">
        <f t="shared" si="11"/>
        <v>81.70131405494584</v>
      </c>
      <c r="X55">
        <f t="shared" si="11"/>
        <v>100.09664193008126</v>
      </c>
      <c r="Y55">
        <f t="shared" si="11"/>
        <v>121.59086108476623</v>
      </c>
      <c r="Z55">
        <f t="shared" si="11"/>
        <v>146.22040304327166</v>
      </c>
      <c r="AA55">
        <f t="shared" si="11"/>
        <v>173.79920137780684</v>
      </c>
      <c r="AB55">
        <f t="shared" si="11"/>
        <v>203.86491718115946</v>
      </c>
      <c r="AC55">
        <f t="shared" si="11"/>
        <v>235.66020381239744</v>
      </c>
      <c r="AD55">
        <f t="shared" si="11"/>
        <v>268.17055342983997</v>
      </c>
      <c r="AE55">
        <f t="shared" si="11"/>
        <v>300.22797682367724</v>
      </c>
      <c r="AF55">
        <f t="shared" si="11"/>
        <v>330.66645002616832</v>
      </c>
      <c r="AG55">
        <f t="shared" si="11"/>
        <v>358.49032178272989</v>
      </c>
      <c r="AH55">
        <f t="shared" si="11"/>
        <v>383.00603337700625</v>
      </c>
      <c r="AI55">
        <f t="shared" si="11"/>
        <v>403.88016894459605</v>
      </c>
      <c r="AJ55">
        <f t="shared" si="11"/>
        <v>421.11702096697928</v>
      </c>
      <c r="AK55">
        <f t="shared" si="11"/>
        <v>434.97831825750677</v>
      </c>
      <c r="AL55">
        <f t="shared" si="11"/>
        <v>445.88096422556043</v>
      </c>
      <c r="AM55">
        <f t="shared" si="11"/>
        <v>454.30355588887466</v>
      </c>
      <c r="AN55">
        <f t="shared" si="11"/>
        <v>460.71804922625688</v>
      </c>
      <c r="AO55">
        <f t="shared" si="11"/>
        <v>465.54930761596705</v>
      </c>
      <c r="AP55">
        <f t="shared" si="11"/>
        <v>469.15733550375211</v>
      </c>
      <c r="AQ55">
        <f t="shared" si="11"/>
        <v>471.83459791274072</v>
      </c>
      <c r="AR55" s="23">
        <f t="shared" si="11"/>
        <v>473.81167439919801</v>
      </c>
      <c r="AS55">
        <f t="shared" si="11"/>
        <v>475.2664731675689</v>
      </c>
      <c r="AT55">
        <f t="shared" si="11"/>
        <v>476.33413483280754</v>
      </c>
      <c r="AU55">
        <f t="shared" si="11"/>
        <v>477.11615527582433</v>
      </c>
      <c r="AV55">
        <f t="shared" si="11"/>
        <v>477.68813542635121</v>
      </c>
      <c r="AW55">
        <f t="shared" si="11"/>
        <v>478.10605067553695</v>
      </c>
      <c r="AX55">
        <f t="shared" si="11"/>
        <v>478.41116464956542</v>
      </c>
      <c r="AY55">
        <f t="shared" si="11"/>
        <v>478.63379907169877</v>
      </c>
      <c r="AZ55">
        <f t="shared" si="11"/>
        <v>478.79618357658489</v>
      </c>
      <c r="BA55">
        <f t="shared" si="11"/>
        <v>478.91458774585078</v>
      </c>
      <c r="BB55" s="23">
        <f t="shared" si="11"/>
        <v>479.0009044149599</v>
      </c>
      <c r="BC55">
        <f t="shared" si="11"/>
        <v>479.06381928002486</v>
      </c>
      <c r="BD55">
        <f t="shared" si="11"/>
        <v>479.10967161983382</v>
      </c>
      <c r="BE55">
        <f t="shared" si="11"/>
        <v>479.14308597033084</v>
      </c>
      <c r="BF55">
        <f t="shared" si="11"/>
        <v>479.16743478304215</v>
      </c>
      <c r="BG55">
        <f t="shared" si="11"/>
        <v>479.18517680268474</v>
      </c>
      <c r="BH55">
        <f t="shared" si="11"/>
        <v>479.19810428979451</v>
      </c>
      <c r="BI55">
        <f t="shared" si="11"/>
        <v>479.20752350712348</v>
      </c>
      <c r="BJ55">
        <f t="shared" si="11"/>
        <v>479.21438641196886</v>
      </c>
      <c r="BK55">
        <f t="shared" si="11"/>
        <v>479.21938670712524</v>
      </c>
      <c r="BL55" s="23">
        <f t="shared" si="11"/>
        <v>479.22302987596402</v>
      </c>
    </row>
    <row r="56" spans="1:64" x14ac:dyDescent="0.25">
      <c r="I56" s="13">
        <v>4275.5561884487679</v>
      </c>
      <c r="J56" s="13">
        <v>4391.5987717897888</v>
      </c>
      <c r="K56" s="13">
        <v>4455.4672148912568</v>
      </c>
      <c r="L56" s="13">
        <v>4598.8588276484097</v>
      </c>
      <c r="M56" s="13">
        <v>4703.8499375533911</v>
      </c>
      <c r="N56" s="13">
        <v>4859.6972742964008</v>
      </c>
      <c r="O56" s="13">
        <v>4782.4346345142831</v>
      </c>
      <c r="P56" s="13">
        <v>4927.2897643303531</v>
      </c>
      <c r="Q56" s="13">
        <v>4951.1515550891481</v>
      </c>
      <c r="R56" s="13">
        <v>5065.5889503359149</v>
      </c>
      <c r="S56" s="13">
        <v>5194.9977869588347</v>
      </c>
      <c r="T56" s="13">
        <v>5199.1990426205793</v>
      </c>
      <c r="U56" s="13">
        <v>5332.1705129239563</v>
      </c>
      <c r="V56" s="13">
        <v>5294.5059596649744</v>
      </c>
      <c r="W56" s="13">
        <v>5088.1235176240189</v>
      </c>
      <c r="X56" s="13">
        <v>5276.829680161859</v>
      </c>
      <c r="Y56" s="13">
        <v>5293.8020100029016</v>
      </c>
      <c r="Z56" s="13">
        <v>5243.5144795593178</v>
      </c>
      <c r="AA56" s="13">
        <v>5283.0917609132375</v>
      </c>
      <c r="AB56" s="13">
        <v>5314.1945857069304</v>
      </c>
      <c r="AC56" s="13">
        <v>5318.3684425366982</v>
      </c>
      <c r="AD56" s="13">
        <v>5331.097285294396</v>
      </c>
      <c r="AE56" s="13">
        <v>5287.7169185814255</v>
      </c>
      <c r="AF56" s="13">
        <v>5452.4571053206073</v>
      </c>
      <c r="AG56" s="13">
        <v>5382.4197809858879</v>
      </c>
      <c r="AH56" s="13">
        <v>5243.6383246846699</v>
      </c>
      <c r="AI56">
        <v>5584.0762945534807</v>
      </c>
      <c r="AJ56">
        <v>5622.9320305818255</v>
      </c>
      <c r="AK56">
        <v>5661.7877666101849</v>
      </c>
      <c r="AL56">
        <v>5700.6435026385443</v>
      </c>
      <c r="AM56">
        <v>5739.4992386668891</v>
      </c>
      <c r="AN56">
        <v>5778.3549746952485</v>
      </c>
      <c r="AO56">
        <v>5817.2107107236079</v>
      </c>
      <c r="AP56">
        <v>5856.0664467519528</v>
      </c>
      <c r="AQ56">
        <v>5894.9221827803121</v>
      </c>
      <c r="AR56" s="23">
        <v>5933.777918808657</v>
      </c>
      <c r="AS56">
        <v>5972.6336548370164</v>
      </c>
      <c r="AT56">
        <v>6011.4893908653758</v>
      </c>
      <c r="AU56">
        <v>6050.3451268937206</v>
      </c>
      <c r="AV56">
        <v>6089.20086292208</v>
      </c>
      <c r="AW56">
        <v>6128.0565989504394</v>
      </c>
      <c r="AX56">
        <v>6166.9123349787842</v>
      </c>
      <c r="AY56">
        <v>6205.7680710071436</v>
      </c>
      <c r="AZ56">
        <v>6244.623807035503</v>
      </c>
      <c r="BA56">
        <v>6283.4795430638478</v>
      </c>
      <c r="BB56" s="23">
        <v>6322.3352790922072</v>
      </c>
      <c r="BC56">
        <v>6361.1910151205666</v>
      </c>
      <c r="BD56">
        <v>6400.0467511489114</v>
      </c>
      <c r="BE56">
        <v>6438.9024871772708</v>
      </c>
      <c r="BF56">
        <v>6477.7582232056156</v>
      </c>
      <c r="BG56">
        <v>6516.613959233975</v>
      </c>
      <c r="BH56">
        <v>6555.4696952623344</v>
      </c>
      <c r="BI56">
        <v>6594.3254312906793</v>
      </c>
      <c r="BJ56">
        <v>6633.1811673190387</v>
      </c>
      <c r="BK56">
        <v>6672.036903347398</v>
      </c>
      <c r="BL56" s="23">
        <v>6710.8926393757429</v>
      </c>
    </row>
    <row r="57" spans="1:64" x14ac:dyDescent="0.25">
      <c r="AR57" s="23">
        <f>AR55/AR56*100</f>
        <v>7.9849917014475444</v>
      </c>
      <c r="BB57" s="23">
        <f>BB55/BB56*100</f>
        <v>7.5763287340834804</v>
      </c>
      <c r="BL57" s="23">
        <f>BL55/BL56*100</f>
        <v>7.1409729767416161</v>
      </c>
    </row>
    <row r="73" spans="1:64" x14ac:dyDescent="0.25">
      <c r="A73" s="1" t="s">
        <v>14</v>
      </c>
      <c r="B73" t="s">
        <v>5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6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12">K74-J74</f>
        <v>6.095201275757578E-2</v>
      </c>
      <c r="L75">
        <f t="shared" si="12"/>
        <v>8.4463822190909005E-3</v>
      </c>
      <c r="M75">
        <f t="shared" si="12"/>
        <v>3.7099540117575741E-2</v>
      </c>
      <c r="N75">
        <f t="shared" si="12"/>
        <v>0.1036428754229293</v>
      </c>
      <c r="O75">
        <f t="shared" si="12"/>
        <v>6.8876229586868731E-2</v>
      </c>
      <c r="P75">
        <f t="shared" si="12"/>
        <v>0.13787571308585855</v>
      </c>
      <c r="Q75">
        <f t="shared" si="12"/>
        <v>-1.5769284609090883E-2</v>
      </c>
      <c r="R75">
        <f t="shared" si="12"/>
        <v>0.10031703813333326</v>
      </c>
      <c r="S75">
        <f t="shared" si="12"/>
        <v>-1.1113351424242413E-2</v>
      </c>
      <c r="T75">
        <f t="shared" si="12"/>
        <v>0.24148812983545442</v>
      </c>
      <c r="U75">
        <f t="shared" si="12"/>
        <v>0.38767070429991934</v>
      </c>
      <c r="V75">
        <f t="shared" si="12"/>
        <v>0.50897358134390158</v>
      </c>
      <c r="W75">
        <f t="shared" si="12"/>
        <v>0.40749405683084694</v>
      </c>
      <c r="X75">
        <f t="shared" si="12"/>
        <v>1.3712001538487426</v>
      </c>
      <c r="Y75">
        <f t="shared" si="12"/>
        <v>0.8752312481224207</v>
      </c>
      <c r="Z75">
        <f t="shared" si="12"/>
        <v>3.4797883371593423</v>
      </c>
      <c r="AA75">
        <f t="shared" si="12"/>
        <v>2.3927631951305566</v>
      </c>
      <c r="AB75">
        <f t="shared" si="12"/>
        <v>8.3847709551413345</v>
      </c>
      <c r="AC75">
        <f t="shared" si="12"/>
        <v>12.878705319598456</v>
      </c>
      <c r="AD75">
        <f t="shared" si="12"/>
        <v>13.716616669573771</v>
      </c>
      <c r="AE75">
        <f t="shared" si="12"/>
        <v>10.954773213280632</v>
      </c>
      <c r="AF75">
        <f t="shared" si="12"/>
        <v>9.6272102401876865</v>
      </c>
      <c r="AG75">
        <f t="shared" si="12"/>
        <v>13.005953143319402</v>
      </c>
      <c r="AH75">
        <f t="shared" si="12"/>
        <v>6.6534859611228399</v>
      </c>
    </row>
    <row r="76" spans="1:64" x14ac:dyDescent="0.25">
      <c r="A76" s="3">
        <v>0</v>
      </c>
      <c r="B76" s="3">
        <v>0.53431512341708898</v>
      </c>
      <c r="C76" s="3">
        <v>93.3138680129546</v>
      </c>
      <c r="G76" t="s">
        <v>8</v>
      </c>
      <c r="J76">
        <f>$A76*$C76+($B76-$A76)*I74-($B76/$C76)*(I74^2)</f>
        <v>4.1554379056446952E-3</v>
      </c>
      <c r="K76">
        <f>$A76*$C76+($B76-$A76)*J78-($B76/$C76)*(J78^2)</f>
        <v>6.3752822190092E-3</v>
      </c>
      <c r="L76">
        <f t="shared" ref="L76:BL76" si="13">$A76*$C76+($B76-$A76)*K78-($B76/$C76)*(K78^2)</f>
        <v>9.7805879551514947E-3</v>
      </c>
      <c r="M76">
        <f t="shared" si="13"/>
        <v>1.5003905582027037E-2</v>
      </c>
      <c r="N76">
        <f t="shared" si="13"/>
        <v>2.3014603825307345E-2</v>
      </c>
      <c r="O76">
        <f t="shared" si="13"/>
        <v>3.5297264080521348E-2</v>
      </c>
      <c r="P76">
        <f t="shared" si="13"/>
        <v>5.4123269799671719E-2</v>
      </c>
      <c r="Q76">
        <f t="shared" si="13"/>
        <v>8.2962525332968745E-2</v>
      </c>
      <c r="R76">
        <f t="shared" si="13"/>
        <v>0.1271034812944235</v>
      </c>
      <c r="S76">
        <f t="shared" si="13"/>
        <v>0.19457714405043997</v>
      </c>
      <c r="T76">
        <f t="shared" si="13"/>
        <v>0.29751121459251001</v>
      </c>
      <c r="U76">
        <f t="shared" si="13"/>
        <v>0.45406057263518512</v>
      </c>
      <c r="V76">
        <f t="shared" si="13"/>
        <v>0.69103160462854407</v>
      </c>
      <c r="W76">
        <f t="shared" si="13"/>
        <v>1.0471452043576117</v>
      </c>
      <c r="X76">
        <f t="shared" si="13"/>
        <v>1.5763550070137391</v>
      </c>
      <c r="Y76">
        <f t="shared" si="13"/>
        <v>2.3493384016791277</v>
      </c>
      <c r="Z76">
        <f t="shared" si="13"/>
        <v>3.448553248695557</v>
      </c>
      <c r="AA76">
        <f t="shared" si="13"/>
        <v>4.9475841690351663</v>
      </c>
      <c r="AB76">
        <f t="shared" si="13"/>
        <v>6.8603584277520619</v>
      </c>
      <c r="AC76">
        <f t="shared" si="13"/>
        <v>9.0487815940962335</v>
      </c>
      <c r="AD76">
        <f t="shared" si="13"/>
        <v>11.110996520513645</v>
      </c>
      <c r="AE76">
        <f t="shared" si="13"/>
        <v>12.36059323017102</v>
      </c>
      <c r="AF76">
        <f t="shared" si="13"/>
        <v>12.089482926898359</v>
      </c>
      <c r="AG76">
        <f t="shared" si="13"/>
        <v>10.131777928979506</v>
      </c>
      <c r="AH76">
        <f t="shared" si="13"/>
        <v>7.2019365363360919</v>
      </c>
      <c r="AI76">
        <f t="shared" si="13"/>
        <v>4.4045149428490262</v>
      </c>
      <c r="AJ76">
        <f t="shared" si="13"/>
        <v>2.4009678896369167</v>
      </c>
      <c r="AK76">
        <f t="shared" si="13"/>
        <v>1.2152426378857868</v>
      </c>
      <c r="AL76">
        <f t="shared" si="13"/>
        <v>0.58992806454877922</v>
      </c>
      <c r="AM76">
        <f t="shared" si="13"/>
        <v>0.28027727311530271</v>
      </c>
      <c r="AN76">
        <f t="shared" si="13"/>
        <v>0.13176433210773553</v>
      </c>
      <c r="AO76">
        <f t="shared" si="13"/>
        <v>6.16343485198243E-2</v>
      </c>
      <c r="AP76">
        <f t="shared" si="13"/>
        <v>2.8761952683360903E-2</v>
      </c>
      <c r="AQ76">
        <f t="shared" si="13"/>
        <v>1.3407010275109599E-2</v>
      </c>
      <c r="AR76" s="23">
        <f t="shared" si="13"/>
        <v>6.2462662700824012E-3</v>
      </c>
      <c r="AS76">
        <f t="shared" si="13"/>
        <v>2.9094046653526107E-3</v>
      </c>
      <c r="AT76">
        <f t="shared" si="13"/>
        <v>1.3549987174954481E-3</v>
      </c>
      <c r="AU76">
        <f t="shared" si="13"/>
        <v>6.3103125008012739E-4</v>
      </c>
      <c r="AV76">
        <f t="shared" si="13"/>
        <v>2.9386796446573271E-4</v>
      </c>
      <c r="AW76">
        <f t="shared" si="13"/>
        <v>1.3685122321049903E-4</v>
      </c>
      <c r="AX76">
        <f t="shared" si="13"/>
        <v>6.3729839162363078E-5</v>
      </c>
      <c r="AY76">
        <f t="shared" si="13"/>
        <v>2.9678086086448729E-5</v>
      </c>
      <c r="AZ76">
        <f t="shared" si="13"/>
        <v>1.3820649684248565E-5</v>
      </c>
      <c r="BA76">
        <f t="shared" si="13"/>
        <v>6.4360705422927822E-6</v>
      </c>
      <c r="BB76" s="23">
        <f t="shared" si="13"/>
        <v>2.9971813688689508E-6</v>
      </c>
      <c r="BC76">
        <f t="shared" si="13"/>
        <v>1.3957421742816223E-6</v>
      </c>
      <c r="BD76">
        <f t="shared" si="13"/>
        <v>6.4997605164762717E-7</v>
      </c>
      <c r="BE76">
        <f t="shared" si="13"/>
        <v>3.0268401474131679E-7</v>
      </c>
      <c r="BF76">
        <f t="shared" si="13"/>
        <v>1.4095537181901818E-7</v>
      </c>
      <c r="BG76">
        <f t="shared" si="13"/>
        <v>6.5640797686228325E-8</v>
      </c>
      <c r="BH76">
        <f t="shared" si="13"/>
        <v>3.0567925080049463E-8</v>
      </c>
      <c r="BI76">
        <f t="shared" si="13"/>
        <v>1.4235027379072562E-8</v>
      </c>
      <c r="BJ76">
        <f t="shared" si="13"/>
        <v>6.6290297695559275E-9</v>
      </c>
      <c r="BK76">
        <f t="shared" si="13"/>
        <v>3.0870310752106889E-9</v>
      </c>
      <c r="BL76" s="23">
        <f t="shared" si="13"/>
        <v>1.4375984846992651E-9</v>
      </c>
    </row>
    <row r="77" spans="1:64" x14ac:dyDescent="0.25">
      <c r="E77" t="s">
        <v>7</v>
      </c>
      <c r="F77">
        <f>SUM(J77:AH77)</f>
        <v>72.361158927190189</v>
      </c>
      <c r="J77">
        <f>(J78-J74)^2</f>
        <v>9.024478344832785E-4</v>
      </c>
      <c r="K77">
        <f t="shared" ref="K77:AH77" si="14">(K78-K74)^2</f>
        <v>7.1601213193430895E-3</v>
      </c>
      <c r="L77">
        <f t="shared" si="14"/>
        <v>6.9361071163405669E-3</v>
      </c>
      <c r="M77">
        <f t="shared" si="14"/>
        <v>1.1104718651233145E-2</v>
      </c>
      <c r="N77">
        <f t="shared" si="14"/>
        <v>3.4598678628352052E-2</v>
      </c>
      <c r="O77">
        <f t="shared" si="14"/>
        <v>4.8218084290157878E-2</v>
      </c>
      <c r="P77">
        <f t="shared" si="14"/>
        <v>9.2014311872044133E-2</v>
      </c>
      <c r="Q77">
        <f t="shared" si="14"/>
        <v>4.1863942330000764E-2</v>
      </c>
      <c r="R77">
        <f t="shared" si="14"/>
        <v>3.1620079066242278E-2</v>
      </c>
      <c r="S77">
        <f t="shared" si="14"/>
        <v>7.7674466520460386E-4</v>
      </c>
      <c r="T77">
        <f t="shared" si="14"/>
        <v>7.0380730445030581E-3</v>
      </c>
      <c r="U77">
        <f t="shared" si="14"/>
        <v>2.2585007862251642E-2</v>
      </c>
      <c r="V77">
        <f t="shared" si="14"/>
        <v>0.11045061717660207</v>
      </c>
      <c r="W77">
        <f t="shared" si="14"/>
        <v>0.9447689597489437</v>
      </c>
      <c r="X77">
        <f t="shared" si="14"/>
        <v>1.385675333600682</v>
      </c>
      <c r="Y77">
        <f t="shared" si="14"/>
        <v>7.0291492038552166</v>
      </c>
      <c r="Z77">
        <f t="shared" si="14"/>
        <v>6.8645005112836674</v>
      </c>
      <c r="AA77">
        <f t="shared" si="14"/>
        <v>26.778970633703079</v>
      </c>
      <c r="AB77">
        <f t="shared" si="14"/>
        <v>13.325621867176682</v>
      </c>
      <c r="AC77">
        <f t="shared" si="14"/>
        <v>3.2218849022904887E-2</v>
      </c>
      <c r="AD77">
        <f t="shared" si="14"/>
        <v>7.7568725069334477</v>
      </c>
      <c r="AE77">
        <f t="shared" si="14"/>
        <v>1.902458089220914</v>
      </c>
      <c r="AF77">
        <f t="shared" si="14"/>
        <v>1.1728380064737103</v>
      </c>
      <c r="AG77">
        <f t="shared" si="14"/>
        <v>3.2083929882010018</v>
      </c>
      <c r="AH77">
        <f t="shared" si="14"/>
        <v>1.5444230441131763</v>
      </c>
    </row>
    <row r="78" spans="1:64" x14ac:dyDescent="0.25">
      <c r="G78" t="s">
        <v>9</v>
      </c>
      <c r="J78">
        <f>I74+J76</f>
        <v>1.1933215683422474E-2</v>
      </c>
      <c r="K78">
        <f>J78+K76</f>
        <v>1.8308497902431674E-2</v>
      </c>
      <c r="L78">
        <f t="shared" ref="L78:BL78" si="15">K78+L76</f>
        <v>2.8089085857583171E-2</v>
      </c>
      <c r="M78">
        <f t="shared" si="15"/>
        <v>4.3092991439610207E-2</v>
      </c>
      <c r="N78">
        <f t="shared" si="15"/>
        <v>6.6107595264917551E-2</v>
      </c>
      <c r="O78">
        <f t="shared" si="15"/>
        <v>0.1014048593454389</v>
      </c>
      <c r="P78">
        <f t="shared" si="15"/>
        <v>0.15552812914511061</v>
      </c>
      <c r="Q78">
        <f t="shared" si="15"/>
        <v>0.23849065447807935</v>
      </c>
      <c r="R78">
        <f t="shared" si="15"/>
        <v>0.36559413577250288</v>
      </c>
      <c r="S78">
        <f t="shared" si="15"/>
        <v>0.56017127982294279</v>
      </c>
      <c r="T78">
        <f t="shared" si="15"/>
        <v>0.85768249441545286</v>
      </c>
      <c r="U78">
        <f t="shared" si="15"/>
        <v>1.311743067050638</v>
      </c>
      <c r="V78">
        <f t="shared" si="15"/>
        <v>2.0027746716791821</v>
      </c>
      <c r="W78">
        <f t="shared" si="15"/>
        <v>3.0499198760367938</v>
      </c>
      <c r="X78">
        <f t="shared" si="15"/>
        <v>4.6262748830505327</v>
      </c>
      <c r="Y78">
        <f t="shared" si="15"/>
        <v>6.9756132847296604</v>
      </c>
      <c r="Z78">
        <f t="shared" si="15"/>
        <v>10.424166533425218</v>
      </c>
      <c r="AA78">
        <f t="shared" si="15"/>
        <v>15.371750702460385</v>
      </c>
      <c r="AB78">
        <f t="shared" si="15"/>
        <v>22.232109130212447</v>
      </c>
      <c r="AC78">
        <f t="shared" si="15"/>
        <v>31.28089072430868</v>
      </c>
      <c r="AD78">
        <f t="shared" si="15"/>
        <v>42.391887244822328</v>
      </c>
      <c r="AE78">
        <f t="shared" si="15"/>
        <v>54.752480474993348</v>
      </c>
      <c r="AF78">
        <f t="shared" si="15"/>
        <v>66.841963401891704</v>
      </c>
      <c r="AG78">
        <f t="shared" si="15"/>
        <v>76.973741330871206</v>
      </c>
      <c r="AH78">
        <f t="shared" si="15"/>
        <v>84.175677867207298</v>
      </c>
      <c r="AI78">
        <f t="shared" si="15"/>
        <v>88.580192810056332</v>
      </c>
      <c r="AJ78">
        <f t="shared" si="15"/>
        <v>90.981160699693248</v>
      </c>
      <c r="AK78">
        <f t="shared" si="15"/>
        <v>92.196403337579028</v>
      </c>
      <c r="AL78">
        <f t="shared" si="15"/>
        <v>92.786331402127814</v>
      </c>
      <c r="AM78">
        <f t="shared" si="15"/>
        <v>93.066608675243117</v>
      </c>
      <c r="AN78">
        <f t="shared" si="15"/>
        <v>93.198373007350853</v>
      </c>
      <c r="AO78">
        <f t="shared" si="15"/>
        <v>93.26000735587067</v>
      </c>
      <c r="AP78">
        <f t="shared" si="15"/>
        <v>93.288769308554038</v>
      </c>
      <c r="AQ78">
        <f t="shared" si="15"/>
        <v>93.30217631882914</v>
      </c>
      <c r="AR78" s="23">
        <f t="shared" si="15"/>
        <v>93.308422585099223</v>
      </c>
      <c r="AS78">
        <f t="shared" si="15"/>
        <v>93.311331989764568</v>
      </c>
      <c r="AT78">
        <f t="shared" si="15"/>
        <v>93.312686988482056</v>
      </c>
      <c r="AU78">
        <f t="shared" si="15"/>
        <v>93.313318019732137</v>
      </c>
      <c r="AV78">
        <f t="shared" si="15"/>
        <v>93.313611887696595</v>
      </c>
      <c r="AW78">
        <f t="shared" si="15"/>
        <v>93.313748738919799</v>
      </c>
      <c r="AX78">
        <f t="shared" si="15"/>
        <v>93.313812468758954</v>
      </c>
      <c r="AY78">
        <f t="shared" si="15"/>
        <v>93.313842146845047</v>
      </c>
      <c r="AZ78">
        <f t="shared" si="15"/>
        <v>93.313855967494732</v>
      </c>
      <c r="BA78">
        <f t="shared" si="15"/>
        <v>93.313862403565281</v>
      </c>
      <c r="BB78" s="23">
        <f t="shared" si="15"/>
        <v>93.31386540074665</v>
      </c>
      <c r="BC78">
        <f t="shared" si="15"/>
        <v>93.313866796488824</v>
      </c>
      <c r="BD78">
        <f t="shared" si="15"/>
        <v>93.313867446464883</v>
      </c>
      <c r="BE78">
        <f t="shared" si="15"/>
        <v>93.313867749148898</v>
      </c>
      <c r="BF78">
        <f t="shared" si="15"/>
        <v>93.313867890104262</v>
      </c>
      <c r="BG78">
        <f t="shared" si="15"/>
        <v>93.313867955745053</v>
      </c>
      <c r="BH78">
        <f t="shared" si="15"/>
        <v>93.313867986312971</v>
      </c>
      <c r="BI78">
        <f t="shared" si="15"/>
        <v>93.313868000547998</v>
      </c>
      <c r="BJ78">
        <f t="shared" si="15"/>
        <v>93.313868007177035</v>
      </c>
      <c r="BK78">
        <f t="shared" si="15"/>
        <v>93.313868010264059</v>
      </c>
      <c r="BL78" s="23">
        <f t="shared" si="15"/>
        <v>93.313868011701658</v>
      </c>
    </row>
    <row r="79" spans="1:64" x14ac:dyDescent="0.25">
      <c r="I79" s="13">
        <v>646.38183155765239</v>
      </c>
      <c r="J79" s="13">
        <v>678.80317052749797</v>
      </c>
      <c r="K79" s="13">
        <v>717.64845498935608</v>
      </c>
      <c r="L79" s="13">
        <v>748.88587506002966</v>
      </c>
      <c r="M79" s="13">
        <v>772.43450234271961</v>
      </c>
      <c r="N79" s="13">
        <v>808.71059503613253</v>
      </c>
      <c r="O79" s="13">
        <v>796.38397277499735</v>
      </c>
      <c r="P79" s="13">
        <v>821.29021156033969</v>
      </c>
      <c r="Q79" s="13">
        <v>861.15662687543238</v>
      </c>
      <c r="R79" s="13">
        <v>901.88126180026916</v>
      </c>
      <c r="S79" s="13">
        <v>943.20567730518565</v>
      </c>
      <c r="T79" s="13">
        <v>988.38035061178005</v>
      </c>
      <c r="U79" s="13">
        <v>1034.1779315046826</v>
      </c>
      <c r="V79" s="13">
        <v>1071.683082722775</v>
      </c>
      <c r="W79" s="13">
        <v>1082.959838888992</v>
      </c>
      <c r="X79" s="13">
        <v>1140.4749223317278</v>
      </c>
      <c r="Y79" s="13">
        <v>1181.0938783987008</v>
      </c>
      <c r="Z79" s="13">
        <v>1231.4220722424873</v>
      </c>
      <c r="AA79" s="13">
        <v>1267.6083129664305</v>
      </c>
      <c r="AB79" s="13">
        <v>1287.2595770561854</v>
      </c>
      <c r="AC79" s="13">
        <v>1296.6052914385396</v>
      </c>
      <c r="AD79" s="13">
        <v>1305.5915334632732</v>
      </c>
      <c r="AE79" s="13">
        <v>1306.7945653093072</v>
      </c>
      <c r="AF79" s="13">
        <v>1330.8906010904684</v>
      </c>
      <c r="AG79" s="13">
        <v>1339.0142397315162</v>
      </c>
      <c r="AH79" s="13">
        <v>1282.8212026570106</v>
      </c>
      <c r="AI79">
        <v>1442.4828830736005</v>
      </c>
      <c r="AJ79">
        <v>1472.8560892834939</v>
      </c>
      <c r="AK79">
        <v>1503.2292954933801</v>
      </c>
      <c r="AL79">
        <v>1533.6025017032662</v>
      </c>
      <c r="AM79">
        <v>1563.9757079131523</v>
      </c>
      <c r="AN79">
        <v>1594.3489141230384</v>
      </c>
      <c r="AO79">
        <v>1624.7221203329245</v>
      </c>
      <c r="AP79">
        <v>1655.0953265428107</v>
      </c>
      <c r="AQ79">
        <v>1685.4685327526968</v>
      </c>
      <c r="AR79" s="23">
        <v>1715.8417389625829</v>
      </c>
      <c r="AS79">
        <v>1746.214945172469</v>
      </c>
      <c r="AT79">
        <v>1776.5881513823551</v>
      </c>
      <c r="AU79">
        <v>1806.9613575922485</v>
      </c>
      <c r="AV79">
        <v>1837.3345638021347</v>
      </c>
      <c r="AW79">
        <v>1867.7077700120208</v>
      </c>
      <c r="AX79">
        <v>1898.0809762219069</v>
      </c>
      <c r="AY79">
        <v>1928.454182431793</v>
      </c>
      <c r="AZ79">
        <v>1958.8273886416791</v>
      </c>
      <c r="BA79">
        <v>1989.2005948515653</v>
      </c>
      <c r="BB79" s="23">
        <v>2019.5738010614514</v>
      </c>
      <c r="BC79">
        <v>2049.9470072713375</v>
      </c>
      <c r="BD79">
        <v>2080.3202134812236</v>
      </c>
      <c r="BE79">
        <v>2110.693419691117</v>
      </c>
      <c r="BF79">
        <v>2141.0666259010031</v>
      </c>
      <c r="BG79">
        <v>2171.4398321108893</v>
      </c>
      <c r="BH79">
        <v>2201.8130383207754</v>
      </c>
      <c r="BI79">
        <v>2232.1862445306615</v>
      </c>
      <c r="BJ79">
        <v>2262.5594507405476</v>
      </c>
      <c r="BK79">
        <v>2292.9326569504337</v>
      </c>
      <c r="BL79" s="23">
        <v>2323.3058631603199</v>
      </c>
    </row>
    <row r="80" spans="1:64" x14ac:dyDescent="0.25">
      <c r="AR80" s="23">
        <f>AR78/AR79*100</f>
        <v>5.4380552976590097</v>
      </c>
      <c r="BB80" s="23">
        <f>BB78/BB79*100</f>
        <v>4.6204731588270054</v>
      </c>
      <c r="BL80" s="23">
        <f>BL78/BL79*100</f>
        <v>4.0164263126668018</v>
      </c>
    </row>
    <row r="96" spans="1:64" s="7" customFormat="1" x14ac:dyDescent="0.25">
      <c r="A96" s="6" t="s">
        <v>15</v>
      </c>
      <c r="K96" s="8"/>
      <c r="L96" s="9"/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  <c r="AR96" s="24"/>
      <c r="BB96" s="24"/>
      <c r="BL96" s="24"/>
    </row>
    <row r="97" spans="1:6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  <c r="AR97" s="24"/>
      <c r="BB97" s="24"/>
      <c r="BL97" s="24"/>
    </row>
    <row r="98" spans="1:6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" si="16">K97-J97</f>
        <v>0</v>
      </c>
      <c r="L98">
        <f t="shared" ref="L98" si="17">L97-K97</f>
        <v>0</v>
      </c>
      <c r="M98">
        <f t="shared" ref="M98" si="18">M97-L97</f>
        <v>0</v>
      </c>
      <c r="N98">
        <f t="shared" ref="N98:AH98" si="19">N97-M97</f>
        <v>1.9E-3</v>
      </c>
      <c r="O98">
        <f t="shared" si="19"/>
        <v>1.1999999999999999E-3</v>
      </c>
      <c r="P98">
        <f t="shared" si="19"/>
        <v>3.0999999999999999E-3</v>
      </c>
      <c r="Q98">
        <f t="shared" si="19"/>
        <v>2.4000000000000002E-3</v>
      </c>
      <c r="R98">
        <f t="shared" si="19"/>
        <v>-5.8989898989898933E-4</v>
      </c>
      <c r="S98">
        <f t="shared" si="19"/>
        <v>-2.1010101010101017E-4</v>
      </c>
      <c r="T98">
        <f t="shared" si="19"/>
        <v>9.9999999999999829E-4</v>
      </c>
      <c r="U98">
        <f t="shared" si="19"/>
        <v>1.7000000000000001E-3</v>
      </c>
      <c r="V98">
        <f t="shared" si="19"/>
        <v>-2.3999999999999994E-3</v>
      </c>
      <c r="W98">
        <f t="shared" si="19"/>
        <v>3.1000000000000003E-3</v>
      </c>
      <c r="X98">
        <f t="shared" si="19"/>
        <v>-1.4140000000000003E-3</v>
      </c>
      <c r="Y98">
        <f t="shared" si="19"/>
        <v>2.753000000000002E-3</v>
      </c>
      <c r="Z98">
        <f t="shared" si="19"/>
        <v>5.5769999999999986E-3</v>
      </c>
      <c r="AA98">
        <f t="shared" si="19"/>
        <v>3.0057E-3</v>
      </c>
      <c r="AB98">
        <f t="shared" si="19"/>
        <v>0.10454950000000002</v>
      </c>
      <c r="AC98">
        <f t="shared" si="19"/>
        <v>0.20338809999999993</v>
      </c>
      <c r="AD98">
        <f t="shared" si="19"/>
        <v>0.19484400000000002</v>
      </c>
      <c r="AE98">
        <f t="shared" si="19"/>
        <v>8.3060400000000034E-2</v>
      </c>
      <c r="AF98">
        <f t="shared" si="19"/>
        <v>0.22211139999999996</v>
      </c>
      <c r="AG98">
        <f t="shared" si="19"/>
        <v>0.51056829999999997</v>
      </c>
      <c r="AH98">
        <f t="shared" si="19"/>
        <v>1.2589452210108729</v>
      </c>
    </row>
    <row r="99" spans="1:64" x14ac:dyDescent="0.25">
      <c r="A99" s="3">
        <v>5.7746983975598849E-7</v>
      </c>
      <c r="B99" s="3">
        <v>0.69028094286584596</v>
      </c>
      <c r="C99" s="3">
        <v>11.280392225222418</v>
      </c>
      <c r="G99" t="s">
        <v>8</v>
      </c>
      <c r="J99">
        <f>$A99*$C99+($B99-$A99)*I97-($B99/$C99)*(I97^2)</f>
        <v>6.5140862906838877E-6</v>
      </c>
      <c r="K99">
        <f>$A99*$C99+($B99-$A99)*J101-($B99/$C99)*(J101^2)</f>
        <v>1.1010629559016484E-5</v>
      </c>
      <c r="L99">
        <f t="shared" ref="L99" si="20">$A99*$C99+($B99-$A99)*K101-($B99/$C99)*(K101^2)</f>
        <v>1.861103475755E-5</v>
      </c>
      <c r="M99">
        <f t="shared" ref="M99" si="21">$A99*$C99+($B99-$A99)*L101-($B99/$C99)*(L101^2)</f>
        <v>3.1457805518368303E-5</v>
      </c>
      <c r="N99">
        <f>$A99*$C99+($B99-$A99)*M97-($B99/$C99)*(M97^2)</f>
        <v>6.5140862906838877E-6</v>
      </c>
      <c r="O99">
        <f t="shared" ref="O99:BL99" si="22">$A99*$C99+($B99-$A99)*N101-($B99/$C99)*(N101^2)</f>
        <v>5.7668800708046319E-5</v>
      </c>
      <c r="P99">
        <f t="shared" si="22"/>
        <v>9.7475714982957535E-5</v>
      </c>
      <c r="Q99">
        <f t="shared" si="22"/>
        <v>1.6475913366419129E-4</v>
      </c>
      <c r="R99">
        <f t="shared" si="22"/>
        <v>2.7848284484517638E-4</v>
      </c>
      <c r="S99">
        <f t="shared" si="22"/>
        <v>4.7069591021094034E-4</v>
      </c>
      <c r="T99">
        <f t="shared" si="22"/>
        <v>7.9555575742236168E-4</v>
      </c>
      <c r="U99">
        <f t="shared" si="22"/>
        <v>1.3445622402023614E-3</v>
      </c>
      <c r="V99">
        <f t="shared" si="22"/>
        <v>2.2722574956409287E-3</v>
      </c>
      <c r="W99">
        <f t="shared" si="22"/>
        <v>3.839523217929206E-3</v>
      </c>
      <c r="X99">
        <f t="shared" si="22"/>
        <v>6.4863580229539168E-3</v>
      </c>
      <c r="Y99">
        <f t="shared" si="22"/>
        <v>1.09537308554931E-2</v>
      </c>
      <c r="Z99">
        <f t="shared" si="22"/>
        <v>1.8486243600202231E-2</v>
      </c>
      <c r="AA99">
        <f t="shared" si="22"/>
        <v>3.1165308983131988E-2</v>
      </c>
      <c r="AB99">
        <f t="shared" si="22"/>
        <v>5.244580971516051E-2</v>
      </c>
      <c r="AC99">
        <f t="shared" si="22"/>
        <v>8.798886706342525E-2</v>
      </c>
      <c r="AD99">
        <f t="shared" si="22"/>
        <v>0.14686367228178868</v>
      </c>
      <c r="AE99">
        <f t="shared" si="22"/>
        <v>0.24302195653584474</v>
      </c>
      <c r="AF99">
        <f t="shared" si="22"/>
        <v>0.39634133275788008</v>
      </c>
      <c r="AG99">
        <f t="shared" si="22"/>
        <v>0.63088122249031686</v>
      </c>
      <c r="AH99">
        <f t="shared" si="22"/>
        <v>0.96455654546103609</v>
      </c>
      <c r="AI99">
        <f t="shared" si="22"/>
        <v>1.3805446550492206</v>
      </c>
      <c r="AJ99">
        <f t="shared" si="22"/>
        <v>1.7778242539694511</v>
      </c>
      <c r="AK99">
        <f t="shared" si="22"/>
        <v>1.9458289123635431</v>
      </c>
      <c r="AL99">
        <f t="shared" si="22"/>
        <v>1.6863305887800268</v>
      </c>
      <c r="AM99">
        <f t="shared" si="22"/>
        <v>1.0866309081431096</v>
      </c>
      <c r="AN99">
        <f t="shared" si="22"/>
        <v>0.51581300063570357</v>
      </c>
      <c r="AO99">
        <f t="shared" si="22"/>
        <v>0.19427159168620367</v>
      </c>
      <c r="AP99">
        <f t="shared" si="22"/>
        <v>6.4727335978619571E-2</v>
      </c>
      <c r="AQ99">
        <f t="shared" si="22"/>
        <v>2.0539971186829931E-2</v>
      </c>
      <c r="AR99" s="23">
        <f t="shared" si="22"/>
        <v>6.4107908737094377E-3</v>
      </c>
      <c r="AS99">
        <f t="shared" si="22"/>
        <v>1.9903181501312872E-3</v>
      </c>
      <c r="AT99">
        <f t="shared" si="22"/>
        <v>6.1689842817536089E-4</v>
      </c>
      <c r="AU99">
        <f t="shared" si="22"/>
        <v>1.9110903422525638E-4</v>
      </c>
      <c r="AV99">
        <f t="shared" si="22"/>
        <v>5.9194240177973256E-5</v>
      </c>
      <c r="AW99">
        <f t="shared" si="22"/>
        <v>1.8333956906424476E-5</v>
      </c>
      <c r="AX99">
        <f t="shared" si="22"/>
        <v>5.6784042854474137E-6</v>
      </c>
      <c r="AY99">
        <f t="shared" si="22"/>
        <v>1.7587104856886526E-6</v>
      </c>
      <c r="AZ99">
        <f t="shared" si="22"/>
        <v>5.447054967078202E-7</v>
      </c>
      <c r="BA99">
        <f t="shared" si="22"/>
        <v>1.6870539276681029E-7</v>
      </c>
      <c r="BB99" s="23">
        <f t="shared" si="22"/>
        <v>5.2251181159590487E-8</v>
      </c>
      <c r="BC99">
        <f t="shared" si="22"/>
        <v>1.6183157036664397E-8</v>
      </c>
      <c r="BD99">
        <f t="shared" si="22"/>
        <v>5.0122235251137681E-9</v>
      </c>
      <c r="BE99">
        <f t="shared" si="22"/>
        <v>1.5523777818771123E-9</v>
      </c>
      <c r="BF99">
        <f t="shared" si="22"/>
        <v>4.8079940029310819E-10</v>
      </c>
      <c r="BG99">
        <f t="shared" si="22"/>
        <v>1.489137702037624E-10</v>
      </c>
      <c r="BH99">
        <f t="shared" si="22"/>
        <v>4.6121328978188103E-11</v>
      </c>
      <c r="BI99">
        <f t="shared" si="22"/>
        <v>1.4284573524037114E-11</v>
      </c>
      <c r="BJ99">
        <f t="shared" si="22"/>
        <v>4.4249048869460239E-12</v>
      </c>
      <c r="BK99">
        <f t="shared" si="22"/>
        <v>1.3704593015972932E-12</v>
      </c>
      <c r="BL99" s="23">
        <f t="shared" si="22"/>
        <v>4.2454928461665986E-13</v>
      </c>
    </row>
    <row r="100" spans="1:64" x14ac:dyDescent="0.25">
      <c r="E100" t="s">
        <v>19</v>
      </c>
      <c r="F100">
        <f>SUM(J100:AH100)</f>
        <v>0.89861846709132698</v>
      </c>
      <c r="J100">
        <f>ABS(J101-J97)</f>
        <v>6.5140862906838877E-6</v>
      </c>
      <c r="K100">
        <f t="shared" ref="K100:AH100" si="23">ABS(K101-K97)</f>
        <v>1.7524715849700372E-5</v>
      </c>
      <c r="L100">
        <f t="shared" si="23"/>
        <v>3.6135750607250372E-5</v>
      </c>
      <c r="M100">
        <f t="shared" si="23"/>
        <v>6.7593556125618675E-5</v>
      </c>
      <c r="N100">
        <f t="shared" si="23"/>
        <v>1.8258923575836974E-3</v>
      </c>
      <c r="O100">
        <f t="shared" si="23"/>
        <v>2.9682235568756509E-3</v>
      </c>
      <c r="P100">
        <f t="shared" si="23"/>
        <v>5.9707478418926929E-3</v>
      </c>
      <c r="Q100">
        <f t="shared" si="23"/>
        <v>8.2059887082285028E-3</v>
      </c>
      <c r="R100">
        <f t="shared" si="23"/>
        <v>7.3376068734843369E-3</v>
      </c>
      <c r="S100">
        <f t="shared" si="23"/>
        <v>6.6568099531723861E-3</v>
      </c>
      <c r="T100">
        <f t="shared" si="23"/>
        <v>6.8612541957500228E-3</v>
      </c>
      <c r="U100">
        <f t="shared" si="23"/>
        <v>7.2166919555476617E-3</v>
      </c>
      <c r="V100">
        <f t="shared" si="23"/>
        <v>2.5444344599067342E-3</v>
      </c>
      <c r="W100">
        <f t="shared" si="23"/>
        <v>1.8049112419775293E-3</v>
      </c>
      <c r="X100">
        <f t="shared" si="23"/>
        <v>6.0954467809763886E-3</v>
      </c>
      <c r="Y100">
        <f t="shared" si="23"/>
        <v>1.4296177636469488E-2</v>
      </c>
      <c r="Z100">
        <f t="shared" si="23"/>
        <v>2.7205421236671724E-2</v>
      </c>
      <c r="AA100">
        <f t="shared" si="23"/>
        <v>5.5365030219803706E-2</v>
      </c>
      <c r="AB100">
        <f t="shared" si="23"/>
        <v>3.2613399349642191E-3</v>
      </c>
      <c r="AC100">
        <f t="shared" si="23"/>
        <v>0.11213789300161048</v>
      </c>
      <c r="AD100">
        <f t="shared" si="23"/>
        <v>0.16011822071982185</v>
      </c>
      <c r="AE100">
        <f t="shared" si="23"/>
        <v>1.5666418397708437E-4</v>
      </c>
      <c r="AF100">
        <f t="shared" si="23"/>
        <v>0.17407326857390293</v>
      </c>
      <c r="AG100">
        <f t="shared" si="23"/>
        <v>0.29438619106421982</v>
      </c>
      <c r="AH100">
        <f t="shared" si="23"/>
        <v>2.484485616793819E-6</v>
      </c>
    </row>
    <row r="101" spans="1:64" x14ac:dyDescent="0.25">
      <c r="G101" t="s">
        <v>9</v>
      </c>
      <c r="J101">
        <f>I97+J99</f>
        <v>6.5140862906838877E-6</v>
      </c>
      <c r="K101">
        <f>J101+K99</f>
        <v>1.7524715849700372E-5</v>
      </c>
      <c r="L101">
        <f t="shared" ref="L101" si="24">K101+L99</f>
        <v>3.6135750607250372E-5</v>
      </c>
      <c r="M101">
        <f t="shared" ref="M101" si="25">L101+M99</f>
        <v>6.7593556125618675E-5</v>
      </c>
      <c r="N101">
        <f t="shared" ref="N101:BL101" si="26">M101+N99</f>
        <v>7.4107642416302568E-5</v>
      </c>
      <c r="O101">
        <f t="shared" si="26"/>
        <v>1.3177644312434888E-4</v>
      </c>
      <c r="P101">
        <f t="shared" si="26"/>
        <v>2.2925215810730643E-4</v>
      </c>
      <c r="Q101">
        <f t="shared" si="26"/>
        <v>3.9401129177149769E-4</v>
      </c>
      <c r="R101">
        <f t="shared" si="26"/>
        <v>6.7249413661667407E-4</v>
      </c>
      <c r="S101">
        <f t="shared" si="26"/>
        <v>1.1431900468276144E-3</v>
      </c>
      <c r="T101">
        <f t="shared" si="26"/>
        <v>1.938745804249976E-3</v>
      </c>
      <c r="U101">
        <f t="shared" si="26"/>
        <v>3.2833080444523372E-3</v>
      </c>
      <c r="V101">
        <f t="shared" si="26"/>
        <v>5.5555655400932654E-3</v>
      </c>
      <c r="W101">
        <f t="shared" si="26"/>
        <v>9.3950887580224705E-3</v>
      </c>
      <c r="X101">
        <f t="shared" si="26"/>
        <v>1.5881446780976388E-2</v>
      </c>
      <c r="Y101">
        <f t="shared" si="26"/>
        <v>2.683517763646949E-2</v>
      </c>
      <c r="Z101">
        <f t="shared" si="26"/>
        <v>4.5321421236671725E-2</v>
      </c>
      <c r="AA101">
        <f t="shared" si="26"/>
        <v>7.6486730219803706E-2</v>
      </c>
      <c r="AB101">
        <f t="shared" si="26"/>
        <v>0.12893253993496423</v>
      </c>
      <c r="AC101">
        <f t="shared" si="26"/>
        <v>0.21692140699838947</v>
      </c>
      <c r="AD101">
        <f t="shared" si="26"/>
        <v>0.36378507928017811</v>
      </c>
      <c r="AE101">
        <f t="shared" si="26"/>
        <v>0.60680703581602291</v>
      </c>
      <c r="AF101">
        <f t="shared" si="26"/>
        <v>1.0031483685739029</v>
      </c>
      <c r="AG101">
        <f t="shared" si="26"/>
        <v>1.6340295910642197</v>
      </c>
      <c r="AH101">
        <f t="shared" si="26"/>
        <v>2.5985861365252561</v>
      </c>
      <c r="AI101">
        <f t="shared" si="26"/>
        <v>3.9791307915744767</v>
      </c>
      <c r="AJ101">
        <f t="shared" si="26"/>
        <v>5.7569550455439273</v>
      </c>
      <c r="AK101">
        <f t="shared" si="26"/>
        <v>7.7027839579074708</v>
      </c>
      <c r="AL101">
        <f t="shared" si="26"/>
        <v>9.3891145466874981</v>
      </c>
      <c r="AM101">
        <f t="shared" si="26"/>
        <v>10.475745454830609</v>
      </c>
      <c r="AN101">
        <f t="shared" si="26"/>
        <v>10.991558455466311</v>
      </c>
      <c r="AO101">
        <f t="shared" si="26"/>
        <v>11.185830047152514</v>
      </c>
      <c r="AP101">
        <f t="shared" si="26"/>
        <v>11.250557383131135</v>
      </c>
      <c r="AQ101">
        <f t="shared" si="26"/>
        <v>11.271097354317964</v>
      </c>
      <c r="AR101" s="23">
        <f t="shared" si="26"/>
        <v>11.277508145191675</v>
      </c>
      <c r="AS101">
        <f t="shared" si="26"/>
        <v>11.279498463341806</v>
      </c>
      <c r="AT101">
        <f t="shared" si="26"/>
        <v>11.280115361769981</v>
      </c>
      <c r="AU101">
        <f t="shared" si="26"/>
        <v>11.280306470804206</v>
      </c>
      <c r="AV101">
        <f t="shared" si="26"/>
        <v>11.280365665044384</v>
      </c>
      <c r="AW101">
        <f t="shared" si="26"/>
        <v>11.280383999001291</v>
      </c>
      <c r="AX101">
        <f t="shared" si="26"/>
        <v>11.280389677405577</v>
      </c>
      <c r="AY101">
        <f t="shared" si="26"/>
        <v>11.280391436116062</v>
      </c>
      <c r="AZ101">
        <f t="shared" si="26"/>
        <v>11.280391980821559</v>
      </c>
      <c r="BA101">
        <f t="shared" si="26"/>
        <v>11.280392149526952</v>
      </c>
      <c r="BB101" s="23">
        <f t="shared" si="26"/>
        <v>11.280392201778133</v>
      </c>
      <c r="BC101">
        <f t="shared" si="26"/>
        <v>11.280392217961289</v>
      </c>
      <c r="BD101">
        <f t="shared" si="26"/>
        <v>11.280392222973513</v>
      </c>
      <c r="BE101">
        <f t="shared" si="26"/>
        <v>11.28039222452589</v>
      </c>
      <c r="BF101">
        <f t="shared" si="26"/>
        <v>11.28039222500669</v>
      </c>
      <c r="BG101">
        <f t="shared" si="26"/>
        <v>11.280392225155603</v>
      </c>
      <c r="BH101">
        <f t="shared" si="26"/>
        <v>11.280392225201725</v>
      </c>
      <c r="BI101">
        <f t="shared" si="26"/>
        <v>11.280392225216008</v>
      </c>
      <c r="BJ101">
        <f t="shared" si="26"/>
        <v>11.280392225220433</v>
      </c>
      <c r="BK101">
        <f t="shared" si="26"/>
        <v>11.280392225221803</v>
      </c>
      <c r="BL101" s="23">
        <f t="shared" si="26"/>
        <v>11.280392225222228</v>
      </c>
    </row>
    <row r="102" spans="1:64" x14ac:dyDescent="0.25">
      <c r="AR102" s="23">
        <f>AR100/AR101*100</f>
        <v>0</v>
      </c>
      <c r="BB102" s="23">
        <f>BB100/BB101*100</f>
        <v>0</v>
      </c>
      <c r="BL102" s="23">
        <f>BL100/BL101*100</f>
        <v>0</v>
      </c>
    </row>
    <row r="119" spans="1:64" x14ac:dyDescent="0.25">
      <c r="A119" s="1" t="s">
        <v>16</v>
      </c>
      <c r="B119" t="s">
        <v>5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6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27">K120-J120</f>
        <v>1.0000000000000113E-4</v>
      </c>
      <c r="L121">
        <f t="shared" si="27"/>
        <v>3.9999999999999931E-4</v>
      </c>
      <c r="M121">
        <f t="shared" si="27"/>
        <v>1.2199999999999999E-2</v>
      </c>
      <c r="N121">
        <f t="shared" si="27"/>
        <v>0.15570000000000001</v>
      </c>
      <c r="O121">
        <f t="shared" si="27"/>
        <v>0.24008000000000002</v>
      </c>
      <c r="P121">
        <f t="shared" si="27"/>
        <v>2.8004000000000029E-2</v>
      </c>
      <c r="Q121">
        <f t="shared" si="27"/>
        <v>9.2014999999999902E-2</v>
      </c>
      <c r="R121">
        <f t="shared" si="27"/>
        <v>0.23268150505050511</v>
      </c>
      <c r="S121">
        <f t="shared" si="27"/>
        <v>1.2101606060606174E-2</v>
      </c>
      <c r="T121">
        <f t="shared" si="27"/>
        <v>7.2183494949494831E-2</v>
      </c>
      <c r="U121">
        <f t="shared" si="27"/>
        <v>0.16365775757873779</v>
      </c>
      <c r="V121">
        <f t="shared" si="27"/>
        <v>0.29555476767378752</v>
      </c>
      <c r="W121">
        <f t="shared" si="27"/>
        <v>0.27745280808229844</v>
      </c>
      <c r="X121">
        <f t="shared" si="27"/>
        <v>0.69535149494371296</v>
      </c>
      <c r="Y121">
        <f t="shared" si="27"/>
        <v>0.10192150504049113</v>
      </c>
      <c r="Z121">
        <f t="shared" si="27"/>
        <v>0.12912630111744861</v>
      </c>
      <c r="AA121">
        <f t="shared" si="27"/>
        <v>1.0778170620586667</v>
      </c>
      <c r="AB121">
        <f t="shared" si="27"/>
        <v>1.4666255316565677</v>
      </c>
      <c r="AC121">
        <f t="shared" si="27"/>
        <v>3.8506134484109236</v>
      </c>
      <c r="AD121">
        <f t="shared" si="27"/>
        <v>2.265684390170625</v>
      </c>
      <c r="AE121">
        <f t="shared" si="27"/>
        <v>1.2814034229490527</v>
      </c>
      <c r="AF121">
        <f t="shared" si="27"/>
        <v>2.3129492560200493</v>
      </c>
      <c r="AG121">
        <f t="shared" si="27"/>
        <v>4.087005781218906</v>
      </c>
      <c r="AH121">
        <f t="shared" si="27"/>
        <v>2.9321139355202313</v>
      </c>
    </row>
    <row r="122" spans="1:64" x14ac:dyDescent="0.25">
      <c r="A122" s="3">
        <v>2.2533652307979928E-4</v>
      </c>
      <c r="B122" s="3">
        <v>0.31830267832574222</v>
      </c>
      <c r="C122" s="3">
        <v>43.108694061832864</v>
      </c>
      <c r="G122" t="s">
        <v>8</v>
      </c>
      <c r="J122">
        <f>$A122*$C122+($B122-$A122)*I120-($B122/$C122)*(I120^2)</f>
        <v>1.1717557427774411E-2</v>
      </c>
      <c r="K122">
        <f>$A122*$C122+($B122-$A122)*J124-($B122/$C122)*(J124^2)</f>
        <v>1.544254301109948E-2</v>
      </c>
      <c r="L122">
        <f t="shared" ref="L122:BL122" si="28">$A122*$C122+($B122-$A122)*K124-($B122/$C122)*(K124^2)</f>
        <v>2.0348596381665574E-2</v>
      </c>
      <c r="M122">
        <f t="shared" si="28"/>
        <v>2.6807911830153498E-2</v>
      </c>
      <c r="N122">
        <f t="shared" si="28"/>
        <v>3.5308292722439204E-2</v>
      </c>
      <c r="O122">
        <f t="shared" si="28"/>
        <v>4.6487820932297211E-2</v>
      </c>
      <c r="P122">
        <f t="shared" si="28"/>
        <v>6.1179003155933692E-2</v>
      </c>
      <c r="Q122">
        <f t="shared" si="28"/>
        <v>8.0464288510700074E-2</v>
      </c>
      <c r="R122">
        <f t="shared" si="28"/>
        <v>0.10574466623787755</v>
      </c>
      <c r="S122">
        <f t="shared" si="28"/>
        <v>0.13882227685941878</v>
      </c>
      <c r="T122">
        <f t="shared" si="28"/>
        <v>0.18199608917902632</v>
      </c>
      <c r="U122">
        <f t="shared" si="28"/>
        <v>0.23816586477643539</v>
      </c>
      <c r="V122">
        <f t="shared" si="28"/>
        <v>0.31093254159792055</v>
      </c>
      <c r="W122">
        <f t="shared" si="28"/>
        <v>0.40467093642041224</v>
      </c>
      <c r="X122">
        <f t="shared" si="28"/>
        <v>0.52453090821327952</v>
      </c>
      <c r="Y122">
        <f t="shared" si="28"/>
        <v>0.67629355876474562</v>
      </c>
      <c r="Z122">
        <f t="shared" si="28"/>
        <v>0.86596933793470676</v>
      </c>
      <c r="AA122">
        <f t="shared" si="28"/>
        <v>1.0989809343149435</v>
      </c>
      <c r="AB122">
        <f t="shared" si="28"/>
        <v>1.3787456380606851</v>
      </c>
      <c r="AC122">
        <f t="shared" si="28"/>
        <v>1.7045053693017294</v>
      </c>
      <c r="AD122">
        <f t="shared" si="28"/>
        <v>2.0684286262991174</v>
      </c>
      <c r="AE122">
        <f t="shared" si="28"/>
        <v>2.4524290159615649</v>
      </c>
      <c r="AF122">
        <f t="shared" si="28"/>
        <v>2.8258544980436735</v>
      </c>
      <c r="AG122">
        <f t="shared" si="28"/>
        <v>3.1460074637976083</v>
      </c>
      <c r="AH122">
        <f t="shared" si="28"/>
        <v>3.3637100379863947</v>
      </c>
      <c r="AI122">
        <f t="shared" si="28"/>
        <v>3.4347976185119182</v>
      </c>
      <c r="AJ122">
        <f t="shared" si="28"/>
        <v>3.3349665370403043</v>
      </c>
      <c r="AK122">
        <f t="shared" si="28"/>
        <v>3.0713351476412933</v>
      </c>
      <c r="AL122">
        <f t="shared" si="28"/>
        <v>2.6832625980065554</v>
      </c>
      <c r="AM122">
        <f t="shared" si="28"/>
        <v>2.2302114065307812</v>
      </c>
      <c r="AN122">
        <f t="shared" si="28"/>
        <v>1.7727434448566104</v>
      </c>
      <c r="AO122">
        <f t="shared" si="28"/>
        <v>1.3567162796683601</v>
      </c>
      <c r="AP122">
        <f t="shared" si="28"/>
        <v>1.0069725753027523</v>
      </c>
      <c r="AQ122">
        <f t="shared" si="28"/>
        <v>0.72981370541940827</v>
      </c>
      <c r="AR122" s="23">
        <f t="shared" si="28"/>
        <v>0.51958087658267615</v>
      </c>
      <c r="AS122">
        <f t="shared" si="28"/>
        <v>0.36511526286007268</v>
      </c>
      <c r="AT122">
        <f t="shared" si="28"/>
        <v>0.25418549619836384</v>
      </c>
      <c r="AU122">
        <f t="shared" si="28"/>
        <v>0.17579622159904496</v>
      </c>
      <c r="AV122">
        <f t="shared" si="28"/>
        <v>0.12102359722592482</v>
      </c>
      <c r="AW122">
        <f t="shared" si="28"/>
        <v>8.3051176137683314E-2</v>
      </c>
      <c r="AX122">
        <f t="shared" si="28"/>
        <v>5.6867855699010761E-2</v>
      </c>
      <c r="AY122">
        <f t="shared" si="28"/>
        <v>3.8880528603517206E-2</v>
      </c>
      <c r="AZ122">
        <f t="shared" si="28"/>
        <v>2.6555113025960253E-2</v>
      </c>
      <c r="BA122">
        <f t="shared" si="28"/>
        <v>1.8124115154343201E-2</v>
      </c>
      <c r="BB122" s="23">
        <f t="shared" si="28"/>
        <v>1.2363900442396769E-2</v>
      </c>
      <c r="BC122">
        <f t="shared" si="28"/>
        <v>8.4316165501583384E-3</v>
      </c>
      <c r="BD122">
        <f t="shared" si="28"/>
        <v>5.748683509940733E-3</v>
      </c>
      <c r="BE122">
        <f t="shared" si="28"/>
        <v>3.918855518820763E-3</v>
      </c>
      <c r="BF122">
        <f t="shared" si="28"/>
        <v>2.67118905202679E-3</v>
      </c>
      <c r="BG122">
        <f t="shared" si="28"/>
        <v>1.8206186867804064E-3</v>
      </c>
      <c r="BH122">
        <f t="shared" si="28"/>
        <v>1.240829848939029E-3</v>
      </c>
      <c r="BI122">
        <f t="shared" si="28"/>
        <v>8.4565079936282928E-4</v>
      </c>
      <c r="BJ122">
        <f t="shared" si="28"/>
        <v>5.7631520504308753E-4</v>
      </c>
      <c r="BK122">
        <f t="shared" si="28"/>
        <v>3.9275561355900379E-4</v>
      </c>
      <c r="BL122" s="23">
        <f t="shared" si="28"/>
        <v>2.6765796045502555E-4</v>
      </c>
    </row>
    <row r="123" spans="1:64" x14ac:dyDescent="0.25">
      <c r="E123" t="s">
        <v>20</v>
      </c>
      <c r="F123">
        <f>SUM(J123:AH123)</f>
        <v>9.1270998872316884</v>
      </c>
      <c r="J123">
        <f>ABS(J124-J120)</f>
        <v>1.0917557427774411E-2</v>
      </c>
      <c r="K123">
        <f t="shared" ref="K123:AH123" si="29">ABS(K124-K120)</f>
        <v>2.6260100438873887E-2</v>
      </c>
      <c r="L123">
        <f t="shared" si="29"/>
        <v>4.6208696820539456E-2</v>
      </c>
      <c r="M123">
        <f t="shared" si="29"/>
        <v>6.0816608650692952E-2</v>
      </c>
      <c r="N123">
        <f t="shared" si="29"/>
        <v>5.9575098626867828E-2</v>
      </c>
      <c r="O123">
        <f t="shared" si="29"/>
        <v>0.25316727769457065</v>
      </c>
      <c r="P123">
        <f t="shared" si="29"/>
        <v>0.21999227453863698</v>
      </c>
      <c r="Q123">
        <f t="shared" si="29"/>
        <v>0.23154298602793683</v>
      </c>
      <c r="R123">
        <f t="shared" si="29"/>
        <v>0.3584798248405644</v>
      </c>
      <c r="S123">
        <f t="shared" si="29"/>
        <v>0.23175915404175174</v>
      </c>
      <c r="T123">
        <f t="shared" si="29"/>
        <v>0.12194655981222025</v>
      </c>
      <c r="U123">
        <f t="shared" si="29"/>
        <v>4.7438452614522619E-2</v>
      </c>
      <c r="V123">
        <f t="shared" si="29"/>
        <v>3.2060678690389643E-2</v>
      </c>
      <c r="W123">
        <f t="shared" si="29"/>
        <v>9.5157449647724102E-2</v>
      </c>
      <c r="X123">
        <f t="shared" si="29"/>
        <v>7.566313708270922E-2</v>
      </c>
      <c r="Y123">
        <f t="shared" si="29"/>
        <v>0.49870891664154549</v>
      </c>
      <c r="Z123">
        <f t="shared" si="29"/>
        <v>1.2355519534588035</v>
      </c>
      <c r="AA123">
        <f t="shared" si="29"/>
        <v>1.2567158257150806</v>
      </c>
      <c r="AB123">
        <f t="shared" si="29"/>
        <v>1.1688359321191975</v>
      </c>
      <c r="AC123">
        <f t="shared" si="29"/>
        <v>0.97727214698999632</v>
      </c>
      <c r="AD123">
        <f t="shared" si="29"/>
        <v>1.174527910861503</v>
      </c>
      <c r="AE123">
        <f t="shared" si="29"/>
        <v>3.5023178489907991E-3</v>
      </c>
      <c r="AF123">
        <f t="shared" si="29"/>
        <v>0.5094029241746334</v>
      </c>
      <c r="AG123">
        <f t="shared" si="29"/>
        <v>0.43159539324666341</v>
      </c>
      <c r="AH123">
        <f t="shared" si="29"/>
        <v>7.0921949912872151E-7</v>
      </c>
    </row>
    <row r="124" spans="1:64" x14ac:dyDescent="0.25">
      <c r="G124" t="s">
        <v>9</v>
      </c>
      <c r="J124">
        <f>I120+J122</f>
        <v>1.801755742777441E-2</v>
      </c>
      <c r="K124">
        <f>J124+K122</f>
        <v>3.3460100438873888E-2</v>
      </c>
      <c r="L124">
        <f t="shared" ref="L124:BL124" si="30">K124+L122</f>
        <v>5.3808696820539459E-2</v>
      </c>
      <c r="M124">
        <f t="shared" si="30"/>
        <v>8.061660865069295E-2</v>
      </c>
      <c r="N124">
        <f t="shared" si="30"/>
        <v>0.11592490137313216</v>
      </c>
      <c r="O124">
        <f t="shared" si="30"/>
        <v>0.16241272230542936</v>
      </c>
      <c r="P124">
        <f t="shared" si="30"/>
        <v>0.22359172546136305</v>
      </c>
      <c r="Q124">
        <f t="shared" si="30"/>
        <v>0.30405601397206311</v>
      </c>
      <c r="R124">
        <f t="shared" si="30"/>
        <v>0.40980068020994065</v>
      </c>
      <c r="S124">
        <f t="shared" si="30"/>
        <v>0.54862295706935948</v>
      </c>
      <c r="T124">
        <f t="shared" si="30"/>
        <v>0.73061904624838581</v>
      </c>
      <c r="U124">
        <f t="shared" si="30"/>
        <v>0.96878491102482123</v>
      </c>
      <c r="V124">
        <f t="shared" si="30"/>
        <v>1.2797174526227417</v>
      </c>
      <c r="W124">
        <f t="shared" si="30"/>
        <v>1.6843883890431539</v>
      </c>
      <c r="X124">
        <f t="shared" si="30"/>
        <v>2.2089192972564335</v>
      </c>
      <c r="Y124">
        <f t="shared" si="30"/>
        <v>2.8852128560211794</v>
      </c>
      <c r="Z124">
        <f t="shared" si="30"/>
        <v>3.751182193955886</v>
      </c>
      <c r="AA124">
        <f t="shared" si="30"/>
        <v>4.8501631282708297</v>
      </c>
      <c r="AB124">
        <f t="shared" si="30"/>
        <v>6.2289087663315144</v>
      </c>
      <c r="AC124">
        <f t="shared" si="30"/>
        <v>7.9334141356332442</v>
      </c>
      <c r="AD124">
        <f t="shared" si="30"/>
        <v>10.001842761932362</v>
      </c>
      <c r="AE124">
        <f t="shared" si="30"/>
        <v>12.454271777893927</v>
      </c>
      <c r="AF124">
        <f t="shared" si="30"/>
        <v>15.280126275937601</v>
      </c>
      <c r="AG124">
        <f t="shared" si="30"/>
        <v>18.42613373973521</v>
      </c>
      <c r="AH124">
        <f t="shared" si="30"/>
        <v>21.789843777721604</v>
      </c>
      <c r="AI124">
        <f t="shared" si="30"/>
        <v>25.224641396233523</v>
      </c>
      <c r="AJ124">
        <f t="shared" si="30"/>
        <v>28.559607933273828</v>
      </c>
      <c r="AK124">
        <f t="shared" si="30"/>
        <v>31.63094308091512</v>
      </c>
      <c r="AL124">
        <f t="shared" si="30"/>
        <v>34.314205678921674</v>
      </c>
      <c r="AM124">
        <f t="shared" si="30"/>
        <v>36.544417085452451</v>
      </c>
      <c r="AN124">
        <f t="shared" si="30"/>
        <v>38.31716053030906</v>
      </c>
      <c r="AO124">
        <f t="shared" si="30"/>
        <v>39.673876809977422</v>
      </c>
      <c r="AP124">
        <f t="shared" si="30"/>
        <v>40.680849385280176</v>
      </c>
      <c r="AQ124">
        <f t="shared" si="30"/>
        <v>41.410663090699586</v>
      </c>
      <c r="AR124" s="23">
        <f t="shared" si="30"/>
        <v>41.930243967282266</v>
      </c>
      <c r="AS124">
        <f t="shared" si="30"/>
        <v>42.295359230142338</v>
      </c>
      <c r="AT124">
        <f t="shared" si="30"/>
        <v>42.549544726340699</v>
      </c>
      <c r="AU124">
        <f t="shared" si="30"/>
        <v>42.725340947939742</v>
      </c>
      <c r="AV124">
        <f t="shared" si="30"/>
        <v>42.84636454516567</v>
      </c>
      <c r="AW124">
        <f t="shared" si="30"/>
        <v>42.929415721303357</v>
      </c>
      <c r="AX124">
        <f t="shared" si="30"/>
        <v>42.986283577002368</v>
      </c>
      <c r="AY124">
        <f t="shared" si="30"/>
        <v>43.025164105605882</v>
      </c>
      <c r="AZ124">
        <f t="shared" si="30"/>
        <v>43.051719218631845</v>
      </c>
      <c r="BA124">
        <f t="shared" si="30"/>
        <v>43.069843333786189</v>
      </c>
      <c r="BB124" s="23">
        <f t="shared" si="30"/>
        <v>43.082207234228584</v>
      </c>
      <c r="BC124">
        <f t="shared" si="30"/>
        <v>43.090638850778745</v>
      </c>
      <c r="BD124">
        <f t="shared" si="30"/>
        <v>43.096387534288688</v>
      </c>
      <c r="BE124">
        <f t="shared" si="30"/>
        <v>43.100306389807507</v>
      </c>
      <c r="BF124">
        <f t="shared" si="30"/>
        <v>43.102977578859537</v>
      </c>
      <c r="BG124">
        <f t="shared" si="30"/>
        <v>43.104798197546316</v>
      </c>
      <c r="BH124">
        <f t="shared" si="30"/>
        <v>43.106039027395255</v>
      </c>
      <c r="BI124">
        <f t="shared" si="30"/>
        <v>43.106884678194618</v>
      </c>
      <c r="BJ124">
        <f t="shared" si="30"/>
        <v>43.107460993399663</v>
      </c>
      <c r="BK124">
        <f t="shared" si="30"/>
        <v>43.107853749013223</v>
      </c>
      <c r="BL124" s="23">
        <f t="shared" si="30"/>
        <v>43.10812140697368</v>
      </c>
    </row>
    <row r="142" spans="1:34" x14ac:dyDescent="0.25">
      <c r="A142" s="1" t="s">
        <v>17</v>
      </c>
      <c r="B142" t="s">
        <v>5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3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31">K143-J143</f>
        <v>0.22274497501010071</v>
      </c>
      <c r="L144">
        <f t="shared" si="31"/>
        <v>0.27560012510101028</v>
      </c>
      <c r="M144">
        <f t="shared" si="31"/>
        <v>0.56369883979797963</v>
      </c>
      <c r="N144">
        <f t="shared" si="31"/>
        <v>0.51069797331074795</v>
      </c>
      <c r="O144">
        <f t="shared" si="31"/>
        <v>0.95346243827272614</v>
      </c>
      <c r="P144">
        <f t="shared" si="31"/>
        <v>0.54960382870141444</v>
      </c>
      <c r="Q144">
        <f t="shared" si="31"/>
        <v>1.2738626084747962</v>
      </c>
      <c r="R144">
        <f t="shared" si="31"/>
        <v>3.8458175448195346</v>
      </c>
      <c r="S144">
        <f t="shared" si="31"/>
        <v>2.8325002057408906</v>
      </c>
      <c r="T144">
        <f t="shared" si="31"/>
        <v>6.5506135281276432</v>
      </c>
      <c r="U144">
        <f t="shared" si="31"/>
        <v>6.0333242805230327</v>
      </c>
      <c r="V144">
        <f t="shared" si="31"/>
        <v>11.476763181054437</v>
      </c>
      <c r="W144">
        <f t="shared" si="31"/>
        <v>18.768083679667427</v>
      </c>
      <c r="X144">
        <f t="shared" si="31"/>
        <v>26.636218274573608</v>
      </c>
      <c r="Y144">
        <f t="shared" si="31"/>
        <v>32.066891078900426</v>
      </c>
      <c r="Z144">
        <f t="shared" si="31"/>
        <v>34.172492465067648</v>
      </c>
      <c r="AA144">
        <f t="shared" si="31"/>
        <v>40.748563332253667</v>
      </c>
      <c r="AB144">
        <f t="shared" si="31"/>
        <v>25.800543664566845</v>
      </c>
      <c r="AC144">
        <f t="shared" si="31"/>
        <v>28.787366156405312</v>
      </c>
      <c r="AD144">
        <f t="shared" si="31"/>
        <v>68.147560294475994</v>
      </c>
      <c r="AE144">
        <f t="shared" si="31"/>
        <v>75.890164685358002</v>
      </c>
      <c r="AF144">
        <f t="shared" si="31"/>
        <v>74.853979838595365</v>
      </c>
      <c r="AG144">
        <f t="shared" si="31"/>
        <v>47.41654902921141</v>
      </c>
      <c r="AH144">
        <f t="shared" si="31"/>
        <v>63.267798966902092</v>
      </c>
    </row>
    <row r="145" spans="1:64" x14ac:dyDescent="0.25">
      <c r="A145" s="3">
        <v>1.1094664646720289E-7</v>
      </c>
      <c r="B145" s="3">
        <v>0.3349636856555781</v>
      </c>
      <c r="C145" s="3">
        <v>774.10216831522348</v>
      </c>
      <c r="G145" t="s">
        <v>8</v>
      </c>
      <c r="J145">
        <f>$A145*$C145+($B145-$A145)*I143-($B145/$C145)*(I143^2)</f>
        <v>0.37523712149847788</v>
      </c>
      <c r="K145">
        <f>$A145*$C145+($B145-$A145)*J147-($B145/$C145)*(J147^2)</f>
        <v>0.50050273355797947</v>
      </c>
      <c r="L145">
        <f t="shared" ref="L145:BL145" si="32">$A145*$C145+($B145-$A145)*K147-($B145/$C145)*(K147^2)</f>
        <v>0.66739617062319789</v>
      </c>
      <c r="M145">
        <f t="shared" si="32"/>
        <v>0.88960321292302036</v>
      </c>
      <c r="N145">
        <f t="shared" si="32"/>
        <v>1.185193898230821</v>
      </c>
      <c r="O145">
        <f t="shared" si="32"/>
        <v>1.5779371841033782</v>
      </c>
      <c r="P145">
        <f t="shared" si="32"/>
        <v>2.0989390159860353</v>
      </c>
      <c r="Q145">
        <f t="shared" si="32"/>
        <v>2.7886252725921152</v>
      </c>
      <c r="R145">
        <f t="shared" si="32"/>
        <v>3.6990364922815315</v>
      </c>
      <c r="S145">
        <f t="shared" si="32"/>
        <v>4.8962882351253434</v>
      </c>
      <c r="T145">
        <f t="shared" si="32"/>
        <v>6.4628386788812113</v>
      </c>
      <c r="U145">
        <f t="shared" si="32"/>
        <v>8.4988351265923079</v>
      </c>
      <c r="V145">
        <f t="shared" si="32"/>
        <v>11.121211838250954</v>
      </c>
      <c r="W145">
        <f t="shared" si="32"/>
        <v>14.458324442746568</v>
      </c>
      <c r="X145">
        <f t="shared" si="32"/>
        <v>18.636762400003022</v>
      </c>
      <c r="Y145">
        <f t="shared" si="32"/>
        <v>23.755873083691601</v>
      </c>
      <c r="Z145">
        <f t="shared" si="32"/>
        <v>29.845317878670812</v>
      </c>
      <c r="AA145">
        <f t="shared" si="32"/>
        <v>36.803466684715204</v>
      </c>
      <c r="AB145">
        <f t="shared" si="32"/>
        <v>44.322437729616418</v>
      </c>
      <c r="AC145">
        <f t="shared" si="32"/>
        <v>51.821635807484235</v>
      </c>
      <c r="AD145">
        <f t="shared" si="32"/>
        <v>58.433749228089283</v>
      </c>
      <c r="AE145">
        <f t="shared" si="32"/>
        <v>63.101717626575621</v>
      </c>
      <c r="AF145">
        <f t="shared" si="32"/>
        <v>64.824071727260133</v>
      </c>
      <c r="AG145">
        <f t="shared" si="32"/>
        <v>63.005095068926281</v>
      </c>
      <c r="AH145">
        <f t="shared" si="32"/>
        <v>57.752140894014772</v>
      </c>
      <c r="AI145">
        <f t="shared" si="32"/>
        <v>49.919411616192576</v>
      </c>
      <c r="AJ145">
        <f t="shared" si="32"/>
        <v>40.823222492305405</v>
      </c>
      <c r="AK145">
        <f t="shared" si="32"/>
        <v>31.781574872354497</v>
      </c>
      <c r="AL145">
        <f t="shared" si="32"/>
        <v>23.744016163591397</v>
      </c>
      <c r="AM145">
        <f t="shared" si="32"/>
        <v>17.168667261840852</v>
      </c>
      <c r="AN145">
        <f t="shared" si="32"/>
        <v>12.110262871498577</v>
      </c>
      <c r="AO145">
        <f t="shared" si="32"/>
        <v>8.3887868843210356</v>
      </c>
      <c r="AP145">
        <f t="shared" si="32"/>
        <v>5.736507896848849</v>
      </c>
      <c r="AQ145">
        <f t="shared" si="32"/>
        <v>3.8877361318930639</v>
      </c>
      <c r="AR145" s="23">
        <f t="shared" si="32"/>
        <v>2.6185991576434731</v>
      </c>
      <c r="AS145">
        <f t="shared" si="32"/>
        <v>1.7563948873670938</v>
      </c>
      <c r="AT145">
        <f t="shared" si="32"/>
        <v>1.1747563579416465</v>
      </c>
      <c r="AU145">
        <f t="shared" si="32"/>
        <v>0.78424019953047264</v>
      </c>
      <c r="AV145">
        <f t="shared" si="32"/>
        <v>0.52287584927415764</v>
      </c>
      <c r="AW145">
        <f t="shared" si="32"/>
        <v>0.34832086087584457</v>
      </c>
      <c r="AX145">
        <f t="shared" si="32"/>
        <v>0.23190737128197725</v>
      </c>
      <c r="AY145">
        <f t="shared" si="32"/>
        <v>0.15434260118945531</v>
      </c>
      <c r="AZ145">
        <f t="shared" si="32"/>
        <v>0.10269469275215215</v>
      </c>
      <c r="BA145">
        <f t="shared" si="32"/>
        <v>6.8318383461303256E-2</v>
      </c>
      <c r="BB145" s="23">
        <f t="shared" si="32"/>
        <v>4.544424076851783E-2</v>
      </c>
      <c r="BC145">
        <f t="shared" si="32"/>
        <v>3.0226508327473312E-2</v>
      </c>
      <c r="BD145">
        <f t="shared" si="32"/>
        <v>2.0103687790253844E-2</v>
      </c>
      <c r="BE145">
        <f t="shared" si="32"/>
        <v>1.3370549597368608E-2</v>
      </c>
      <c r="BF145">
        <f t="shared" si="32"/>
        <v>8.892284089711211E-3</v>
      </c>
      <c r="BG145">
        <f t="shared" si="32"/>
        <v>5.9138609370279482E-3</v>
      </c>
      <c r="BH145">
        <f t="shared" si="32"/>
        <v>3.9330068529466189E-3</v>
      </c>
      <c r="BI145">
        <f t="shared" si="32"/>
        <v>2.6156252176861017E-3</v>
      </c>
      <c r="BJ145">
        <f t="shared" si="32"/>
        <v>1.7395001799513921E-3</v>
      </c>
      <c r="BK145">
        <f t="shared" si="32"/>
        <v>1.156837103962971E-3</v>
      </c>
      <c r="BL145" s="23">
        <f t="shared" si="32"/>
        <v>7.693414341360949E-4</v>
      </c>
    </row>
    <row r="146" spans="1:64" x14ac:dyDescent="0.25">
      <c r="E146" t="s">
        <v>7</v>
      </c>
      <c r="F146">
        <f>SUM(J146:AH146)</f>
        <v>164.77724483719777</v>
      </c>
      <c r="J146">
        <f>ABS(J147-J143)</f>
        <v>0.50563336814494209</v>
      </c>
      <c r="K146">
        <f t="shared" ref="K146:AH146" si="33">ABS(K147-K143)</f>
        <v>0.78339112669282085</v>
      </c>
      <c r="L146">
        <f t="shared" si="33"/>
        <v>1.1751871722150087</v>
      </c>
      <c r="M146">
        <f t="shared" si="33"/>
        <v>1.5010915453400493</v>
      </c>
      <c r="N146">
        <f t="shared" si="33"/>
        <v>2.1755874702601221</v>
      </c>
      <c r="O146">
        <f t="shared" si="33"/>
        <v>2.8000622160907742</v>
      </c>
      <c r="P146">
        <f t="shared" si="33"/>
        <v>4.349397403375395</v>
      </c>
      <c r="Q146">
        <f t="shared" si="33"/>
        <v>5.8641600674927146</v>
      </c>
      <c r="R146">
        <f t="shared" si="33"/>
        <v>5.7173790149547123</v>
      </c>
      <c r="S146">
        <f t="shared" si="33"/>
        <v>7.7811670443391652</v>
      </c>
      <c r="T146">
        <f t="shared" si="33"/>
        <v>7.6933921950927342</v>
      </c>
      <c r="U146">
        <f t="shared" si="33"/>
        <v>10.158903041162006</v>
      </c>
      <c r="V146">
        <f t="shared" si="33"/>
        <v>9.8033516983585258</v>
      </c>
      <c r="W146">
        <f t="shared" si="33"/>
        <v>5.4935924614376646</v>
      </c>
      <c r="X146">
        <f t="shared" si="33"/>
        <v>2.5058634131329143</v>
      </c>
      <c r="Y146">
        <f t="shared" si="33"/>
        <v>10.816881408341743</v>
      </c>
      <c r="Z146">
        <f t="shared" si="33"/>
        <v>15.144055994738579</v>
      </c>
      <c r="AA146">
        <f t="shared" si="33"/>
        <v>19.089152642277043</v>
      </c>
      <c r="AB146">
        <f t="shared" si="33"/>
        <v>0.56725857722747719</v>
      </c>
      <c r="AC146">
        <f t="shared" si="33"/>
        <v>22.467011073851467</v>
      </c>
      <c r="AD146">
        <f t="shared" si="33"/>
        <v>12.753200007464727</v>
      </c>
      <c r="AE146">
        <f t="shared" si="33"/>
        <v>3.5247051317639944E-2</v>
      </c>
      <c r="AF146">
        <f t="shared" si="33"/>
        <v>10.0651551626529</v>
      </c>
      <c r="AG146">
        <f t="shared" si="33"/>
        <v>5.5233908770619564</v>
      </c>
      <c r="AH146">
        <f t="shared" si="33"/>
        <v>7.7328041746795861E-3</v>
      </c>
    </row>
    <row r="147" spans="1:64" x14ac:dyDescent="0.25">
      <c r="G147" t="s">
        <v>9</v>
      </c>
      <c r="J147" s="17">
        <f>I143+J145</f>
        <v>1.4968384346297907</v>
      </c>
      <c r="K147" s="17">
        <f>J147+K145</f>
        <v>1.9973411681877702</v>
      </c>
      <c r="L147">
        <f t="shared" ref="L147:BL147" si="34">K147+L145</f>
        <v>2.6647373388109683</v>
      </c>
      <c r="M147">
        <f t="shared" si="34"/>
        <v>3.5543405517339886</v>
      </c>
      <c r="N147">
        <f t="shared" si="34"/>
        <v>4.7395344499648093</v>
      </c>
      <c r="O147">
        <f>N147+O145</f>
        <v>6.3174716340681876</v>
      </c>
      <c r="P147">
        <f t="shared" si="34"/>
        <v>8.4164106500542228</v>
      </c>
      <c r="Q147">
        <f t="shared" si="34"/>
        <v>11.205035922646339</v>
      </c>
      <c r="R147">
        <f t="shared" si="34"/>
        <v>14.904072414927871</v>
      </c>
      <c r="S147">
        <f t="shared" si="34"/>
        <v>19.800360650053214</v>
      </c>
      <c r="T147">
        <f t="shared" si="34"/>
        <v>26.263199328934427</v>
      </c>
      <c r="U147">
        <f t="shared" si="34"/>
        <v>34.762034455526731</v>
      </c>
      <c r="V147">
        <f t="shared" si="34"/>
        <v>45.883246293777688</v>
      </c>
      <c r="W147">
        <f t="shared" si="34"/>
        <v>60.341570736524254</v>
      </c>
      <c r="X147">
        <f t="shared" si="34"/>
        <v>78.978333136527283</v>
      </c>
      <c r="Y147">
        <f t="shared" si="34"/>
        <v>102.73420622021888</v>
      </c>
      <c r="Z147">
        <f t="shared" si="34"/>
        <v>132.57952409888969</v>
      </c>
      <c r="AA147">
        <f t="shared" si="34"/>
        <v>169.3829907836049</v>
      </c>
      <c r="AB147">
        <f t="shared" si="34"/>
        <v>213.70542851322131</v>
      </c>
      <c r="AC147">
        <f t="shared" si="34"/>
        <v>265.52706432070556</v>
      </c>
      <c r="AD147">
        <f t="shared" si="34"/>
        <v>323.96081354879482</v>
      </c>
      <c r="AE147">
        <f t="shared" si="34"/>
        <v>387.06253117537045</v>
      </c>
      <c r="AF147">
        <f t="shared" si="34"/>
        <v>451.88660290263056</v>
      </c>
      <c r="AG147">
        <f t="shared" si="34"/>
        <v>514.89169797155682</v>
      </c>
      <c r="AH147">
        <f t="shared" si="34"/>
        <v>572.64383886557164</v>
      </c>
      <c r="AI147">
        <f t="shared" si="34"/>
        <v>622.56325048176427</v>
      </c>
      <c r="AJ147">
        <f t="shared" si="34"/>
        <v>663.38647297406965</v>
      </c>
      <c r="AK147">
        <f t="shared" si="34"/>
        <v>695.16804784642409</v>
      </c>
      <c r="AL147">
        <f t="shared" si="34"/>
        <v>718.91206401001546</v>
      </c>
      <c r="AM147">
        <f t="shared" si="34"/>
        <v>736.08073127185628</v>
      </c>
      <c r="AN147">
        <f t="shared" si="34"/>
        <v>748.19099414335483</v>
      </c>
      <c r="AO147">
        <f t="shared" si="34"/>
        <v>756.57978102767584</v>
      </c>
      <c r="AP147">
        <f t="shared" si="34"/>
        <v>762.31628892452466</v>
      </c>
      <c r="AQ147">
        <f t="shared" si="34"/>
        <v>766.20402505641778</v>
      </c>
      <c r="AR147" s="23">
        <f t="shared" si="34"/>
        <v>768.82262421406131</v>
      </c>
      <c r="AS147">
        <f t="shared" si="34"/>
        <v>770.57901910142846</v>
      </c>
      <c r="AT147">
        <f t="shared" si="34"/>
        <v>771.7537754593701</v>
      </c>
      <c r="AU147">
        <f t="shared" si="34"/>
        <v>772.53801565890058</v>
      </c>
      <c r="AV147">
        <f t="shared" si="34"/>
        <v>773.06089150817479</v>
      </c>
      <c r="AW147">
        <f t="shared" si="34"/>
        <v>773.40921236905069</v>
      </c>
      <c r="AX147">
        <f t="shared" si="34"/>
        <v>773.64111974033267</v>
      </c>
      <c r="AY147">
        <f t="shared" si="34"/>
        <v>773.79546234152212</v>
      </c>
      <c r="AZ147">
        <f t="shared" si="34"/>
        <v>773.89815703427428</v>
      </c>
      <c r="BA147">
        <f t="shared" si="34"/>
        <v>773.96647541773564</v>
      </c>
      <c r="BB147" s="23">
        <f t="shared" si="34"/>
        <v>774.01191965850421</v>
      </c>
      <c r="BC147">
        <f t="shared" si="34"/>
        <v>774.04214616683169</v>
      </c>
      <c r="BD147">
        <f t="shared" si="34"/>
        <v>774.062249854622</v>
      </c>
      <c r="BE147">
        <f t="shared" si="34"/>
        <v>774.07562040421931</v>
      </c>
      <c r="BF147">
        <f t="shared" si="34"/>
        <v>774.08451268830902</v>
      </c>
      <c r="BG147">
        <f t="shared" si="34"/>
        <v>774.0904265492461</v>
      </c>
      <c r="BH147">
        <f t="shared" si="34"/>
        <v>774.09435955609911</v>
      </c>
      <c r="BI147">
        <f t="shared" si="34"/>
        <v>774.09697518131679</v>
      </c>
      <c r="BJ147">
        <f t="shared" si="34"/>
        <v>774.09871468149674</v>
      </c>
      <c r="BK147">
        <f t="shared" si="34"/>
        <v>774.09987151860071</v>
      </c>
      <c r="BL147" s="23">
        <f t="shared" si="34"/>
        <v>774.1006408600349</v>
      </c>
    </row>
    <row r="148" spans="1:64" x14ac:dyDescent="0.25">
      <c r="I148" s="13">
        <v>3395.2965092790796</v>
      </c>
      <c r="J148" s="13">
        <v>3571.3638398133576</v>
      </c>
      <c r="K148" s="13">
        <v>3742.3628717879924</v>
      </c>
      <c r="L148" s="13">
        <v>3849.1260941945284</v>
      </c>
      <c r="M148" s="13">
        <v>4039.029469931932</v>
      </c>
      <c r="N148" s="13">
        <v>4285.6996914477604</v>
      </c>
      <c r="O148" s="13">
        <v>4477.9927908606405</v>
      </c>
      <c r="P148" s="13">
        <v>4762.2399844710872</v>
      </c>
      <c r="Q148" s="13">
        <v>5098.7070601212999</v>
      </c>
      <c r="R148" s="13">
        <v>5567.6127045873291</v>
      </c>
      <c r="S148" s="13">
        <v>5971.2672236212438</v>
      </c>
      <c r="T148" s="13">
        <v>6456.8205788810665</v>
      </c>
      <c r="U148" s="13">
        <v>7014.7262483131844</v>
      </c>
      <c r="V148" s="13">
        <v>7302.2071619711114</v>
      </c>
      <c r="W148" s="13">
        <v>7537.4936704025613</v>
      </c>
      <c r="X148" s="13">
        <v>8257.6957616609307</v>
      </c>
      <c r="Y148" s="13">
        <v>8875.0603971072105</v>
      </c>
      <c r="Z148" s="13">
        <v>9278.1357349535974</v>
      </c>
      <c r="AA148" s="13">
        <v>9812.30958998403</v>
      </c>
      <c r="AB148" s="13">
        <v>10333.718002425348</v>
      </c>
      <c r="AC148" s="13">
        <v>10433.851989073068</v>
      </c>
      <c r="AD148" s="13">
        <v>10947.576023781043</v>
      </c>
      <c r="AE148" s="13">
        <v>11569.799775152249</v>
      </c>
      <c r="AF148" s="13">
        <v>12339.297222214054</v>
      </c>
      <c r="AG148" s="13">
        <v>12741.571018825523</v>
      </c>
      <c r="AH148" s="13">
        <v>12919.334135027793</v>
      </c>
      <c r="AI148" s="13">
        <v>12919.334135027793</v>
      </c>
      <c r="AJ148" s="13">
        <v>12919.334135027793</v>
      </c>
      <c r="AK148" s="13">
        <v>12919.334135027793</v>
      </c>
      <c r="AL148" s="13">
        <v>12919.334135027793</v>
      </c>
      <c r="AM148" s="13">
        <v>12919.334135027793</v>
      </c>
      <c r="AN148" s="13">
        <v>12919.334135027793</v>
      </c>
      <c r="AO148" s="13">
        <v>12919.334135027793</v>
      </c>
      <c r="AP148" s="13">
        <v>12919.334135027793</v>
      </c>
      <c r="AQ148" s="13">
        <v>12919.334135027793</v>
      </c>
      <c r="AR148" s="27">
        <v>12919.334135027793</v>
      </c>
      <c r="AS148" s="13">
        <v>12919.334135027793</v>
      </c>
      <c r="AT148" s="13">
        <v>12919.334135027793</v>
      </c>
      <c r="AU148" s="13">
        <v>12919.334135027793</v>
      </c>
      <c r="AV148" s="13">
        <v>12919.334135027793</v>
      </c>
      <c r="AW148" s="13">
        <v>12919.334135027793</v>
      </c>
      <c r="AX148" s="13">
        <v>12919.334135027793</v>
      </c>
      <c r="AY148" s="13">
        <v>12919.334135027793</v>
      </c>
      <c r="AZ148" s="13">
        <v>12919.334135027793</v>
      </c>
      <c r="BA148" s="13">
        <v>12919.334135027793</v>
      </c>
      <c r="BB148" s="27">
        <v>12919.334135027793</v>
      </c>
      <c r="BC148" s="13">
        <v>12919.334135027793</v>
      </c>
      <c r="BD148" s="13">
        <v>12919.334135027793</v>
      </c>
      <c r="BE148" s="13">
        <v>12919.334135027793</v>
      </c>
      <c r="BF148" s="13">
        <v>12919.334135027793</v>
      </c>
      <c r="BG148" s="13">
        <v>12919.334135027793</v>
      </c>
      <c r="BH148" s="13">
        <v>12919.334135027793</v>
      </c>
      <c r="BI148" s="13">
        <v>12919.334135027793</v>
      </c>
      <c r="BJ148" s="13">
        <v>12919.334135027793</v>
      </c>
      <c r="BK148" s="13">
        <v>12919.334135027793</v>
      </c>
      <c r="BL148" s="27">
        <v>12919.334135027793</v>
      </c>
    </row>
    <row r="149" spans="1:64" x14ac:dyDescent="0.25">
      <c r="AR149" s="23">
        <f>AR147/AR148*100</f>
        <v>5.9509462034082405</v>
      </c>
      <c r="BB149" s="23">
        <f>BB147/BB148*100</f>
        <v>5.9911130989324715</v>
      </c>
      <c r="BL149" s="23">
        <f>BL147/BL148*100</f>
        <v>5.991799830931221</v>
      </c>
    </row>
    <row r="165" spans="1:64" x14ac:dyDescent="0.25">
      <c r="A165" s="1" t="s">
        <v>18</v>
      </c>
      <c r="B165" t="s">
        <v>5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6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35">K166-J166</f>
        <v>2E-3</v>
      </c>
      <c r="L167">
        <f t="shared" si="35"/>
        <v>0</v>
      </c>
      <c r="M167">
        <f t="shared" si="35"/>
        <v>3.5000000000000003E-2</v>
      </c>
      <c r="N167">
        <f t="shared" si="35"/>
        <v>1.4999999999999944E-3</v>
      </c>
      <c r="O167">
        <f t="shared" si="35"/>
        <v>7.200000000000005E-3</v>
      </c>
      <c r="P167">
        <f t="shared" si="35"/>
        <v>-2.3999999999999994E-3</v>
      </c>
      <c r="Q167">
        <f t="shared" si="35"/>
        <v>-1.7000000000000001E-3</v>
      </c>
      <c r="R167">
        <f t="shared" si="35"/>
        <v>1.8799999999999997E-2</v>
      </c>
      <c r="S167">
        <f t="shared" si="35"/>
        <v>2.4600000000000004E-2</v>
      </c>
      <c r="T167">
        <f t="shared" si="35"/>
        <v>5.3399999999999989E-2</v>
      </c>
      <c r="U167">
        <f t="shared" si="35"/>
        <v>1.5600000000000003E-2</v>
      </c>
      <c r="V167">
        <f t="shared" si="35"/>
        <v>5.510000000000001E-2</v>
      </c>
      <c r="W167">
        <f t="shared" si="35"/>
        <v>3.0399999999999983E-2</v>
      </c>
      <c r="X167">
        <f t="shared" si="35"/>
        <v>-1.8299999999999983E-2</v>
      </c>
      <c r="Y167">
        <f t="shared" si="35"/>
        <v>3.5999999999999921E-3</v>
      </c>
      <c r="Z167">
        <f t="shared" si="35"/>
        <v>-9.199999999999986E-3</v>
      </c>
      <c r="AA167">
        <f t="shared" si="35"/>
        <v>1.1488999999999999E-2</v>
      </c>
      <c r="AB167">
        <f t="shared" si="35"/>
        <v>-1.0811000000000015E-2</v>
      </c>
      <c r="AC167">
        <f t="shared" si="35"/>
        <v>0.16451099999999999</v>
      </c>
      <c r="AD167">
        <f t="shared" si="35"/>
        <v>0.29621100000000006</v>
      </c>
      <c r="AE167">
        <f t="shared" si="35"/>
        <v>0.11732899999999991</v>
      </c>
      <c r="AF167">
        <f t="shared" si="35"/>
        <v>0.54232100000000005</v>
      </c>
      <c r="AG167">
        <f t="shared" si="35"/>
        <v>0.21443140494422619</v>
      </c>
      <c r="AH167">
        <f t="shared" si="35"/>
        <v>0.35209787470439169</v>
      </c>
    </row>
    <row r="168" spans="1:64" x14ac:dyDescent="0.25">
      <c r="A168" s="3">
        <v>2.1780677890462431E-5</v>
      </c>
      <c r="B168" s="3">
        <v>0.34416812934713237</v>
      </c>
      <c r="C168" s="3">
        <v>7.3126511883307508</v>
      </c>
      <c r="G168" t="s">
        <v>8</v>
      </c>
      <c r="J168">
        <f>$A168*$C168+($B168-$A168)*I166-($B168/$C168)*(I166^2)</f>
        <v>5.033737839735703E-4</v>
      </c>
      <c r="K168">
        <f>$A168*$C168+($B168-$A168)*J170-($B168/$C168)*(J170^2)</f>
        <v>6.7654872590673144E-4</v>
      </c>
      <c r="L168">
        <f t="shared" ref="L168:BL168" si="36">$A168*$C168+($B168-$A168)*K170-($B168/$C168)*(K170^2)</f>
        <v>9.0926321757944307E-4</v>
      </c>
      <c r="M168">
        <f t="shared" si="36"/>
        <v>1.2219573463552256E-3</v>
      </c>
      <c r="N168">
        <f t="shared" si="36"/>
        <v>1.6420639041210081E-3</v>
      </c>
      <c r="O168">
        <f t="shared" si="36"/>
        <v>2.2063809378153674E-3</v>
      </c>
      <c r="P168">
        <f t="shared" si="36"/>
        <v>2.9642333695377538E-3</v>
      </c>
      <c r="Q168">
        <f t="shared" si="36"/>
        <v>3.9816732142179158E-3</v>
      </c>
      <c r="R168">
        <f t="shared" si="36"/>
        <v>5.3470362312865978E-3</v>
      </c>
      <c r="S168">
        <f t="shared" si="36"/>
        <v>7.1782508024894106E-3</v>
      </c>
      <c r="T168">
        <f t="shared" si="36"/>
        <v>9.6323750143696724E-3</v>
      </c>
      <c r="U168">
        <f t="shared" si="36"/>
        <v>1.2917902338818222E-2</v>
      </c>
      <c r="V168">
        <f t="shared" si="36"/>
        <v>1.7310387111078816E-2</v>
      </c>
      <c r="W168">
        <f t="shared" si="36"/>
        <v>2.3171824767538797E-2</v>
      </c>
      <c r="X168">
        <f t="shared" si="36"/>
        <v>3.0973843878104711E-2</v>
      </c>
      <c r="Y168">
        <f t="shared" si="36"/>
        <v>4.1323892673569167E-2</v>
      </c>
      <c r="Z168">
        <f t="shared" si="36"/>
        <v>5.4991844891727086E-2</v>
      </c>
      <c r="AA168">
        <f t="shared" si="36"/>
        <v>7.2931214779071982E-2</v>
      </c>
      <c r="AB168">
        <f t="shared" si="36"/>
        <v>9.6283648573678549E-2</v>
      </c>
      <c r="AC168">
        <f t="shared" si="36"/>
        <v>0.12634667810320949</v>
      </c>
      <c r="AD168">
        <f t="shared" si="36"/>
        <v>0.16447254210070492</v>
      </c>
      <c r="AE168">
        <f t="shared" si="36"/>
        <v>0.21185192225519175</v>
      </c>
      <c r="AF168">
        <f t="shared" si="36"/>
        <v>0.26912757522911374</v>
      </c>
      <c r="AG168">
        <f t="shared" si="36"/>
        <v>0.33579581284894416</v>
      </c>
      <c r="AH168">
        <f t="shared" si="36"/>
        <v>0.40941879671796039</v>
      </c>
      <c r="AI168">
        <f t="shared" si="36"/>
        <v>0.48482387980985941</v>
      </c>
      <c r="AJ168">
        <f t="shared" si="36"/>
        <v>0.55371182966917121</v>
      </c>
      <c r="AK168">
        <f t="shared" si="36"/>
        <v>0.60532340875034629</v>
      </c>
      <c r="AL168">
        <f t="shared" si="36"/>
        <v>0.62872549695954549</v>
      </c>
      <c r="AM168">
        <f t="shared" si="36"/>
        <v>0.61651581317141912</v>
      </c>
      <c r="AN168">
        <f t="shared" si="36"/>
        <v>0.56841111079849505</v>
      </c>
      <c r="AO168">
        <f t="shared" si="36"/>
        <v>0.49236054217611125</v>
      </c>
      <c r="AP168">
        <f t="shared" si="36"/>
        <v>0.40190408107295728</v>
      </c>
      <c r="AQ168">
        <f t="shared" si="36"/>
        <v>0.31115080032506293</v>
      </c>
      <c r="AR168" s="23">
        <f t="shared" si="36"/>
        <v>0.23044822052165781</v>
      </c>
      <c r="AS168">
        <f t="shared" si="36"/>
        <v>0.16480313545087899</v>
      </c>
      <c r="AT168">
        <f t="shared" si="36"/>
        <v>0.11479186164744881</v>
      </c>
      <c r="AU168">
        <f t="shared" si="36"/>
        <v>7.8446489568454236E-2</v>
      </c>
      <c r="AV168">
        <f t="shared" si="36"/>
        <v>5.2895332097151915E-2</v>
      </c>
      <c r="AW168">
        <f t="shared" si="36"/>
        <v>3.5339580340935761E-2</v>
      </c>
      <c r="AX168">
        <f t="shared" si="36"/>
        <v>2.3463756637853717E-2</v>
      </c>
      <c r="AY168">
        <f t="shared" si="36"/>
        <v>1.5513851823227398E-2</v>
      </c>
      <c r="AZ168">
        <f t="shared" si="36"/>
        <v>1.0229045167684081E-2</v>
      </c>
      <c r="BA168">
        <f t="shared" si="36"/>
        <v>6.7321190002984643E-3</v>
      </c>
      <c r="BB168" s="23">
        <f t="shared" si="36"/>
        <v>4.4252864170601924E-3</v>
      </c>
      <c r="BC168">
        <f t="shared" si="36"/>
        <v>2.9065908839074339E-3</v>
      </c>
      <c r="BD168">
        <f t="shared" si="36"/>
        <v>1.9080871315715342E-3</v>
      </c>
      <c r="BE168">
        <f t="shared" si="36"/>
        <v>1.2521678859753749E-3</v>
      </c>
      <c r="BF168">
        <f t="shared" si="36"/>
        <v>8.2153955153829727E-4</v>
      </c>
      <c r="BG168">
        <f t="shared" si="36"/>
        <v>5.3892680219647104E-4</v>
      </c>
      <c r="BH168">
        <f t="shared" si="36"/>
        <v>3.5349941255269357E-4</v>
      </c>
      <c r="BI168">
        <f t="shared" si="36"/>
        <v>2.3185677978121433E-4</v>
      </c>
      <c r="BJ168">
        <f t="shared" si="36"/>
        <v>1.5206618856744569E-4</v>
      </c>
      <c r="BK168">
        <f t="shared" si="36"/>
        <v>9.9731776873834832E-5</v>
      </c>
      <c r="BL168" s="23">
        <f t="shared" si="36"/>
        <v>6.5407357708213709E-5</v>
      </c>
    </row>
    <row r="169" spans="1:64" x14ac:dyDescent="0.25">
      <c r="E169" t="s">
        <v>7</v>
      </c>
      <c r="F169">
        <f>SUM(J169:AH169)</f>
        <v>1.6262694562695015</v>
      </c>
      <c r="J169">
        <f>ABS(J166-J170)</f>
        <v>5.0337378397357019E-4</v>
      </c>
      <c r="K169">
        <f>ABS(K166-K170)</f>
        <v>8.2007749011969852E-4</v>
      </c>
      <c r="L169">
        <f>ABS(L166-L170)</f>
        <v>8.9185727459744658E-5</v>
      </c>
      <c r="M169">
        <f t="shared" ref="M169:AH169" si="37">ABS(M166-M170)</f>
        <v>3.3688856926185035E-2</v>
      </c>
      <c r="N169">
        <f t="shared" si="37"/>
        <v>3.3546793022064023E-2</v>
      </c>
      <c r="O169">
        <f t="shared" si="37"/>
        <v>3.854041208424866E-2</v>
      </c>
      <c r="P169">
        <f t="shared" si="37"/>
        <v>3.3176178714710902E-2</v>
      </c>
      <c r="Q169">
        <f t="shared" si="37"/>
        <v>2.749450550049299E-2</v>
      </c>
      <c r="R169">
        <f t="shared" si="37"/>
        <v>4.0947469269206394E-2</v>
      </c>
      <c r="S169">
        <f t="shared" si="37"/>
        <v>5.8369218466716985E-2</v>
      </c>
      <c r="T169">
        <f t="shared" si="37"/>
        <v>0.1021368434523473</v>
      </c>
      <c r="U169">
        <f t="shared" si="37"/>
        <v>0.10481894111352909</v>
      </c>
      <c r="V169">
        <f t="shared" si="37"/>
        <v>0.14260855400245029</v>
      </c>
      <c r="W169">
        <f t="shared" si="37"/>
        <v>0.14983672923491148</v>
      </c>
      <c r="X169">
        <f t="shared" si="37"/>
        <v>0.10056288535680678</v>
      </c>
      <c r="Y169">
        <f t="shared" si="37"/>
        <v>6.2838992683237616E-2</v>
      </c>
      <c r="Z169">
        <f t="shared" si="37"/>
        <v>1.3528522084894634E-3</v>
      </c>
      <c r="AA169">
        <f t="shared" si="37"/>
        <v>6.279506698756146E-2</v>
      </c>
      <c r="AB169">
        <f t="shared" si="37"/>
        <v>0.16988971556124002</v>
      </c>
      <c r="AC169">
        <f t="shared" si="37"/>
        <v>0.13172539366444952</v>
      </c>
      <c r="AD169">
        <f t="shared" si="37"/>
        <v>1.3064234845594491E-5</v>
      </c>
      <c r="AE169">
        <f t="shared" si="37"/>
        <v>9.4509858020346282E-2</v>
      </c>
      <c r="AF169">
        <f t="shared" si="37"/>
        <v>0.17868356675053998</v>
      </c>
      <c r="AG169">
        <f t="shared" si="37"/>
        <v>5.7319158845821949E-2</v>
      </c>
      <c r="AH169">
        <f t="shared" si="37"/>
        <v>1.7631677466933837E-6</v>
      </c>
    </row>
    <row r="170" spans="1:64" x14ac:dyDescent="0.25">
      <c r="G170" t="s">
        <v>9</v>
      </c>
      <c r="J170">
        <f>I166+J168</f>
        <v>1.5033737839735702E-3</v>
      </c>
      <c r="K170">
        <f>J170+K168</f>
        <v>2.1799225098803015E-3</v>
      </c>
      <c r="L170">
        <f t="shared" ref="L170:BL170" si="38">K170+L168</f>
        <v>3.0891857274597447E-3</v>
      </c>
      <c r="M170">
        <f t="shared" si="38"/>
        <v>4.3111430738149705E-3</v>
      </c>
      <c r="N170">
        <f t="shared" si="38"/>
        <v>5.9532069779359787E-3</v>
      </c>
      <c r="O170">
        <f t="shared" si="38"/>
        <v>8.1595879157513457E-3</v>
      </c>
      <c r="P170">
        <f t="shared" si="38"/>
        <v>1.11238212852891E-2</v>
      </c>
      <c r="Q170">
        <f t="shared" si="38"/>
        <v>1.5105494499507016E-2</v>
      </c>
      <c r="R170">
        <f t="shared" si="38"/>
        <v>2.0452530730793613E-2</v>
      </c>
      <c r="S170">
        <f t="shared" si="38"/>
        <v>2.7630781533283022E-2</v>
      </c>
      <c r="T170">
        <f t="shared" si="38"/>
        <v>3.7263156547652693E-2</v>
      </c>
      <c r="U170">
        <f t="shared" si="38"/>
        <v>5.0181058886470911E-2</v>
      </c>
      <c r="V170">
        <f t="shared" si="38"/>
        <v>6.7491445997549721E-2</v>
      </c>
      <c r="W170">
        <f t="shared" si="38"/>
        <v>9.0663270765088511E-2</v>
      </c>
      <c r="X170">
        <f t="shared" si="38"/>
        <v>0.12163711464319323</v>
      </c>
      <c r="Y170">
        <f t="shared" si="38"/>
        <v>0.16296100731676239</v>
      </c>
      <c r="Z170">
        <f t="shared" si="38"/>
        <v>0.21795285220848948</v>
      </c>
      <c r="AA170">
        <f t="shared" si="38"/>
        <v>0.29088406698756147</v>
      </c>
      <c r="AB170">
        <f t="shared" si="38"/>
        <v>0.38716771556124002</v>
      </c>
      <c r="AC170">
        <f t="shared" si="38"/>
        <v>0.51351439366444951</v>
      </c>
      <c r="AD170">
        <f t="shared" si="38"/>
        <v>0.67798693576515445</v>
      </c>
      <c r="AE170">
        <f t="shared" si="38"/>
        <v>0.88983885802034624</v>
      </c>
      <c r="AF170">
        <f t="shared" si="38"/>
        <v>1.15896643324946</v>
      </c>
      <c r="AG170">
        <f t="shared" si="38"/>
        <v>1.4947622460984042</v>
      </c>
      <c r="AH170">
        <f t="shared" si="38"/>
        <v>1.9041810428163646</v>
      </c>
      <c r="AI170">
        <f t="shared" si="38"/>
        <v>2.3890049226262242</v>
      </c>
      <c r="AJ170">
        <f t="shared" si="38"/>
        <v>2.9427167522953956</v>
      </c>
      <c r="AK170">
        <f t="shared" si="38"/>
        <v>3.5480401610457419</v>
      </c>
      <c r="AL170">
        <f t="shared" si="38"/>
        <v>4.1767656580052872</v>
      </c>
      <c r="AM170">
        <f t="shared" si="38"/>
        <v>4.793281471176706</v>
      </c>
      <c r="AN170">
        <f t="shared" si="38"/>
        <v>5.361692581975201</v>
      </c>
      <c r="AO170">
        <f t="shared" si="38"/>
        <v>5.8540531241513118</v>
      </c>
      <c r="AP170">
        <f t="shared" si="38"/>
        <v>6.2559572052242691</v>
      </c>
      <c r="AQ170">
        <f t="shared" si="38"/>
        <v>6.5671080055493318</v>
      </c>
      <c r="AR170" s="23">
        <f t="shared" si="38"/>
        <v>6.7975562260709896</v>
      </c>
      <c r="AS170">
        <f t="shared" si="38"/>
        <v>6.9623593615218686</v>
      </c>
      <c r="AT170">
        <f t="shared" si="38"/>
        <v>7.0771512231693174</v>
      </c>
      <c r="AU170">
        <f t="shared" si="38"/>
        <v>7.1555977127377712</v>
      </c>
      <c r="AV170">
        <f t="shared" si="38"/>
        <v>7.2084930448349231</v>
      </c>
      <c r="AW170">
        <f t="shared" si="38"/>
        <v>7.2438326251758589</v>
      </c>
      <c r="AX170">
        <f t="shared" si="38"/>
        <v>7.2672963818137131</v>
      </c>
      <c r="AY170">
        <f t="shared" si="38"/>
        <v>7.2828102336369405</v>
      </c>
      <c r="AZ170">
        <f t="shared" si="38"/>
        <v>7.2930392788046241</v>
      </c>
      <c r="BA170">
        <f t="shared" si="38"/>
        <v>7.299771397804923</v>
      </c>
      <c r="BB170" s="23">
        <f t="shared" si="38"/>
        <v>7.3041966842219832</v>
      </c>
      <c r="BC170">
        <f t="shared" si="38"/>
        <v>7.3071032751058906</v>
      </c>
      <c r="BD170">
        <f t="shared" si="38"/>
        <v>7.3090113622374622</v>
      </c>
      <c r="BE170">
        <f t="shared" si="38"/>
        <v>7.3102635301234375</v>
      </c>
      <c r="BF170">
        <f t="shared" si="38"/>
        <v>7.3110850696749754</v>
      </c>
      <c r="BG170">
        <f t="shared" si="38"/>
        <v>7.3116239964771719</v>
      </c>
      <c r="BH170">
        <f t="shared" si="38"/>
        <v>7.3119774958897246</v>
      </c>
      <c r="BI170">
        <f t="shared" si="38"/>
        <v>7.3122093526695053</v>
      </c>
      <c r="BJ170">
        <f t="shared" si="38"/>
        <v>7.3123614188580728</v>
      </c>
      <c r="BK170">
        <f t="shared" si="38"/>
        <v>7.3124611506349471</v>
      </c>
      <c r="BL170" s="23">
        <f t="shared" si="38"/>
        <v>7.3125265579926548</v>
      </c>
    </row>
    <row r="173" spans="1:64" x14ac:dyDescent="0.25">
      <c r="C173">
        <f>(C168*1000)/(365*24)*4</f>
        <v>3.3391101316578773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0"/>
  <sheetViews>
    <sheetView workbookViewId="0">
      <selection activeCell="K5" sqref="K5"/>
    </sheetView>
  </sheetViews>
  <sheetFormatPr defaultRowHeight="15" x14ac:dyDescent="0.25"/>
  <cols>
    <col min="1" max="1" width="17" customWidth="1"/>
    <col min="2" max="2" width="18.28515625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6" bestFit="1" customWidth="1"/>
    <col min="10" max="10" width="12" bestFit="1" customWidth="1"/>
    <col min="14" max="14" width="12" bestFit="1" customWidth="1"/>
  </cols>
  <sheetData>
    <row r="1" spans="1:3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34" x14ac:dyDescent="0.25">
      <c r="A2" s="1" t="s">
        <v>0</v>
      </c>
      <c r="B2" t="s">
        <v>5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34" x14ac:dyDescent="0.25">
      <c r="A3" t="s">
        <v>11</v>
      </c>
      <c r="B3" t="s">
        <v>4</v>
      </c>
      <c r="I3">
        <f t="shared" ref="I3:AH3" si="0">I2/1000</f>
        <v>4.7779999999999996</v>
      </c>
      <c r="J3">
        <f t="shared" si="0"/>
        <v>6.07</v>
      </c>
      <c r="K3">
        <f t="shared" si="0"/>
        <v>7.623075</v>
      </c>
      <c r="L3">
        <f t="shared" si="0"/>
        <v>9.9361749999999986</v>
      </c>
      <c r="M3">
        <f t="shared" si="0"/>
        <v>13.426555</v>
      </c>
      <c r="N3">
        <f t="shared" si="0"/>
        <v>17.303699999999996</v>
      </c>
      <c r="O3">
        <f t="shared" si="0"/>
        <v>23.976400000000005</v>
      </c>
      <c r="P3">
        <f t="shared" si="0"/>
        <v>30.979460000000003</v>
      </c>
      <c r="Q3">
        <f t="shared" si="0"/>
        <v>38.391740000000006</v>
      </c>
      <c r="R3">
        <f t="shared" si="0"/>
        <v>46.910760000000003</v>
      </c>
      <c r="S3">
        <f t="shared" si="0"/>
        <v>58.441379999999995</v>
      </c>
      <c r="T3">
        <f t="shared" si="0"/>
        <v>73.151979999999995</v>
      </c>
      <c r="U3">
        <f t="shared" si="0"/>
        <v>91.496220000000008</v>
      </c>
      <c r="V3">
        <f t="shared" si="0"/>
        <v>115.34757400000001</v>
      </c>
      <c r="W3">
        <f t="shared" si="0"/>
        <v>150.16500400000001</v>
      </c>
      <c r="X3">
        <f t="shared" si="0"/>
        <v>180.92387099999999</v>
      </c>
      <c r="Y3">
        <f t="shared" si="0"/>
        <v>220.12026299999999</v>
      </c>
      <c r="Z3">
        <f t="shared" si="0"/>
        <v>267.09671599999996</v>
      </c>
      <c r="AA3">
        <f t="shared" si="0"/>
        <v>300.286743</v>
      </c>
      <c r="AB3">
        <f t="shared" si="0"/>
        <v>349.67100699999997</v>
      </c>
      <c r="AC3">
        <f t="shared" si="0"/>
        <v>416.244731</v>
      </c>
      <c r="AD3">
        <f t="shared" si="0"/>
        <v>466.86111600000004</v>
      </c>
      <c r="AE3">
        <f t="shared" si="0"/>
        <v>514.37402999999995</v>
      </c>
      <c r="AF3">
        <f t="shared" si="0"/>
        <v>563.829025</v>
      </c>
      <c r="AG3">
        <f t="shared" si="0"/>
        <v>622.2489250000001</v>
      </c>
      <c r="AH3">
        <f t="shared" si="0"/>
        <v>733.27599999999995</v>
      </c>
    </row>
    <row r="4" spans="1:34" x14ac:dyDescent="0.25">
      <c r="A4" s="2" t="s">
        <v>1</v>
      </c>
      <c r="B4" s="2" t="s">
        <v>2</v>
      </c>
      <c r="C4" s="2" t="s">
        <v>3</v>
      </c>
      <c r="G4" t="s">
        <v>6</v>
      </c>
      <c r="J4">
        <f>J3-I3</f>
        <v>1.2920000000000007</v>
      </c>
      <c r="K4">
        <f t="shared" ref="K4:AH4" si="1">K3-J3</f>
        <v>1.5530749999999998</v>
      </c>
      <c r="L4">
        <f t="shared" si="1"/>
        <v>2.3130999999999986</v>
      </c>
      <c r="M4">
        <f t="shared" si="1"/>
        <v>3.4903800000000018</v>
      </c>
      <c r="N4">
        <f t="shared" si="1"/>
        <v>3.8771449999999952</v>
      </c>
      <c r="O4">
        <f t="shared" si="1"/>
        <v>6.6727000000000096</v>
      </c>
      <c r="P4">
        <f t="shared" si="1"/>
        <v>7.0030599999999978</v>
      </c>
      <c r="Q4">
        <f t="shared" si="1"/>
        <v>7.4122800000000026</v>
      </c>
      <c r="R4">
        <f t="shared" si="1"/>
        <v>8.5190199999999976</v>
      </c>
      <c r="S4">
        <f t="shared" si="1"/>
        <v>11.530619999999992</v>
      </c>
      <c r="T4">
        <f t="shared" si="1"/>
        <v>14.710599999999999</v>
      </c>
      <c r="U4">
        <f t="shared" si="1"/>
        <v>18.344240000000013</v>
      </c>
      <c r="V4">
        <f t="shared" si="1"/>
        <v>23.851354000000001</v>
      </c>
      <c r="W4">
        <f t="shared" si="1"/>
        <v>34.817430000000002</v>
      </c>
      <c r="X4">
        <f t="shared" si="1"/>
        <v>30.758866999999981</v>
      </c>
      <c r="Y4">
        <f t="shared" si="1"/>
        <v>39.196392000000003</v>
      </c>
      <c r="Z4">
        <f t="shared" si="1"/>
        <v>46.976452999999964</v>
      </c>
      <c r="AA4">
        <f t="shared" si="1"/>
        <v>33.190027000000043</v>
      </c>
      <c r="AB4">
        <f t="shared" si="1"/>
        <v>49.384263999999973</v>
      </c>
      <c r="AC4">
        <f t="shared" si="1"/>
        <v>66.573724000000027</v>
      </c>
      <c r="AD4">
        <f t="shared" si="1"/>
        <v>50.616385000000037</v>
      </c>
      <c r="AE4">
        <f t="shared" si="1"/>
        <v>47.51291399999991</v>
      </c>
      <c r="AF4">
        <f t="shared" si="1"/>
        <v>49.454995000000054</v>
      </c>
      <c r="AG4">
        <f t="shared" si="1"/>
        <v>58.419900000000098</v>
      </c>
      <c r="AH4">
        <f t="shared" si="1"/>
        <v>111.02707499999985</v>
      </c>
    </row>
    <row r="5" spans="1:34" x14ac:dyDescent="0.25">
      <c r="A5" s="3">
        <v>0</v>
      </c>
      <c r="B5" s="3">
        <v>0.29689311068821211</v>
      </c>
      <c r="C5" s="3">
        <v>608.96419105908251</v>
      </c>
      <c r="G5" t="s">
        <v>8</v>
      </c>
      <c r="J5">
        <f>$A5*$C5+($B5-$A5)*I3-($B5/$C5)*(I3^2)</f>
        <v>1.4074251421456234</v>
      </c>
      <c r="K5">
        <f>$A5*$C5+($B5-$A5)*J7-($B5/$C5)*(J7^2)</f>
        <v>1.8177571635702954</v>
      </c>
      <c r="L5">
        <f t="shared" ref="L5:AH5" si="2">$A5*$C5+($B5-$A5)*K7-($B5/$C5)*(K7^2)</f>
        <v>2.3448624369799616</v>
      </c>
      <c r="M5">
        <f t="shared" si="2"/>
        <v>3.0200566473119528</v>
      </c>
      <c r="N5">
        <f t="shared" si="2"/>
        <v>3.8817711955892422</v>
      </c>
      <c r="O5">
        <f t="shared" si="2"/>
        <v>4.9762974836134495</v>
      </c>
      <c r="P5">
        <f t="shared" si="2"/>
        <v>6.3579517727033865</v>
      </c>
      <c r="Q5">
        <f t="shared" si="2"/>
        <v>8.0880850395601787</v>
      </c>
      <c r="R5">
        <f t="shared" si="2"/>
        <v>10.232059889623223</v>
      </c>
      <c r="S5">
        <f t="shared" si="2"/>
        <v>12.852965337242573</v>
      </c>
      <c r="T5">
        <f t="shared" si="2"/>
        <v>16.000548450394003</v>
      </c>
      <c r="U5">
        <f t="shared" si="2"/>
        <v>19.693865585460522</v>
      </c>
      <c r="V5">
        <f t="shared" si="2"/>
        <v>23.896970352572094</v>
      </c>
      <c r="W5">
        <f t="shared" si="2"/>
        <v>28.489247465634115</v>
      </c>
      <c r="X5">
        <f t="shared" si="2"/>
        <v>33.236398818106068</v>
      </c>
      <c r="Y5">
        <f t="shared" si="2"/>
        <v>37.774363425420802</v>
      </c>
      <c r="Z5">
        <f t="shared" si="2"/>
        <v>41.624158572182068</v>
      </c>
      <c r="AA5">
        <f t="shared" si="2"/>
        <v>44.255045405150433</v>
      </c>
      <c r="AB5">
        <f t="shared" si="2"/>
        <v>45.199288805087022</v>
      </c>
      <c r="AC5">
        <f t="shared" si="2"/>
        <v>44.192430562074883</v>
      </c>
      <c r="AD5">
        <f t="shared" si="2"/>
        <v>41.282013217408746</v>
      </c>
      <c r="AE5">
        <f t="shared" si="2"/>
        <v>36.842964371406282</v>
      </c>
      <c r="AF5">
        <f t="shared" si="2"/>
        <v>31.477938330967461</v>
      </c>
      <c r="AG5">
        <f t="shared" si="2"/>
        <v>25.845661090087134</v>
      </c>
      <c r="AH5">
        <f t="shared" si="2"/>
        <v>20.49883493941195</v>
      </c>
    </row>
    <row r="6" spans="1:34" x14ac:dyDescent="0.25">
      <c r="E6" t="s">
        <v>7</v>
      </c>
      <c r="F6">
        <f>SUM(J6:AB6)</f>
        <v>122.98751393378765</v>
      </c>
      <c r="J6">
        <f>(J7-J3)^2</f>
        <v>1.3322963439337159E-2</v>
      </c>
      <c r="K6">
        <f t="shared" ref="K6:AH6" si="3">(K7-K3)^2</f>
        <v>0.14448156385861374</v>
      </c>
      <c r="L6">
        <f t="shared" si="3"/>
        <v>0.16963668494837128</v>
      </c>
      <c r="M6">
        <f t="shared" si="3"/>
        <v>3.4168245211163759E-3</v>
      </c>
      <c r="N6">
        <f t="shared" si="3"/>
        <v>2.8973905413037801E-3</v>
      </c>
      <c r="O6">
        <f t="shared" si="3"/>
        <v>3.0633048106313487</v>
      </c>
      <c r="P6">
        <f t="shared" si="3"/>
        <v>5.7376448915832654</v>
      </c>
      <c r="Q6">
        <f t="shared" si="3"/>
        <v>2.9567941457074634</v>
      </c>
      <c r="R6">
        <f t="shared" si="3"/>
        <v>4.2162021582746028E-5</v>
      </c>
      <c r="S6">
        <f t="shared" si="3"/>
        <v>1.7314667710225324</v>
      </c>
      <c r="T6">
        <f t="shared" si="3"/>
        <v>6.7901965518978518</v>
      </c>
      <c r="U6">
        <f t="shared" si="3"/>
        <v>15.645395982176506</v>
      </c>
      <c r="V6">
        <f t="shared" si="3"/>
        <v>16.008341060931407</v>
      </c>
      <c r="W6">
        <f t="shared" si="3"/>
        <v>5.4155807545981656</v>
      </c>
      <c r="X6">
        <f t="shared" si="3"/>
        <v>2.2617687643969583E-2</v>
      </c>
      <c r="Y6">
        <f t="shared" si="3"/>
        <v>1.6170601360390382</v>
      </c>
      <c r="Z6">
        <f t="shared" si="3"/>
        <v>43.876464832334662</v>
      </c>
      <c r="AA6">
        <f t="shared" si="3"/>
        <v>19.723255369316071</v>
      </c>
      <c r="AB6">
        <f t="shared" si="3"/>
        <v>6.5593350575061826E-2</v>
      </c>
      <c r="AC6">
        <f t="shared" si="3"/>
        <v>489.52365417675583</v>
      </c>
      <c r="AD6">
        <f t="shared" si="3"/>
        <v>989.7034895677009</v>
      </c>
      <c r="AE6">
        <f t="shared" si="3"/>
        <v>1774.8950112950436</v>
      </c>
      <c r="AF6">
        <f t="shared" si="3"/>
        <v>3612.798498508871</v>
      </c>
      <c r="AG6">
        <f t="shared" si="3"/>
        <v>8589.7303994218946</v>
      </c>
      <c r="AH6">
        <f t="shared" si="3"/>
        <v>33565.551788203127</v>
      </c>
    </row>
    <row r="7" spans="1:34" x14ac:dyDescent="0.25">
      <c r="G7" t="s">
        <v>9</v>
      </c>
      <c r="J7">
        <f>I3+J5</f>
        <v>6.1854251421456228</v>
      </c>
      <c r="K7">
        <f>J7+K5</f>
        <v>8.0031823057159173</v>
      </c>
      <c r="L7">
        <f t="shared" ref="L7:AH7" si="4">K7+L5</f>
        <v>10.34804474269588</v>
      </c>
      <c r="M7">
        <f t="shared" si="4"/>
        <v>13.368101390007833</v>
      </c>
      <c r="N7">
        <f t="shared" si="4"/>
        <v>17.249872585597075</v>
      </c>
      <c r="O7">
        <f t="shared" si="4"/>
        <v>22.226170069210525</v>
      </c>
      <c r="P7">
        <f t="shared" si="4"/>
        <v>28.584121841913912</v>
      </c>
      <c r="Q7">
        <f t="shared" si="4"/>
        <v>36.672206881474089</v>
      </c>
      <c r="R7">
        <f t="shared" si="4"/>
        <v>46.904266771097312</v>
      </c>
      <c r="S7">
        <f t="shared" si="4"/>
        <v>59.757232108339885</v>
      </c>
      <c r="T7">
        <f t="shared" si="4"/>
        <v>75.757780558733884</v>
      </c>
      <c r="U7">
        <f t="shared" si="4"/>
        <v>95.451646144194399</v>
      </c>
      <c r="V7">
        <f t="shared" si="4"/>
        <v>119.3486164967665</v>
      </c>
      <c r="W7">
        <f t="shared" si="4"/>
        <v>147.8378639624006</v>
      </c>
      <c r="X7">
        <f t="shared" si="4"/>
        <v>181.07426278050667</v>
      </c>
      <c r="Y7">
        <f t="shared" si="4"/>
        <v>218.84862620592747</v>
      </c>
      <c r="Z7">
        <f t="shared" si="4"/>
        <v>260.47278477810954</v>
      </c>
      <c r="AA7">
        <f t="shared" si="4"/>
        <v>304.72783018325998</v>
      </c>
      <c r="AB7">
        <f t="shared" si="4"/>
        <v>349.92711898834699</v>
      </c>
      <c r="AC7">
        <f t="shared" si="4"/>
        <v>394.11954955042188</v>
      </c>
      <c r="AD7">
        <f t="shared" si="4"/>
        <v>435.40156276783063</v>
      </c>
      <c r="AE7">
        <f t="shared" si="4"/>
        <v>472.24452713923688</v>
      </c>
      <c r="AF7">
        <f t="shared" si="4"/>
        <v>503.72246547020433</v>
      </c>
      <c r="AG7">
        <f t="shared" si="4"/>
        <v>529.56812656029149</v>
      </c>
      <c r="AH7">
        <f t="shared" si="4"/>
        <v>550.06696149970344</v>
      </c>
    </row>
    <row r="12" spans="1:34" x14ac:dyDescent="0.25">
      <c r="O12" t="s">
        <v>21</v>
      </c>
      <c r="Q12">
        <f>C5</f>
        <v>608.96419105908251</v>
      </c>
      <c r="S12">
        <f>Q12*365*24/4</f>
        <v>1333631.5784193908</v>
      </c>
    </row>
    <row r="13" spans="1:34" x14ac:dyDescent="0.25">
      <c r="O13" t="s">
        <v>22</v>
      </c>
      <c r="Q13">
        <f>C30+C53+C76+C99+C122+C145+C168/1000</f>
        <v>605.48367799177822</v>
      </c>
    </row>
    <row r="27" spans="1:34" x14ac:dyDescent="0.25">
      <c r="A27" s="1" t="s">
        <v>12</v>
      </c>
      <c r="B27" t="s">
        <v>5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34" x14ac:dyDescent="0.25">
      <c r="A28" t="s">
        <v>11</v>
      </c>
      <c r="B28" t="s">
        <v>4</v>
      </c>
      <c r="I28">
        <f t="shared" ref="I28:AH28" si="5">I27/1000</f>
        <v>1</v>
      </c>
      <c r="J28">
        <f t="shared" si="5"/>
        <v>2</v>
      </c>
      <c r="K28">
        <f t="shared" si="5"/>
        <v>4.8099999999999996</v>
      </c>
      <c r="L28">
        <f t="shared" si="5"/>
        <v>6.3831000000000007</v>
      </c>
      <c r="M28">
        <f t="shared" si="5"/>
        <v>9.2797999999999998</v>
      </c>
      <c r="N28">
        <f t="shared" si="5"/>
        <v>12.749885000000001</v>
      </c>
      <c r="O28">
        <f t="shared" si="5"/>
        <v>17.411902999999999</v>
      </c>
      <c r="P28">
        <f t="shared" si="5"/>
        <v>23.307081000000004</v>
      </c>
      <c r="Q28">
        <f t="shared" si="5"/>
        <v>28.169936</v>
      </c>
      <c r="R28">
        <f t="shared" si="5"/>
        <v>34.337372000000002</v>
      </c>
      <c r="S28">
        <f t="shared" si="5"/>
        <v>40.701314999999994</v>
      </c>
      <c r="T28">
        <f t="shared" si="5"/>
        <v>47.973924999999994</v>
      </c>
      <c r="U28">
        <f t="shared" si="5"/>
        <v>56.482855999999998</v>
      </c>
      <c r="V28">
        <f t="shared" si="5"/>
        <v>64.415552000000005</v>
      </c>
      <c r="W28">
        <f t="shared" si="5"/>
        <v>76.59579500000001</v>
      </c>
      <c r="X28">
        <f t="shared" si="5"/>
        <v>86.236389000000017</v>
      </c>
      <c r="Y28">
        <f t="shared" si="5"/>
        <v>96.439363</v>
      </c>
      <c r="Z28">
        <f t="shared" si="5"/>
        <v>109.44361000000001</v>
      </c>
      <c r="AA28">
        <f t="shared" si="5"/>
        <v>121.01438599999999</v>
      </c>
      <c r="AB28">
        <f t="shared" si="5"/>
        <v>133.814392</v>
      </c>
      <c r="AC28">
        <f t="shared" si="5"/>
        <v>147.536</v>
      </c>
      <c r="AD28">
        <f t="shared" si="5"/>
        <v>161.50700000000001</v>
      </c>
      <c r="AE28">
        <f t="shared" si="5"/>
        <v>177.14015000000001</v>
      </c>
      <c r="AF28">
        <f t="shared" si="5"/>
        <v>188.96835000000002</v>
      </c>
      <c r="AG28">
        <f t="shared" si="5"/>
        <v>203.90215000000001</v>
      </c>
      <c r="AH28">
        <f t="shared" si="5"/>
        <v>216.57900000000001</v>
      </c>
    </row>
    <row r="29" spans="1:3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1</v>
      </c>
      <c r="K29">
        <f t="shared" ref="K29:AH29" si="6">K28-J28</f>
        <v>2.8099999999999996</v>
      </c>
      <c r="L29">
        <f t="shared" si="6"/>
        <v>1.5731000000000011</v>
      </c>
      <c r="M29">
        <f t="shared" si="6"/>
        <v>2.8966999999999992</v>
      </c>
      <c r="N29">
        <f t="shared" si="6"/>
        <v>3.470085000000001</v>
      </c>
      <c r="O29">
        <f t="shared" si="6"/>
        <v>4.662017999999998</v>
      </c>
      <c r="P29">
        <f t="shared" si="6"/>
        <v>5.8951780000000049</v>
      </c>
      <c r="Q29">
        <f t="shared" si="6"/>
        <v>4.8628549999999962</v>
      </c>
      <c r="R29">
        <f t="shared" si="6"/>
        <v>6.1674360000000021</v>
      </c>
      <c r="S29">
        <f t="shared" si="6"/>
        <v>6.3639429999999919</v>
      </c>
      <c r="T29">
        <f t="shared" si="6"/>
        <v>7.2726100000000002</v>
      </c>
      <c r="U29">
        <f t="shared" si="6"/>
        <v>8.508931000000004</v>
      </c>
      <c r="V29">
        <f t="shared" si="6"/>
        <v>7.9326960000000071</v>
      </c>
      <c r="W29">
        <f t="shared" si="6"/>
        <v>12.180243000000004</v>
      </c>
      <c r="X29">
        <f t="shared" si="6"/>
        <v>9.6405940000000072</v>
      </c>
      <c r="Y29">
        <f t="shared" si="6"/>
        <v>10.202973999999983</v>
      </c>
      <c r="Z29">
        <f t="shared" si="6"/>
        <v>13.004247000000007</v>
      </c>
      <c r="AA29">
        <f t="shared" si="6"/>
        <v>11.570775999999981</v>
      </c>
      <c r="AB29">
        <f t="shared" si="6"/>
        <v>12.80000600000001</v>
      </c>
      <c r="AC29">
        <f t="shared" si="6"/>
        <v>13.721608000000003</v>
      </c>
      <c r="AD29">
        <f t="shared" si="6"/>
        <v>13.971000000000004</v>
      </c>
      <c r="AE29">
        <f t="shared" si="6"/>
        <v>15.633150000000001</v>
      </c>
      <c r="AF29">
        <f t="shared" si="6"/>
        <v>11.82820000000001</v>
      </c>
      <c r="AG29">
        <f t="shared" si="6"/>
        <v>14.933799999999991</v>
      </c>
      <c r="AH29">
        <f t="shared" si="6"/>
        <v>12.676850000000002</v>
      </c>
    </row>
    <row r="30" spans="1:34" x14ac:dyDescent="0.25">
      <c r="A30" s="3">
        <v>6.7621426269656691E-3</v>
      </c>
      <c r="B30" s="3">
        <v>0.18305806523759161</v>
      </c>
      <c r="C30" s="3">
        <v>245.37225806485361</v>
      </c>
      <c r="G30" t="s">
        <v>8</v>
      </c>
      <c r="J30">
        <f>$A30*$C30+($B30-$A30)*I28-($B30/$C30)*(I28^2)</f>
        <v>1.8347920861212921</v>
      </c>
      <c r="K30">
        <f>$A30*$C30+($B30-$A30)*J32-($B30/$C30)*(J32^2)</f>
        <v>2.1530092622052144</v>
      </c>
      <c r="L30">
        <f t="shared" ref="L30:AH30" si="7">$A30*$C30+($B30-$A30)*K32-($B30/$C30)*(K32^2)</f>
        <v>2.5200110867003045</v>
      </c>
      <c r="M30">
        <f t="shared" si="7"/>
        <v>2.9407865789974159</v>
      </c>
      <c r="N30">
        <f t="shared" si="7"/>
        <v>3.4198397759847485</v>
      </c>
      <c r="O30">
        <f t="shared" si="7"/>
        <v>3.9607024347224167</v>
      </c>
      <c r="P30">
        <f t="shared" si="7"/>
        <v>4.5652964905513285</v>
      </c>
      <c r="Q30">
        <f t="shared" si="7"/>
        <v>5.2331420009766081</v>
      </c>
      <c r="R30">
        <f t="shared" si="7"/>
        <v>5.9604303939711718</v>
      </c>
      <c r="S30">
        <f t="shared" si="7"/>
        <v>6.7390206013344143</v>
      </c>
      <c r="T30">
        <f t="shared" si="7"/>
        <v>7.5554676458784478</v>
      </c>
      <c r="U30">
        <f t="shared" si="7"/>
        <v>8.3902553189105387</v>
      </c>
      <c r="V30">
        <f t="shared" si="7"/>
        <v>9.2174649103654893</v>
      </c>
      <c r="W30">
        <f t="shared" si="7"/>
        <v>10.005148940906945</v>
      </c>
      <c r="X30">
        <f t="shared" si="7"/>
        <v>10.71666232964251</v>
      </c>
      <c r="Y30">
        <f t="shared" si="7"/>
        <v>11.313102202642316</v>
      </c>
      <c r="Z30">
        <f t="shared" si="7"/>
        <v>11.756804804393003</v>
      </c>
      <c r="AA30">
        <f t="shared" si="7"/>
        <v>12.015561695325113</v>
      </c>
      <c r="AB30">
        <f t="shared" si="7"/>
        <v>12.066915337078171</v>
      </c>
      <c r="AC30">
        <f t="shared" si="7"/>
        <v>11.901687686344093</v>
      </c>
      <c r="AD30">
        <f t="shared" si="7"/>
        <v>11.525901336021555</v>
      </c>
      <c r="AE30">
        <f t="shared" si="7"/>
        <v>10.960530776678162</v>
      </c>
      <c r="AF30">
        <f t="shared" si="7"/>
        <v>10.23902089713814</v>
      </c>
      <c r="AG30">
        <f t="shared" si="7"/>
        <v>9.4030686696695653</v>
      </c>
      <c r="AH30">
        <f t="shared" si="7"/>
        <v>8.4975757775672953</v>
      </c>
    </row>
    <row r="31" spans="1:34" x14ac:dyDescent="0.25">
      <c r="E31" t="s">
        <v>7</v>
      </c>
      <c r="F31">
        <f>SUM(J31:AB31)</f>
        <v>10.520120483486423</v>
      </c>
      <c r="J31">
        <f>(J32-J28)^2</f>
        <v>0.69687782705073875</v>
      </c>
      <c r="K31">
        <f t="shared" ref="K31:AH31" si="8">(K32-K28)^2</f>
        <v>3.161331946672382E-2</v>
      </c>
      <c r="L31">
        <f t="shared" si="8"/>
        <v>1.2649780615039359</v>
      </c>
      <c r="M31">
        <f t="shared" si="8"/>
        <v>1.3660911351840053</v>
      </c>
      <c r="N31">
        <f t="shared" si="8"/>
        <v>1.2511625811434401</v>
      </c>
      <c r="O31">
        <f t="shared" si="8"/>
        <v>0.17408773617700352</v>
      </c>
      <c r="P31">
        <f t="shared" si="8"/>
        <v>0.83291776513955285</v>
      </c>
      <c r="Q31">
        <f t="shared" si="8"/>
        <v>0.29415033851299388</v>
      </c>
      <c r="R31">
        <f t="shared" si="8"/>
        <v>0.56154324183892068</v>
      </c>
      <c r="S31">
        <f t="shared" si="8"/>
        <v>0.14008872856935259</v>
      </c>
      <c r="T31">
        <f t="shared" si="8"/>
        <v>8.3588309691772032E-3</v>
      </c>
      <c r="U31">
        <f t="shared" si="8"/>
        <v>4.4142986401486513E-2</v>
      </c>
      <c r="V31">
        <f t="shared" si="8"/>
        <v>1.1549082726111006</v>
      </c>
      <c r="W31">
        <f t="shared" si="8"/>
        <v>1.2109406219546979</v>
      </c>
      <c r="X31">
        <f t="shared" si="8"/>
        <v>5.9336783459757781E-4</v>
      </c>
      <c r="Y31">
        <f t="shared" si="8"/>
        <v>1.1788944514603594</v>
      </c>
      <c r="Z31">
        <f t="shared" si="8"/>
        <v>2.6138202805728605E-2</v>
      </c>
      <c r="AA31">
        <f t="shared" si="8"/>
        <v>8.0152721419847056E-2</v>
      </c>
      <c r="AB31">
        <f t="shared" si="8"/>
        <v>0.20248029344276186</v>
      </c>
      <c r="AC31">
        <f t="shared" si="8"/>
        <v>5.1524388232650811</v>
      </c>
      <c r="AD31">
        <f t="shared" si="8"/>
        <v>22.231197473149248</v>
      </c>
      <c r="AE31">
        <f t="shared" si="8"/>
        <v>88.127339875796991</v>
      </c>
      <c r="AF31">
        <f t="shared" si="8"/>
        <v>120.49003740956468</v>
      </c>
      <c r="AG31">
        <f t="shared" si="8"/>
        <v>272.49843898733036</v>
      </c>
      <c r="AH31">
        <f t="shared" si="8"/>
        <v>427.94373395343234</v>
      </c>
    </row>
    <row r="32" spans="1:34" x14ac:dyDescent="0.25">
      <c r="G32" t="s">
        <v>9</v>
      </c>
      <c r="J32">
        <f>I28+J30</f>
        <v>2.8347920861212921</v>
      </c>
      <c r="K32">
        <f>J32+K30</f>
        <v>4.9878013483265065</v>
      </c>
      <c r="L32">
        <f t="shared" ref="L32:AH32" si="9">K32+L30</f>
        <v>7.5078124350268105</v>
      </c>
      <c r="M32">
        <f t="shared" si="9"/>
        <v>10.448599014024227</v>
      </c>
      <c r="N32">
        <f t="shared" si="9"/>
        <v>13.868438790008975</v>
      </c>
      <c r="O32">
        <f t="shared" si="9"/>
        <v>17.829141224731391</v>
      </c>
      <c r="P32">
        <f t="shared" si="9"/>
        <v>22.39443771528272</v>
      </c>
      <c r="Q32">
        <f t="shared" si="9"/>
        <v>27.627579716259326</v>
      </c>
      <c r="R32">
        <f t="shared" si="9"/>
        <v>33.588010110230499</v>
      </c>
      <c r="S32">
        <f t="shared" si="9"/>
        <v>40.327030711564916</v>
      </c>
      <c r="T32">
        <f t="shared" si="9"/>
        <v>47.882498357443367</v>
      </c>
      <c r="U32">
        <f t="shared" si="9"/>
        <v>56.272753676353908</v>
      </c>
      <c r="V32">
        <f t="shared" si="9"/>
        <v>65.490218586719394</v>
      </c>
      <c r="W32">
        <f t="shared" si="9"/>
        <v>75.495367527626343</v>
      </c>
      <c r="X32">
        <f t="shared" si="9"/>
        <v>86.212029857268845</v>
      </c>
      <c r="Y32">
        <f t="shared" si="9"/>
        <v>97.525132059911158</v>
      </c>
      <c r="Z32">
        <f t="shared" si="9"/>
        <v>109.28193686430416</v>
      </c>
      <c r="AA32">
        <f t="shared" si="9"/>
        <v>121.29749855962928</v>
      </c>
      <c r="AB32">
        <f t="shared" si="9"/>
        <v>133.36441389670745</v>
      </c>
      <c r="AC32">
        <f t="shared" si="9"/>
        <v>145.26610158305155</v>
      </c>
      <c r="AD32">
        <f t="shared" si="9"/>
        <v>156.7920029190731</v>
      </c>
      <c r="AE32">
        <f t="shared" si="9"/>
        <v>167.75253369575125</v>
      </c>
      <c r="AF32">
        <f t="shared" si="9"/>
        <v>177.9915545928894</v>
      </c>
      <c r="AG32">
        <f t="shared" si="9"/>
        <v>187.39462326255898</v>
      </c>
      <c r="AH32">
        <f t="shared" si="9"/>
        <v>195.89219904012629</v>
      </c>
    </row>
    <row r="50" spans="1:34" x14ac:dyDescent="0.25">
      <c r="A50" s="1" t="s">
        <v>13</v>
      </c>
      <c r="B50" t="s">
        <v>5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34" x14ac:dyDescent="0.25">
      <c r="A51" t="s">
        <v>11</v>
      </c>
      <c r="B51" t="s">
        <v>4</v>
      </c>
      <c r="I51" s="13">
        <f>I50/1000</f>
        <v>0.5</v>
      </c>
      <c r="J51" s="13">
        <f t="shared" ref="J51:AH51" si="10">J50/1000</f>
        <v>1</v>
      </c>
      <c r="K51" s="13">
        <f t="shared" si="10"/>
        <v>1.639</v>
      </c>
      <c r="L51" s="13">
        <f t="shared" si="10"/>
        <v>2.226</v>
      </c>
      <c r="M51" s="13">
        <f t="shared" si="10"/>
        <v>2.573</v>
      </c>
      <c r="N51" s="13">
        <f t="shared" si="10"/>
        <v>2.5329999999999999</v>
      </c>
      <c r="O51" s="13">
        <f t="shared" si="10"/>
        <v>4.0949999999999998</v>
      </c>
      <c r="P51" s="13">
        <f t="shared" si="10"/>
        <v>4.7050000000000001</v>
      </c>
      <c r="Q51" s="13">
        <f t="shared" si="10"/>
        <v>6.3639999999999999</v>
      </c>
      <c r="R51" s="13">
        <f t="shared" si="10"/>
        <v>6.9180000000000001</v>
      </c>
      <c r="S51" s="13">
        <f t="shared" si="10"/>
        <v>9.4009999999999998</v>
      </c>
      <c r="T51" s="13">
        <f t="shared" si="10"/>
        <v>12.853</v>
      </c>
      <c r="U51" s="13">
        <f t="shared" si="10"/>
        <v>18.456</v>
      </c>
      <c r="V51" s="13">
        <f t="shared" si="10"/>
        <v>27.088000000000001</v>
      </c>
      <c r="W51" s="13">
        <f t="shared" si="10"/>
        <v>38.003</v>
      </c>
      <c r="X51" s="13">
        <f t="shared" si="10"/>
        <v>43.621000000000002</v>
      </c>
      <c r="Y51" s="13">
        <f t="shared" si="10"/>
        <v>51.542000000000002</v>
      </c>
      <c r="Z51" s="13">
        <f t="shared" si="10"/>
        <v>67.090999999999994</v>
      </c>
      <c r="AA51" s="13">
        <f t="shared" si="10"/>
        <v>69.896000000000001</v>
      </c>
      <c r="AB51" s="13">
        <f t="shared" si="10"/>
        <v>76.495000000000005</v>
      </c>
      <c r="AC51" s="13">
        <f t="shared" si="10"/>
        <v>87.058019999999999</v>
      </c>
      <c r="AD51" s="13">
        <f t="shared" si="10"/>
        <v>97.31</v>
      </c>
      <c r="AE51" s="13">
        <f t="shared" si="10"/>
        <v>104.19897999999999</v>
      </c>
      <c r="AF51" s="13">
        <f t="shared" si="10"/>
        <v>112.10877499999999</v>
      </c>
      <c r="AG51" s="13">
        <f t="shared" si="10"/>
        <v>123.57487500000001</v>
      </c>
      <c r="AH51" s="13">
        <f t="shared" si="10"/>
        <v>139.44900000000001</v>
      </c>
    </row>
    <row r="52" spans="1:3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0.5</v>
      </c>
      <c r="K52">
        <f t="shared" ref="K52:AH52" si="11">K51-J51</f>
        <v>0.63900000000000001</v>
      </c>
      <c r="L52">
        <f t="shared" si="11"/>
        <v>0.58699999999999997</v>
      </c>
      <c r="M52">
        <f t="shared" si="11"/>
        <v>0.34699999999999998</v>
      </c>
      <c r="N52">
        <f t="shared" si="11"/>
        <v>-4.0000000000000036E-2</v>
      </c>
      <c r="O52">
        <f t="shared" si="11"/>
        <v>1.5619999999999998</v>
      </c>
      <c r="P52">
        <f t="shared" si="11"/>
        <v>0.61000000000000032</v>
      </c>
      <c r="Q52">
        <f t="shared" si="11"/>
        <v>1.6589999999999998</v>
      </c>
      <c r="R52">
        <f t="shared" si="11"/>
        <v>0.55400000000000027</v>
      </c>
      <c r="S52">
        <f t="shared" si="11"/>
        <v>2.4829999999999997</v>
      </c>
      <c r="T52">
        <f t="shared" si="11"/>
        <v>3.452</v>
      </c>
      <c r="U52">
        <f t="shared" si="11"/>
        <v>5.6029999999999998</v>
      </c>
      <c r="V52">
        <f t="shared" si="11"/>
        <v>8.6320000000000014</v>
      </c>
      <c r="W52">
        <f t="shared" si="11"/>
        <v>10.914999999999999</v>
      </c>
      <c r="X52">
        <f t="shared" si="11"/>
        <v>5.6180000000000021</v>
      </c>
      <c r="Y52">
        <f t="shared" si="11"/>
        <v>7.9209999999999994</v>
      </c>
      <c r="Z52">
        <f t="shared" si="11"/>
        <v>15.548999999999992</v>
      </c>
      <c r="AA52">
        <f t="shared" si="11"/>
        <v>2.8050000000000068</v>
      </c>
      <c r="AB52">
        <f t="shared" si="11"/>
        <v>6.5990000000000038</v>
      </c>
      <c r="AC52">
        <f t="shared" si="11"/>
        <v>10.563019999999995</v>
      </c>
      <c r="AD52">
        <f t="shared" si="11"/>
        <v>10.251980000000003</v>
      </c>
      <c r="AE52">
        <f t="shared" si="11"/>
        <v>6.8889799999999894</v>
      </c>
      <c r="AF52">
        <f t="shared" si="11"/>
        <v>7.9097950000000026</v>
      </c>
      <c r="AG52">
        <f t="shared" si="11"/>
        <v>11.466100000000012</v>
      </c>
      <c r="AH52">
        <f t="shared" si="11"/>
        <v>15.874125000000006</v>
      </c>
    </row>
    <row r="53" spans="1:34" x14ac:dyDescent="0.25">
      <c r="A53" s="3">
        <v>0</v>
      </c>
      <c r="B53" s="3">
        <v>0.38595257231627017</v>
      </c>
      <c r="C53" s="3">
        <v>96.790312105827155</v>
      </c>
      <c r="G53" t="s">
        <v>8</v>
      </c>
      <c r="J53">
        <f>$A53*$C53+($B53-$A53)*I51-($B53/$C53)*(I51^2)</f>
        <v>0.19197940805143396</v>
      </c>
      <c r="K53">
        <f>$A53*$C53+($B53-$A53)*J55-($B53/$C53)*(J55^2)</f>
        <v>0.26516187001604147</v>
      </c>
      <c r="L53">
        <f t="shared" ref="L53:AH53" si="12">$A53*$C53+($B53-$A53)*K55-($B53/$C53)*(K55^2)</f>
        <v>0.36575810074389231</v>
      </c>
      <c r="M53">
        <f t="shared" si="12"/>
        <v>0.50359802113889829</v>
      </c>
      <c r="N53">
        <f t="shared" si="12"/>
        <v>0.69163865853411211</v>
      </c>
      <c r="O53">
        <f t="shared" si="12"/>
        <v>0.94659623619487387</v>
      </c>
      <c r="P53">
        <f t="shared" si="12"/>
        <v>1.2893547674710024</v>
      </c>
      <c r="Q53">
        <f t="shared" si="12"/>
        <v>1.7447289914093238</v>
      </c>
      <c r="R53">
        <f t="shared" si="12"/>
        <v>2.339823740274559</v>
      </c>
      <c r="S53">
        <f t="shared" si="12"/>
        <v>3.0997850992029341</v>
      </c>
      <c r="T53">
        <f t="shared" si="12"/>
        <v>4.0393416448844865</v>
      </c>
      <c r="U53">
        <f t="shared" si="12"/>
        <v>5.1486919413858203</v>
      </c>
      <c r="V53">
        <f t="shared" si="12"/>
        <v>6.3740755466869947</v>
      </c>
      <c r="W53">
        <f t="shared" si="12"/>
        <v>7.5982284545546932</v>
      </c>
      <c r="X53">
        <f t="shared" si="12"/>
        <v>8.6341488840496901</v>
      </c>
      <c r="Y53">
        <f t="shared" si="12"/>
        <v>9.2524428174533924</v>
      </c>
      <c r="Z53">
        <f t="shared" si="12"/>
        <v>9.2551009198297134</v>
      </c>
      <c r="AA53">
        <f t="shared" si="12"/>
        <v>8.5747420318123417</v>
      </c>
      <c r="AB53">
        <f t="shared" si="12"/>
        <v>7.334761496469195</v>
      </c>
      <c r="AC53">
        <f t="shared" si="12"/>
        <v>5.8087802288954116</v>
      </c>
      <c r="AD53">
        <f t="shared" si="12"/>
        <v>4.2958376833416807</v>
      </c>
      <c r="AE53">
        <f t="shared" si="12"/>
        <v>3.0038638002492739</v>
      </c>
      <c r="AF53">
        <f t="shared" si="12"/>
        <v>2.0130158556899787</v>
      </c>
      <c r="AG53">
        <f t="shared" si="12"/>
        <v>1.3087367269776422</v>
      </c>
      <c r="AH53">
        <f t="shared" si="12"/>
        <v>0.83352367280964046</v>
      </c>
    </row>
    <row r="54" spans="1:34" x14ac:dyDescent="0.25">
      <c r="E54" t="s">
        <v>7</v>
      </c>
      <c r="F54">
        <f>SUM(J54:AB54)</f>
        <v>67.185777389557231</v>
      </c>
      <c r="J54">
        <f>(J55-J51)^2</f>
        <v>9.4876685064345004E-2</v>
      </c>
      <c r="K54">
        <f t="shared" ref="K54:AH54" si="13">(K55-K51)^2</f>
        <v>0.46493131667545579</v>
      </c>
      <c r="L54">
        <f t="shared" si="13"/>
        <v>0.81559073199129317</v>
      </c>
      <c r="M54">
        <f t="shared" si="13"/>
        <v>0.55726613188101293</v>
      </c>
      <c r="N54">
        <f t="shared" si="13"/>
        <v>2.2093675737981747E-4</v>
      </c>
      <c r="O54">
        <f t="shared" si="13"/>
        <v>0.39723738037028061</v>
      </c>
      <c r="P54">
        <f t="shared" si="13"/>
        <v>2.4095396705429797E-3</v>
      </c>
      <c r="Q54">
        <f t="shared" si="13"/>
        <v>1.8175368297379226E-2</v>
      </c>
      <c r="R54">
        <f t="shared" si="13"/>
        <v>3.6888572176592347</v>
      </c>
      <c r="S54">
        <f t="shared" si="13"/>
        <v>6.4385250878041935</v>
      </c>
      <c r="T54">
        <f t="shared" si="13"/>
        <v>9.7641659165142745</v>
      </c>
      <c r="U54">
        <f t="shared" si="13"/>
        <v>7.1313484897046724</v>
      </c>
      <c r="V54">
        <f t="shared" si="13"/>
        <v>0.17018432260312516</v>
      </c>
      <c r="W54">
        <f t="shared" si="13"/>
        <v>8.4345955693864934</v>
      </c>
      <c r="X54">
        <f t="shared" si="13"/>
        <v>1.2524153526356829E-2</v>
      </c>
      <c r="Y54">
        <f t="shared" si="13"/>
        <v>2.0832712948474428</v>
      </c>
      <c r="Z54">
        <f t="shared" si="13"/>
        <v>23.527785808659754</v>
      </c>
      <c r="AA54">
        <f t="shared" si="13"/>
        <v>0.84492337059165457</v>
      </c>
      <c r="AB54">
        <f t="shared" si="13"/>
        <v>2.738888067552339</v>
      </c>
      <c r="AC54">
        <f t="shared" si="13"/>
        <v>9.6055435905936193</v>
      </c>
      <c r="AD54">
        <f t="shared" si="13"/>
        <v>82.000693996443076</v>
      </c>
      <c r="AE54">
        <f t="shared" si="13"/>
        <v>167.45756662345323</v>
      </c>
      <c r="AF54">
        <f t="shared" si="13"/>
        <v>354.84457963538205</v>
      </c>
      <c r="AG54">
        <f t="shared" si="13"/>
        <v>840.69158861192057</v>
      </c>
      <c r="AH54">
        <f t="shared" si="13"/>
        <v>1939.1061842832682</v>
      </c>
    </row>
    <row r="55" spans="1:34" x14ac:dyDescent="0.25">
      <c r="G55" t="s">
        <v>9</v>
      </c>
      <c r="J55">
        <f>I51+J53</f>
        <v>0.69197940805143399</v>
      </c>
      <c r="K55">
        <f>J55+K53</f>
        <v>0.95714127806747551</v>
      </c>
      <c r="L55">
        <f t="shared" ref="L55:AH55" si="14">K55+L53</f>
        <v>1.3228993788113679</v>
      </c>
      <c r="M55">
        <f t="shared" si="14"/>
        <v>1.8264973999502661</v>
      </c>
      <c r="N55">
        <f t="shared" si="14"/>
        <v>2.5181360584843784</v>
      </c>
      <c r="O55">
        <f t="shared" si="14"/>
        <v>3.4647322946792523</v>
      </c>
      <c r="P55">
        <f t="shared" si="14"/>
        <v>4.7540870621502549</v>
      </c>
      <c r="Q55">
        <f t="shared" si="14"/>
        <v>6.4988160535595787</v>
      </c>
      <c r="R55">
        <f t="shared" si="14"/>
        <v>8.8386397938341368</v>
      </c>
      <c r="S55">
        <f t="shared" si="14"/>
        <v>11.938424893037071</v>
      </c>
      <c r="T55">
        <f t="shared" si="14"/>
        <v>15.977766537921557</v>
      </c>
      <c r="U55">
        <f t="shared" si="14"/>
        <v>21.126458479307377</v>
      </c>
      <c r="V55">
        <f t="shared" si="14"/>
        <v>27.500534025994373</v>
      </c>
      <c r="W55">
        <f t="shared" si="14"/>
        <v>35.09876248054907</v>
      </c>
      <c r="X55">
        <f t="shared" si="14"/>
        <v>43.732911364598763</v>
      </c>
      <c r="Y55">
        <f t="shared" si="14"/>
        <v>52.985354182052156</v>
      </c>
      <c r="Z55">
        <f t="shared" si="14"/>
        <v>62.240455101881871</v>
      </c>
      <c r="AA55">
        <f t="shared" si="14"/>
        <v>70.815197133694213</v>
      </c>
      <c r="AB55">
        <f t="shared" si="14"/>
        <v>78.149958630163411</v>
      </c>
      <c r="AC55">
        <f t="shared" si="14"/>
        <v>83.958738859058826</v>
      </c>
      <c r="AD55">
        <f t="shared" si="14"/>
        <v>88.254576542400514</v>
      </c>
      <c r="AE55">
        <f t="shared" si="14"/>
        <v>91.258440342649791</v>
      </c>
      <c r="AF55">
        <f t="shared" si="14"/>
        <v>93.271456198339763</v>
      </c>
      <c r="AG55">
        <f t="shared" si="14"/>
        <v>94.580192925317405</v>
      </c>
      <c r="AH55">
        <f t="shared" si="14"/>
        <v>95.413716598127053</v>
      </c>
    </row>
    <row r="73" spans="1:34" x14ac:dyDescent="0.25">
      <c r="A73" s="1" t="s">
        <v>14</v>
      </c>
      <c r="B73" t="s">
        <v>5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34" x14ac:dyDescent="0.25">
      <c r="A74" t="s">
        <v>11</v>
      </c>
      <c r="B74" t="s">
        <v>4</v>
      </c>
      <c r="I74">
        <f t="shared" ref="I74:AH74" si="15">I73/1000</f>
        <v>0.01</v>
      </c>
      <c r="J74">
        <f t="shared" si="15"/>
        <v>0.02</v>
      </c>
      <c r="K74">
        <f t="shared" si="15"/>
        <v>4.2000000000000003E-2</v>
      </c>
      <c r="L74">
        <f t="shared" si="15"/>
        <v>6.6000000000000003E-2</v>
      </c>
      <c r="M74">
        <f t="shared" si="15"/>
        <v>7.8E-2</v>
      </c>
      <c r="N74">
        <f t="shared" si="15"/>
        <v>9.0400000000000008E-2</v>
      </c>
      <c r="O74">
        <f t="shared" si="15"/>
        <v>0.13389999999999996</v>
      </c>
      <c r="P74">
        <f t="shared" si="15"/>
        <v>0.13619999999999999</v>
      </c>
      <c r="Q74">
        <f t="shared" si="15"/>
        <v>0.1525</v>
      </c>
      <c r="R74">
        <f t="shared" si="15"/>
        <v>0.19639999999999996</v>
      </c>
      <c r="S74">
        <f t="shared" si="15"/>
        <v>0.19309999999999999</v>
      </c>
      <c r="T74">
        <f t="shared" si="15"/>
        <v>0.41099999999999998</v>
      </c>
      <c r="U74">
        <f t="shared" si="15"/>
        <v>0.44519999999999998</v>
      </c>
      <c r="V74">
        <f t="shared" si="15"/>
        <v>0.61320000000000008</v>
      </c>
      <c r="W74">
        <f t="shared" si="15"/>
        <v>1.1069</v>
      </c>
      <c r="X74">
        <f t="shared" si="15"/>
        <v>1.4889000000000001</v>
      </c>
      <c r="Y74">
        <f t="shared" si="15"/>
        <v>2.1971999999999996</v>
      </c>
      <c r="Z74">
        <f t="shared" si="15"/>
        <v>3.0713000000000004</v>
      </c>
      <c r="AA74">
        <f t="shared" si="15"/>
        <v>3.6191000000000004</v>
      </c>
      <c r="AB74">
        <f t="shared" si="15"/>
        <v>7.4813999999999998</v>
      </c>
      <c r="AC74">
        <f t="shared" si="15"/>
        <v>11.244999999999999</v>
      </c>
      <c r="AD74">
        <f t="shared" si="15"/>
        <v>14.491</v>
      </c>
      <c r="AE74">
        <f t="shared" si="15"/>
        <v>17.327000000000002</v>
      </c>
      <c r="AF74">
        <f t="shared" si="15"/>
        <v>20.849</v>
      </c>
      <c r="AG74">
        <f t="shared" si="15"/>
        <v>22.646000000000001</v>
      </c>
      <c r="AH74">
        <f t="shared" si="15"/>
        <v>26.423999999999999</v>
      </c>
    </row>
    <row r="75" spans="1:3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0.01</v>
      </c>
      <c r="K75">
        <f t="shared" ref="K75:AH75" si="16">K74-J74</f>
        <v>2.2000000000000002E-2</v>
      </c>
      <c r="L75">
        <f t="shared" si="16"/>
        <v>2.4E-2</v>
      </c>
      <c r="M75">
        <f t="shared" si="16"/>
        <v>1.1999999999999997E-2</v>
      </c>
      <c r="N75">
        <f t="shared" si="16"/>
        <v>1.2400000000000008E-2</v>
      </c>
      <c r="O75">
        <f t="shared" si="16"/>
        <v>4.3499999999999955E-2</v>
      </c>
      <c r="P75">
        <f t="shared" si="16"/>
        <v>2.3000000000000242E-3</v>
      </c>
      <c r="Q75">
        <f t="shared" si="16"/>
        <v>1.6300000000000009E-2</v>
      </c>
      <c r="R75">
        <f t="shared" si="16"/>
        <v>4.3899999999999967E-2</v>
      </c>
      <c r="S75">
        <f t="shared" si="16"/>
        <v>-3.2999999999999696E-3</v>
      </c>
      <c r="T75">
        <f t="shared" si="16"/>
        <v>0.21789999999999998</v>
      </c>
      <c r="U75">
        <f t="shared" si="16"/>
        <v>3.4200000000000008E-2</v>
      </c>
      <c r="V75">
        <f t="shared" si="16"/>
        <v>0.16800000000000009</v>
      </c>
      <c r="W75">
        <f t="shared" si="16"/>
        <v>0.49369999999999992</v>
      </c>
      <c r="X75">
        <f t="shared" si="16"/>
        <v>0.38200000000000012</v>
      </c>
      <c r="Y75">
        <f t="shared" si="16"/>
        <v>0.70829999999999949</v>
      </c>
      <c r="Z75">
        <f t="shared" si="16"/>
        <v>0.87410000000000077</v>
      </c>
      <c r="AA75">
        <f t="shared" si="16"/>
        <v>0.54780000000000006</v>
      </c>
      <c r="AB75">
        <f t="shared" si="16"/>
        <v>3.8622999999999994</v>
      </c>
      <c r="AC75">
        <f t="shared" si="16"/>
        <v>3.7635999999999994</v>
      </c>
      <c r="AD75">
        <f t="shared" si="16"/>
        <v>3.2460000000000004</v>
      </c>
      <c r="AE75">
        <f t="shared" si="16"/>
        <v>2.8360000000000021</v>
      </c>
      <c r="AF75">
        <f t="shared" si="16"/>
        <v>3.5219999999999985</v>
      </c>
      <c r="AG75">
        <f t="shared" si="16"/>
        <v>1.7970000000000006</v>
      </c>
      <c r="AH75">
        <f t="shared" si="16"/>
        <v>3.7779999999999987</v>
      </c>
    </row>
    <row r="76" spans="1:34" x14ac:dyDescent="0.25">
      <c r="A76" s="3">
        <v>0</v>
      </c>
      <c r="B76" s="3">
        <v>0.43418980624300169</v>
      </c>
      <c r="C76" s="3">
        <v>32.275017825151238</v>
      </c>
      <c r="G76" t="s">
        <v>8</v>
      </c>
      <c r="J76">
        <f>$A76*$C76+($B76-$A76)*I74-($B76/$C76)*(I74^2)</f>
        <v>4.3405527810467656E-3</v>
      </c>
      <c r="K76">
        <f>$A76*$C76+($B76-$A76)*J78-($B76/$C76)*(J78^2)</f>
        <v>6.223755242694297E-3</v>
      </c>
      <c r="L76">
        <f t="shared" ref="L76:AH76" si="17">$A76*$C76+($B76-$A76)*K78-($B76/$C76)*(K78^2)</f>
        <v>8.9231238456232882E-3</v>
      </c>
      <c r="M76">
        <f t="shared" si="17"/>
        <v>1.2791444992126871E-2</v>
      </c>
      <c r="N76">
        <f t="shared" si="17"/>
        <v>1.8333010401811723E-2</v>
      </c>
      <c r="O76">
        <f t="shared" si="17"/>
        <v>2.6267640627611805E-2</v>
      </c>
      <c r="P76">
        <f t="shared" si="17"/>
        <v>3.7620662838154455E-2</v>
      </c>
      <c r="Q76">
        <f t="shared" si="17"/>
        <v>5.3848191073368495E-2</v>
      </c>
      <c r="R76">
        <f t="shared" si="17"/>
        <v>7.7009140281588395E-2</v>
      </c>
      <c r="S76">
        <f t="shared" si="17"/>
        <v>0.10999640916153154</v>
      </c>
      <c r="T76">
        <f t="shared" si="17"/>
        <v>0.15683722400864833</v>
      </c>
      <c r="U76">
        <f t="shared" si="17"/>
        <v>0.22306171478032838</v>
      </c>
      <c r="V76">
        <f t="shared" si="17"/>
        <v>0.31610948168261194</v>
      </c>
      <c r="W76">
        <f t="shared" si="17"/>
        <v>0.44567825303128017</v>
      </c>
      <c r="X76">
        <f t="shared" si="17"/>
        <v>0.62378802236050834</v>
      </c>
      <c r="Y76">
        <f t="shared" si="17"/>
        <v>0.86410250064755001</v>
      </c>
      <c r="Z76">
        <f t="shared" si="17"/>
        <v>1.1797020394974334</v>
      </c>
      <c r="AA76">
        <f t="shared" si="17"/>
        <v>1.5781334177933855</v>
      </c>
      <c r="AB76">
        <f t="shared" si="17"/>
        <v>2.0525808375511718</v>
      </c>
      <c r="AC76">
        <f t="shared" si="17"/>
        <v>2.5694104758856842</v>
      </c>
      <c r="AD76">
        <f t="shared" si="17"/>
        <v>3.0566124136737436</v>
      </c>
      <c r="AE76">
        <f t="shared" si="17"/>
        <v>3.4048534744018761</v>
      </c>
      <c r="AF76">
        <f t="shared" si="17"/>
        <v>3.4968032369875059</v>
      </c>
      <c r="AG76">
        <f t="shared" si="17"/>
        <v>3.266569497518435</v>
      </c>
      <c r="AH76">
        <f t="shared" si="17"/>
        <v>2.7542812446983778</v>
      </c>
    </row>
    <row r="77" spans="1:34" x14ac:dyDescent="0.25">
      <c r="E77" t="s">
        <v>7</v>
      </c>
      <c r="F77">
        <f>SUM(J77:AC77)</f>
        <v>8.1840963029297757</v>
      </c>
      <c r="J77">
        <f>(J78-J74)^2</f>
        <v>3.2029342824117511E-5</v>
      </c>
      <c r="K77">
        <f t="shared" ref="K77:AH77" si="18">(K78-K74)^2</f>
        <v>4.5948889050105194E-4</v>
      </c>
      <c r="L77">
        <f t="shared" si="18"/>
        <v>1.3331676314943101E-3</v>
      </c>
      <c r="M77">
        <f t="shared" si="18"/>
        <v>1.2759986382765074E-3</v>
      </c>
      <c r="N77">
        <f t="shared" si="18"/>
        <v>8.8733166041417419E-4</v>
      </c>
      <c r="O77">
        <f t="shared" si="18"/>
        <v>2.2109247973612612E-3</v>
      </c>
      <c r="P77">
        <f t="shared" si="18"/>
        <v>1.368855369761579E-4</v>
      </c>
      <c r="Q77">
        <f t="shared" si="18"/>
        <v>6.6813884180459259E-4</v>
      </c>
      <c r="R77">
        <f t="shared" si="18"/>
        <v>3.4759894102884257E-3</v>
      </c>
      <c r="S77">
        <f t="shared" si="18"/>
        <v>2.9671416829549286E-2</v>
      </c>
      <c r="T77">
        <f t="shared" si="18"/>
        <v>1.2363473006764925E-2</v>
      </c>
      <c r="U77">
        <f t="shared" si="18"/>
        <v>9.0031724815961098E-2</v>
      </c>
      <c r="V77">
        <f t="shared" si="18"/>
        <v>0.20084949349664299</v>
      </c>
      <c r="W77">
        <f t="shared" si="18"/>
        <v>0.1601125035684364</v>
      </c>
      <c r="X77">
        <f t="shared" si="18"/>
        <v>0.41207236230196165</v>
      </c>
      <c r="Y77">
        <f t="shared" si="18"/>
        <v>0.63637495219163365</v>
      </c>
      <c r="Z77">
        <f t="shared" si="18"/>
        <v>1.2173440779625622</v>
      </c>
      <c r="AA77">
        <f t="shared" si="18"/>
        <v>4.5525330961474229</v>
      </c>
      <c r="AB77">
        <f t="shared" si="18"/>
        <v>0.10494193260819601</v>
      </c>
      <c r="AC77">
        <f t="shared" si="18"/>
        <v>0.75732131525070312</v>
      </c>
      <c r="AD77">
        <f t="shared" si="18"/>
        <v>1.1228150753563366</v>
      </c>
      <c r="AE77">
        <f t="shared" si="18"/>
        <v>0.24086129167872086</v>
      </c>
      <c r="AF77">
        <f t="shared" si="18"/>
        <v>0.26622811242947103</v>
      </c>
      <c r="AG77">
        <f t="shared" si="18"/>
        <v>0.90934632498865009</v>
      </c>
      <c r="AH77">
        <f t="shared" si="18"/>
        <v>4.9171277342338693E-3</v>
      </c>
    </row>
    <row r="78" spans="1:34" x14ac:dyDescent="0.25">
      <c r="G78" t="s">
        <v>9</v>
      </c>
      <c r="J78">
        <f>I74+J76</f>
        <v>1.4340552781046765E-2</v>
      </c>
      <c r="K78">
        <f>J78+K76</f>
        <v>2.0564308023741061E-2</v>
      </c>
      <c r="L78">
        <f t="shared" ref="L78:AH78" si="19">K78+L76</f>
        <v>2.9487431869364349E-2</v>
      </c>
      <c r="M78">
        <f t="shared" si="19"/>
        <v>4.2278876861491219E-2</v>
      </c>
      <c r="N78">
        <f t="shared" si="19"/>
        <v>6.0611887263302938E-2</v>
      </c>
      <c r="O78">
        <f t="shared" si="19"/>
        <v>8.6879527890914743E-2</v>
      </c>
      <c r="P78">
        <f t="shared" si="19"/>
        <v>0.1245001907290692</v>
      </c>
      <c r="Q78">
        <f t="shared" si="19"/>
        <v>0.1783483818024377</v>
      </c>
      <c r="R78">
        <f t="shared" si="19"/>
        <v>0.25535752208402607</v>
      </c>
      <c r="S78">
        <f t="shared" si="19"/>
        <v>0.36535393124555759</v>
      </c>
      <c r="T78">
        <f t="shared" si="19"/>
        <v>0.5221911552542059</v>
      </c>
      <c r="U78">
        <f t="shared" si="19"/>
        <v>0.74525287003453422</v>
      </c>
      <c r="V78">
        <f t="shared" si="19"/>
        <v>1.0613623517171462</v>
      </c>
      <c r="W78">
        <f t="shared" si="19"/>
        <v>1.5070406047484264</v>
      </c>
      <c r="X78">
        <f t="shared" si="19"/>
        <v>2.1308286271089347</v>
      </c>
      <c r="Y78">
        <f t="shared" si="19"/>
        <v>2.9949311277564847</v>
      </c>
      <c r="Z78">
        <f t="shared" si="19"/>
        <v>4.1746331672539183</v>
      </c>
      <c r="AA78">
        <f t="shared" si="19"/>
        <v>5.7527665850473042</v>
      </c>
      <c r="AB78">
        <f t="shared" si="19"/>
        <v>7.8053474225984765</v>
      </c>
      <c r="AC78">
        <f t="shared" si="19"/>
        <v>10.374757898484161</v>
      </c>
      <c r="AD78">
        <f t="shared" si="19"/>
        <v>13.431370312157904</v>
      </c>
      <c r="AE78">
        <f t="shared" si="19"/>
        <v>16.836223786559781</v>
      </c>
      <c r="AF78">
        <f t="shared" si="19"/>
        <v>20.333027023547288</v>
      </c>
      <c r="AG78">
        <f t="shared" si="19"/>
        <v>23.599596521065724</v>
      </c>
      <c r="AH78">
        <f t="shared" si="19"/>
        <v>26.353877765764103</v>
      </c>
    </row>
    <row r="96" spans="1:34" s="7" customFormat="1" x14ac:dyDescent="0.25">
      <c r="A96" s="6" t="s">
        <v>15</v>
      </c>
      <c r="K96" s="8"/>
      <c r="L96" s="9"/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34" s="7" customFormat="1" x14ac:dyDescent="0.25">
      <c r="A97" s="7" t="s">
        <v>11</v>
      </c>
      <c r="B97" s="7" t="s">
        <v>5</v>
      </c>
      <c r="M97" s="9">
        <f>M96/1000</f>
        <v>2E-3</v>
      </c>
      <c r="N97" s="9">
        <f t="shared" ref="N97:AH97" si="20">N96/1000</f>
        <v>3.0000000000000001E-3</v>
      </c>
      <c r="O97" s="9">
        <f t="shared" si="20"/>
        <v>3.0000000000000001E-3</v>
      </c>
      <c r="P97" s="9">
        <f t="shared" si="20"/>
        <v>7.0000000000000001E-3</v>
      </c>
      <c r="Q97" s="9">
        <f t="shared" si="20"/>
        <v>8.9999999999999993E-3</v>
      </c>
      <c r="R97" s="9">
        <f t="shared" si="20"/>
        <v>8.9999999999999993E-3</v>
      </c>
      <c r="S97" s="9">
        <f t="shared" si="20"/>
        <v>1.2600000000000002E-2</v>
      </c>
      <c r="T97" s="9">
        <f t="shared" si="20"/>
        <v>1.2599999999999995E-2</v>
      </c>
      <c r="U97" s="9">
        <f t="shared" si="20"/>
        <v>1.2599999999999995E-2</v>
      </c>
      <c r="V97" s="9">
        <f t="shared" si="20"/>
        <v>1.2600000000000023E-2</v>
      </c>
      <c r="W97" s="9">
        <f t="shared" si="20"/>
        <v>1.4600000000000023E-2</v>
      </c>
      <c r="X97" s="9">
        <f t="shared" si="20"/>
        <v>1.464E-2</v>
      </c>
      <c r="Y97" s="9">
        <f t="shared" si="20"/>
        <v>1.264E-2</v>
      </c>
      <c r="Z97" s="9">
        <f t="shared" si="20"/>
        <v>1.414E-2</v>
      </c>
      <c r="AA97" s="9">
        <f t="shared" si="20"/>
        <v>1.934E-2</v>
      </c>
      <c r="AB97" s="9">
        <f t="shared" si="20"/>
        <v>6.8150000000000002E-2</v>
      </c>
      <c r="AC97" s="9">
        <f t="shared" si="20"/>
        <v>9.3900000000000011E-2</v>
      </c>
      <c r="AD97" s="9">
        <f t="shared" si="20"/>
        <v>0.1489</v>
      </c>
      <c r="AE97" s="9">
        <f t="shared" si="20"/>
        <v>0.16390000000000002</v>
      </c>
      <c r="AF97" s="9">
        <f t="shared" si="20"/>
        <v>0.26389999999999997</v>
      </c>
      <c r="AG97" s="9">
        <f t="shared" si="20"/>
        <v>0.47689999999999999</v>
      </c>
      <c r="AH97" s="9">
        <f t="shared" si="20"/>
        <v>1.522</v>
      </c>
    </row>
    <row r="98" spans="1:34" x14ac:dyDescent="0.25">
      <c r="A98" s="2" t="s">
        <v>1</v>
      </c>
      <c r="B98" s="2" t="s">
        <v>2</v>
      </c>
      <c r="C98" s="2" t="s">
        <v>3</v>
      </c>
      <c r="G98" t="s">
        <v>6</v>
      </c>
      <c r="N98">
        <f t="shared" ref="N98:AH98" si="21">N97-M97</f>
        <v>1E-3</v>
      </c>
      <c r="O98">
        <f t="shared" si="21"/>
        <v>0</v>
      </c>
      <c r="P98">
        <f t="shared" si="21"/>
        <v>4.0000000000000001E-3</v>
      </c>
      <c r="Q98">
        <f t="shared" si="21"/>
        <v>1.9999999999999992E-3</v>
      </c>
      <c r="R98">
        <f t="shared" si="21"/>
        <v>0</v>
      </c>
      <c r="S98">
        <f t="shared" si="21"/>
        <v>3.6000000000000025E-3</v>
      </c>
      <c r="T98">
        <f t="shared" si="21"/>
        <v>0</v>
      </c>
      <c r="U98">
        <f t="shared" si="21"/>
        <v>0</v>
      </c>
      <c r="V98">
        <f t="shared" si="21"/>
        <v>2.7755575615628914E-17</v>
      </c>
      <c r="W98">
        <f t="shared" si="21"/>
        <v>2E-3</v>
      </c>
      <c r="X98">
        <f t="shared" si="21"/>
        <v>3.9999999999977554E-5</v>
      </c>
      <c r="Y98">
        <f t="shared" si="21"/>
        <v>-2E-3</v>
      </c>
      <c r="Z98">
        <f t="shared" si="21"/>
        <v>1.4999999999999996E-3</v>
      </c>
      <c r="AA98">
        <f t="shared" si="21"/>
        <v>5.1999999999999998E-3</v>
      </c>
      <c r="AB98">
        <f t="shared" si="21"/>
        <v>4.8810000000000006E-2</v>
      </c>
      <c r="AC98">
        <f t="shared" si="21"/>
        <v>2.5750000000000009E-2</v>
      </c>
      <c r="AD98">
        <f t="shared" si="21"/>
        <v>5.4999999999999993E-2</v>
      </c>
      <c r="AE98">
        <f t="shared" si="21"/>
        <v>1.5000000000000013E-2</v>
      </c>
      <c r="AF98">
        <f t="shared" si="21"/>
        <v>9.999999999999995E-2</v>
      </c>
      <c r="AG98">
        <f t="shared" si="21"/>
        <v>0.21300000000000002</v>
      </c>
      <c r="AH98">
        <f t="shared" si="21"/>
        <v>1.0451000000000001</v>
      </c>
    </row>
    <row r="99" spans="1:34" x14ac:dyDescent="0.25">
      <c r="A99" s="3">
        <v>0</v>
      </c>
      <c r="B99" s="3">
        <v>0.40164915895091469</v>
      </c>
      <c r="C99" s="3">
        <v>12.006290160522184</v>
      </c>
      <c r="G99" t="s">
        <v>8</v>
      </c>
      <c r="N99">
        <f>$A99*$C99+($B99-$A99)*M97-($B99/$C99)*(M97^2)</f>
        <v>8.0316450499090314E-4</v>
      </c>
      <c r="O99">
        <f t="shared" ref="O99:AH99" si="22">$A99*$C99+($B99-$A99)*N101-($B99/$C99)*(N101^2)</f>
        <v>3.2256876814742232E-4</v>
      </c>
      <c r="P99">
        <f t="shared" si="22"/>
        <v>4.5210742790643862E-4</v>
      </c>
      <c r="Q99">
        <f t="shared" si="22"/>
        <v>6.3365510600370614E-4</v>
      </c>
      <c r="R99">
        <f t="shared" si="22"/>
        <v>8.8808182076516285E-4</v>
      </c>
      <c r="S99">
        <f t="shared" si="22"/>
        <v>1.244621349394169E-3</v>
      </c>
      <c r="T99">
        <f t="shared" si="22"/>
        <v>1.7442125340309715E-3</v>
      </c>
      <c r="U99">
        <f t="shared" si="22"/>
        <v>2.4441652933424067E-3</v>
      </c>
      <c r="V99">
        <f t="shared" si="22"/>
        <v>3.4246667394508714E-3</v>
      </c>
      <c r="W99">
        <f t="shared" si="22"/>
        <v>4.7978338150770584E-3</v>
      </c>
      <c r="X99">
        <f t="shared" si="22"/>
        <v>6.7202713172651524E-3</v>
      </c>
      <c r="Y99">
        <f t="shared" si="22"/>
        <v>9.4104182459194569E-3</v>
      </c>
      <c r="Z99">
        <f t="shared" si="22"/>
        <v>1.3172361840958463E-2</v>
      </c>
      <c r="AA99">
        <f t="shared" si="22"/>
        <v>1.8428242634978897E-2</v>
      </c>
      <c r="AB99">
        <f t="shared" si="22"/>
        <v>2.576178185278483E-2</v>
      </c>
      <c r="AC99">
        <f t="shared" si="22"/>
        <v>3.5975627370567996E-2</v>
      </c>
      <c r="AD99">
        <f t="shared" si="22"/>
        <v>5.0164683689142925E-2</v>
      </c>
      <c r="AE99">
        <f t="shared" si="22"/>
        <v>6.9805451733052915E-2</v>
      </c>
      <c r="AF99">
        <f t="shared" si="22"/>
        <v>9.6855930868611995E-2</v>
      </c>
      <c r="AG99">
        <f t="shared" si="22"/>
        <v>0.1338487996855755</v>
      </c>
      <c r="AH99">
        <f t="shared" si="22"/>
        <v>0.18393759514563579</v>
      </c>
    </row>
    <row r="100" spans="1:34" x14ac:dyDescent="0.25">
      <c r="E100" t="s">
        <v>19</v>
      </c>
      <c r="F100">
        <f>SUM(J100:AB100)</f>
        <v>0.21347713914467553</v>
      </c>
      <c r="N100">
        <f>ABS(N101-N97)</f>
        <v>2.1968354950090969E-3</v>
      </c>
      <c r="O100">
        <f>SQRT(ABS(O101-O97))</f>
        <v>4.3292802252356856E-2</v>
      </c>
      <c r="P100">
        <f t="shared" ref="P100:AH100" si="23">ABS(P101-P97)</f>
        <v>5.4221592989552366E-3</v>
      </c>
      <c r="Q100">
        <f t="shared" si="23"/>
        <v>6.7885041929515288E-3</v>
      </c>
      <c r="R100">
        <f t="shared" si="23"/>
        <v>5.9004223721863666E-3</v>
      </c>
      <c r="S100">
        <f t="shared" si="23"/>
        <v>8.2558010227922005E-3</v>
      </c>
      <c r="T100">
        <f t="shared" si="23"/>
        <v>6.511588488761222E-3</v>
      </c>
      <c r="U100">
        <f t="shared" si="23"/>
        <v>4.0674231954188154E-3</v>
      </c>
      <c r="V100">
        <f t="shared" si="23"/>
        <v>6.4275645596797125E-4</v>
      </c>
      <c r="W100">
        <f t="shared" si="23"/>
        <v>2.155077359109088E-3</v>
      </c>
      <c r="X100">
        <f t="shared" si="23"/>
        <v>8.835348676374262E-3</v>
      </c>
      <c r="Y100">
        <f t="shared" si="23"/>
        <v>2.0245766922293719E-2</v>
      </c>
      <c r="Z100">
        <f t="shared" si="23"/>
        <v>3.1918128763252181E-2</v>
      </c>
      <c r="AA100">
        <f t="shared" si="23"/>
        <v>4.5146371398231078E-2</v>
      </c>
      <c r="AB100">
        <f t="shared" si="23"/>
        <v>2.2098153251015898E-2</v>
      </c>
      <c r="AC100">
        <f t="shared" si="23"/>
        <v>3.2323780621583892E-2</v>
      </c>
      <c r="AD100">
        <f t="shared" si="23"/>
        <v>2.7488464310726823E-2</v>
      </c>
      <c r="AE100">
        <f t="shared" si="23"/>
        <v>8.2293916043779725E-2</v>
      </c>
      <c r="AF100">
        <f t="shared" si="23"/>
        <v>7.9149846912391741E-2</v>
      </c>
      <c r="AG100">
        <f t="shared" si="23"/>
        <v>1.353402032777673E-6</v>
      </c>
      <c r="AH100">
        <f t="shared" si="23"/>
        <v>0.86116375825639702</v>
      </c>
    </row>
    <row r="101" spans="1:34" x14ac:dyDescent="0.25">
      <c r="G101" t="s">
        <v>9</v>
      </c>
      <c r="N101">
        <f t="shared" ref="N101:AH101" si="24">M101+N99</f>
        <v>8.0316450499090314E-4</v>
      </c>
      <c r="O101">
        <f t="shared" si="24"/>
        <v>1.1257332731383254E-3</v>
      </c>
      <c r="P101">
        <f t="shared" si="24"/>
        <v>1.577840701044764E-3</v>
      </c>
      <c r="Q101">
        <f t="shared" si="24"/>
        <v>2.2114958070484701E-3</v>
      </c>
      <c r="R101">
        <f t="shared" si="24"/>
        <v>3.0995776278136327E-3</v>
      </c>
      <c r="S101">
        <f t="shared" si="24"/>
        <v>4.3441989772078013E-3</v>
      </c>
      <c r="T101">
        <f t="shared" si="24"/>
        <v>6.0884115112387728E-3</v>
      </c>
      <c r="U101">
        <f t="shared" si="24"/>
        <v>8.5325768045811795E-3</v>
      </c>
      <c r="V101">
        <f t="shared" si="24"/>
        <v>1.1957243544032051E-2</v>
      </c>
      <c r="W101">
        <f t="shared" si="24"/>
        <v>1.6755077359109111E-2</v>
      </c>
      <c r="X101">
        <f t="shared" si="24"/>
        <v>2.3475348676374262E-2</v>
      </c>
      <c r="Y101">
        <f t="shared" si="24"/>
        <v>3.2885766922293717E-2</v>
      </c>
      <c r="Z101">
        <f t="shared" si="24"/>
        <v>4.605812876325218E-2</v>
      </c>
      <c r="AA101">
        <f t="shared" si="24"/>
        <v>6.4486371398231074E-2</v>
      </c>
      <c r="AB101">
        <f t="shared" si="24"/>
        <v>9.02481532510159E-2</v>
      </c>
      <c r="AC101">
        <f t="shared" si="24"/>
        <v>0.1262237806215839</v>
      </c>
      <c r="AD101">
        <f t="shared" si="24"/>
        <v>0.17638846431072683</v>
      </c>
      <c r="AE101">
        <f t="shared" si="24"/>
        <v>0.24619391604377974</v>
      </c>
      <c r="AF101">
        <f t="shared" si="24"/>
        <v>0.34304984691239171</v>
      </c>
      <c r="AG101">
        <f t="shared" si="24"/>
        <v>0.47689864659796721</v>
      </c>
      <c r="AH101">
        <f t="shared" si="24"/>
        <v>0.660836241743603</v>
      </c>
    </row>
    <row r="119" spans="1:34" x14ac:dyDescent="0.25">
      <c r="A119" s="1" t="s">
        <v>16</v>
      </c>
      <c r="B119" t="s">
        <v>5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34" x14ac:dyDescent="0.25">
      <c r="A120" t="s">
        <v>10</v>
      </c>
      <c r="B120" t="s">
        <v>4</v>
      </c>
      <c r="I120">
        <f>I119/1000</f>
        <v>2E-3</v>
      </c>
      <c r="J120">
        <f t="shared" ref="J120:AH120" si="25">J119/1000</f>
        <v>4.0000000000000001E-3</v>
      </c>
      <c r="K120">
        <f t="shared" si="25"/>
        <v>6.0000000000000001E-3</v>
      </c>
      <c r="L120">
        <f t="shared" si="25"/>
        <v>0.01</v>
      </c>
      <c r="M120">
        <f t="shared" si="25"/>
        <v>6.4000000000000001E-2</v>
      </c>
      <c r="N120">
        <f t="shared" si="25"/>
        <v>0.13340000000000002</v>
      </c>
      <c r="O120">
        <f t="shared" si="25"/>
        <v>0.13340000000000002</v>
      </c>
      <c r="P120">
        <f t="shared" si="25"/>
        <v>0.13966000000000001</v>
      </c>
      <c r="Q120">
        <f t="shared" si="25"/>
        <v>0.15024000000000001</v>
      </c>
      <c r="R120">
        <f t="shared" si="25"/>
        <v>0.22616</v>
      </c>
      <c r="S120">
        <f t="shared" si="25"/>
        <v>0.22638</v>
      </c>
      <c r="T120">
        <f t="shared" si="25"/>
        <v>0.31108000000000002</v>
      </c>
      <c r="U120">
        <f t="shared" si="25"/>
        <v>0.45191999999999999</v>
      </c>
      <c r="V120">
        <f t="shared" si="25"/>
        <v>0.53712000000000004</v>
      </c>
      <c r="W120">
        <f t="shared" si="25"/>
        <v>0.72405000000000008</v>
      </c>
      <c r="X120">
        <f t="shared" si="25"/>
        <v>0.84647699999999992</v>
      </c>
      <c r="Y120">
        <f t="shared" si="25"/>
        <v>0.97668200000000005</v>
      </c>
      <c r="Z120">
        <f t="shared" si="25"/>
        <v>1.1099740000000002</v>
      </c>
      <c r="AA120">
        <f t="shared" si="25"/>
        <v>1.7242039999999998</v>
      </c>
      <c r="AB120">
        <f t="shared" si="25"/>
        <v>2.382768</v>
      </c>
      <c r="AC120">
        <f t="shared" si="25"/>
        <v>3.3220000000000001</v>
      </c>
      <c r="AD120">
        <f t="shared" si="25"/>
        <v>3.8290000000000002</v>
      </c>
      <c r="AE120">
        <f t="shared" si="25"/>
        <v>4.5810000000000004</v>
      </c>
      <c r="AF120">
        <f t="shared" si="25"/>
        <v>5.4690000000000003</v>
      </c>
      <c r="AG120">
        <f t="shared" si="25"/>
        <v>5.7690000000000001</v>
      </c>
      <c r="AH120">
        <f t="shared" si="25"/>
        <v>6.4909999999999997</v>
      </c>
    </row>
    <row r="121" spans="1:3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2E-3</v>
      </c>
      <c r="K121">
        <f t="shared" ref="K121:AH121" si="26">K120-J120</f>
        <v>2E-3</v>
      </c>
      <c r="L121">
        <f t="shared" si="26"/>
        <v>4.0000000000000001E-3</v>
      </c>
      <c r="M121">
        <f t="shared" si="26"/>
        <v>5.3999999999999999E-2</v>
      </c>
      <c r="N121">
        <f t="shared" si="26"/>
        <v>6.9400000000000017E-2</v>
      </c>
      <c r="O121">
        <f t="shared" si="26"/>
        <v>0</v>
      </c>
      <c r="P121">
        <f t="shared" si="26"/>
        <v>6.2599999999999878E-3</v>
      </c>
      <c r="Q121">
        <f t="shared" si="26"/>
        <v>1.0580000000000006E-2</v>
      </c>
      <c r="R121">
        <f t="shared" si="26"/>
        <v>7.5919999999999987E-2</v>
      </c>
      <c r="S121">
        <f t="shared" si="26"/>
        <v>2.1999999999999797E-4</v>
      </c>
      <c r="T121">
        <f t="shared" si="26"/>
        <v>8.4700000000000025E-2</v>
      </c>
      <c r="U121">
        <f t="shared" si="26"/>
        <v>0.14083999999999997</v>
      </c>
      <c r="V121">
        <f t="shared" si="26"/>
        <v>8.5200000000000053E-2</v>
      </c>
      <c r="W121">
        <f t="shared" si="26"/>
        <v>0.18693000000000004</v>
      </c>
      <c r="X121">
        <f t="shared" si="26"/>
        <v>0.12242699999999984</v>
      </c>
      <c r="Y121">
        <f t="shared" si="26"/>
        <v>0.13020500000000013</v>
      </c>
      <c r="Z121">
        <f t="shared" si="26"/>
        <v>0.13329200000000019</v>
      </c>
      <c r="AA121">
        <f t="shared" si="26"/>
        <v>0.61422999999999961</v>
      </c>
      <c r="AB121">
        <f t="shared" si="26"/>
        <v>0.65856400000000015</v>
      </c>
      <c r="AC121">
        <f t="shared" si="26"/>
        <v>0.93923200000000007</v>
      </c>
      <c r="AD121">
        <f t="shared" si="26"/>
        <v>0.50700000000000012</v>
      </c>
      <c r="AE121">
        <f t="shared" si="26"/>
        <v>0.75200000000000022</v>
      </c>
      <c r="AF121">
        <f t="shared" si="26"/>
        <v>0.8879999999999999</v>
      </c>
      <c r="AG121">
        <f t="shared" si="26"/>
        <v>0.29999999999999982</v>
      </c>
      <c r="AH121">
        <f t="shared" si="26"/>
        <v>0.72199999999999953</v>
      </c>
    </row>
    <row r="122" spans="1:34" x14ac:dyDescent="0.25">
      <c r="A122" s="3">
        <v>3.8362625157742033E-4</v>
      </c>
      <c r="B122" s="3">
        <v>0.27145622847907708</v>
      </c>
      <c r="C122" s="3">
        <v>16.378802777272988</v>
      </c>
      <c r="G122" t="s">
        <v>8</v>
      </c>
      <c r="J122">
        <f>$A122*$C122+($B122-$A122)*I120-($B122/$C122)*(I120^2)</f>
        <v>6.825417624703292E-3</v>
      </c>
      <c r="K122">
        <f>$A122*$C122+($B122-$A122)*J124-($B122/$C122)*(J124^2)</f>
        <v>8.6743767491583024E-3</v>
      </c>
      <c r="L122">
        <f t="shared" ref="L122:AH122" si="27">$A122*$C122+($B122-$A122)*K124-($B122/$C122)*(K124^2)</f>
        <v>1.1021977959017446E-2</v>
      </c>
      <c r="M122">
        <f t="shared" si="27"/>
        <v>1.4001327253538852E-2</v>
      </c>
      <c r="N122">
        <f t="shared" si="27"/>
        <v>1.7780217303410412E-2</v>
      </c>
      <c r="O122">
        <f t="shared" si="27"/>
        <v>2.2569645904292703E-2</v>
      </c>
      <c r="P122">
        <f t="shared" si="27"/>
        <v>2.8634101891980245E-2</v>
      </c>
      <c r="Q122">
        <f t="shared" si="27"/>
        <v>3.6303775274418498E-2</v>
      </c>
      <c r="R122">
        <f t="shared" si="27"/>
        <v>4.5988706320815344E-2</v>
      </c>
      <c r="S122">
        <f t="shared" si="27"/>
        <v>5.8194609236327584E-2</v>
      </c>
      <c r="T122">
        <f t="shared" si="27"/>
        <v>7.3539607172360327E-2</v>
      </c>
      <c r="U122">
        <f t="shared" si="27"/>
        <v>9.2770278265183484E-2</v>
      </c>
      <c r="V122">
        <f t="shared" si="27"/>
        <v>0.11677407838064807</v>
      </c>
      <c r="W122">
        <f t="shared" si="27"/>
        <v>0.1465831840194344</v>
      </c>
      <c r="X122">
        <f t="shared" si="27"/>
        <v>0.18336190347057116</v>
      </c>
      <c r="Y122">
        <f t="shared" si="27"/>
        <v>0.22836596014456673</v>
      </c>
      <c r="Z122">
        <f t="shared" si="27"/>
        <v>0.28285741210244386</v>
      </c>
      <c r="AA122">
        <f t="shared" si="27"/>
        <v>0.34795471798242361</v>
      </c>
      <c r="AB122">
        <f t="shared" si="27"/>
        <v>0.42439581971432383</v>
      </c>
      <c r="AC122">
        <f t="shared" si="27"/>
        <v>0.51219748851867875</v>
      </c>
      <c r="AD122">
        <f t="shared" si="27"/>
        <v>0.61021340283217151</v>
      </c>
      <c r="AE122">
        <f t="shared" si="27"/>
        <v>0.7156345393124004</v>
      </c>
      <c r="AF122">
        <f t="shared" si="27"/>
        <v>0.82354291185090645</v>
      </c>
      <c r="AG122">
        <f t="shared" si="27"/>
        <v>0.92671408131755539</v>
      </c>
      <c r="AH122">
        <f t="shared" si="27"/>
        <v>1.01592802162889</v>
      </c>
    </row>
    <row r="123" spans="1:34" x14ac:dyDescent="0.25">
      <c r="E123" t="s">
        <v>20</v>
      </c>
      <c r="F123">
        <f>SUM(J123:AB123)</f>
        <v>0.99670414773870131</v>
      </c>
      <c r="J123">
        <f>ABS(J124-J120)</f>
        <v>4.8254176247032911E-3</v>
      </c>
      <c r="K123">
        <f t="shared" ref="K123:AH123" si="28">ABS(K124-K120)</f>
        <v>1.1499794373861593E-2</v>
      </c>
      <c r="L123">
        <f t="shared" si="28"/>
        <v>1.8521772332879036E-2</v>
      </c>
      <c r="M123">
        <f t="shared" si="28"/>
        <v>2.1476900413582113E-2</v>
      </c>
      <c r="N123">
        <f t="shared" si="28"/>
        <v>7.3096683110171715E-2</v>
      </c>
      <c r="O123">
        <f t="shared" si="28"/>
        <v>5.0527037205879005E-2</v>
      </c>
      <c r="P123">
        <f t="shared" si="28"/>
        <v>2.8152935313898744E-2</v>
      </c>
      <c r="Q123">
        <f t="shared" si="28"/>
        <v>2.4291600394802659E-3</v>
      </c>
      <c r="R123">
        <f t="shared" si="28"/>
        <v>3.2360453718664917E-2</v>
      </c>
      <c r="S123">
        <f t="shared" si="28"/>
        <v>2.561415551766269E-2</v>
      </c>
      <c r="T123">
        <f t="shared" si="28"/>
        <v>1.4453762690022964E-2</v>
      </c>
      <c r="U123">
        <f t="shared" si="28"/>
        <v>3.3615959044793531E-2</v>
      </c>
      <c r="V123">
        <f t="shared" si="28"/>
        <v>2.0418806641455678E-3</v>
      </c>
      <c r="W123">
        <f t="shared" si="28"/>
        <v>4.2388696644711232E-2</v>
      </c>
      <c r="X123">
        <f t="shared" si="28"/>
        <v>1.8546206825860057E-2</v>
      </c>
      <c r="Y123">
        <f t="shared" si="28"/>
        <v>0.11670716697042671</v>
      </c>
      <c r="Z123">
        <f t="shared" si="28"/>
        <v>0.26627257907287039</v>
      </c>
      <c r="AA123">
        <f t="shared" si="28"/>
        <v>2.7029447056126088E-6</v>
      </c>
      <c r="AB123">
        <f t="shared" si="28"/>
        <v>0.23417088323038193</v>
      </c>
      <c r="AC123">
        <f t="shared" si="28"/>
        <v>0.66120539471170314</v>
      </c>
      <c r="AD123">
        <f t="shared" si="28"/>
        <v>0.55799199187953175</v>
      </c>
      <c r="AE123">
        <f t="shared" si="28"/>
        <v>0.59435745256713179</v>
      </c>
      <c r="AF123">
        <f t="shared" si="28"/>
        <v>0.65881454071622514</v>
      </c>
      <c r="AG123">
        <f t="shared" si="28"/>
        <v>3.2100459398670012E-2</v>
      </c>
      <c r="AH123">
        <f t="shared" si="28"/>
        <v>0.26182756223021997</v>
      </c>
    </row>
    <row r="124" spans="1:34" x14ac:dyDescent="0.25">
      <c r="G124" t="s">
        <v>9</v>
      </c>
      <c r="J124">
        <f>I120+J122</f>
        <v>8.8254176247032912E-3</v>
      </c>
      <c r="K124">
        <f>J124+K122</f>
        <v>1.7499794373861594E-2</v>
      </c>
      <c r="L124">
        <f t="shared" ref="L124:AH124" si="29">K124+L122</f>
        <v>2.8521772332879038E-2</v>
      </c>
      <c r="M124">
        <f t="shared" si="29"/>
        <v>4.2523099586417888E-2</v>
      </c>
      <c r="N124">
        <f t="shared" si="29"/>
        <v>6.0303316889828304E-2</v>
      </c>
      <c r="O124">
        <f t="shared" si="29"/>
        <v>8.2872962794121013E-2</v>
      </c>
      <c r="P124">
        <f t="shared" si="29"/>
        <v>0.11150706468610126</v>
      </c>
      <c r="Q124">
        <f t="shared" si="29"/>
        <v>0.14781083996051975</v>
      </c>
      <c r="R124">
        <f t="shared" si="29"/>
        <v>0.19379954628133508</v>
      </c>
      <c r="S124">
        <f t="shared" si="29"/>
        <v>0.25199415551766269</v>
      </c>
      <c r="T124">
        <f t="shared" si="29"/>
        <v>0.32553376269002299</v>
      </c>
      <c r="U124">
        <f t="shared" si="29"/>
        <v>0.41830404095520646</v>
      </c>
      <c r="V124">
        <f t="shared" si="29"/>
        <v>0.53507811933585447</v>
      </c>
      <c r="W124">
        <f t="shared" si="29"/>
        <v>0.68166130335528885</v>
      </c>
      <c r="X124">
        <f t="shared" si="29"/>
        <v>0.86502320682585998</v>
      </c>
      <c r="Y124">
        <f t="shared" si="29"/>
        <v>1.0933891669704268</v>
      </c>
      <c r="Z124">
        <f t="shared" si="29"/>
        <v>1.3762465790728706</v>
      </c>
      <c r="AA124">
        <f t="shared" si="29"/>
        <v>1.7242012970552942</v>
      </c>
      <c r="AB124">
        <f t="shared" si="29"/>
        <v>2.1485971167696181</v>
      </c>
      <c r="AC124">
        <f t="shared" si="29"/>
        <v>2.6607946052882969</v>
      </c>
      <c r="AD124">
        <f t="shared" si="29"/>
        <v>3.2710080081204684</v>
      </c>
      <c r="AE124">
        <f t="shared" si="29"/>
        <v>3.9866425474328686</v>
      </c>
      <c r="AF124">
        <f t="shared" si="29"/>
        <v>4.8101854592837752</v>
      </c>
      <c r="AG124">
        <f t="shared" si="29"/>
        <v>5.7368995406013301</v>
      </c>
      <c r="AH124">
        <f t="shared" si="29"/>
        <v>6.7528275622302196</v>
      </c>
    </row>
    <row r="142" spans="1:34" x14ac:dyDescent="0.25">
      <c r="A142" s="1" t="s">
        <v>17</v>
      </c>
      <c r="B142" t="s">
        <v>5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10</v>
      </c>
      <c r="B143" t="s">
        <v>4</v>
      </c>
      <c r="I143">
        <f t="shared" ref="I143:AH143" si="30">I142/1000</f>
        <v>0.2</v>
      </c>
      <c r="J143">
        <f t="shared" si="30"/>
        <v>0.5</v>
      </c>
      <c r="K143">
        <f t="shared" si="30"/>
        <v>1.117075</v>
      </c>
      <c r="L143">
        <f t="shared" si="30"/>
        <v>1.242075</v>
      </c>
      <c r="M143">
        <f t="shared" si="30"/>
        <v>1.4227550000000002</v>
      </c>
      <c r="N143">
        <f t="shared" si="30"/>
        <v>1.7775999999999998</v>
      </c>
      <c r="O143">
        <f t="shared" si="30"/>
        <v>2.1496</v>
      </c>
      <c r="P143">
        <f t="shared" si="30"/>
        <v>2.6193</v>
      </c>
      <c r="Q143">
        <f t="shared" si="30"/>
        <v>3.4839000000000002</v>
      </c>
      <c r="R143">
        <f t="shared" si="30"/>
        <v>5.1402999999999999</v>
      </c>
      <c r="S143">
        <f t="shared" si="30"/>
        <v>7.8105999999999991</v>
      </c>
      <c r="T143">
        <f t="shared" si="30"/>
        <v>11.5235</v>
      </c>
      <c r="U143">
        <f t="shared" si="30"/>
        <v>15.603699999999998</v>
      </c>
      <c r="V143">
        <f t="shared" si="30"/>
        <v>22.797854000000008</v>
      </c>
      <c r="W143">
        <f t="shared" si="30"/>
        <v>33.557454000000007</v>
      </c>
      <c r="X143">
        <f t="shared" si="30"/>
        <v>48.519153999999993</v>
      </c>
      <c r="Y143">
        <f t="shared" si="30"/>
        <v>68.72564100000001</v>
      </c>
      <c r="Z143">
        <f t="shared" si="30"/>
        <v>86.039701999999977</v>
      </c>
      <c r="AA143">
        <f t="shared" si="30"/>
        <v>103.43029900000001</v>
      </c>
      <c r="AB143">
        <f t="shared" si="30"/>
        <v>128.811589</v>
      </c>
      <c r="AC143">
        <f t="shared" si="30"/>
        <v>166.70359099999999</v>
      </c>
      <c r="AD143">
        <f t="shared" si="30"/>
        <v>189.15221600000001</v>
      </c>
      <c r="AE143">
        <f t="shared" si="30"/>
        <v>210.459</v>
      </c>
      <c r="AF143">
        <f t="shared" si="30"/>
        <v>235.56100000000001</v>
      </c>
      <c r="AG143">
        <f t="shared" si="30"/>
        <v>265.11099999999999</v>
      </c>
      <c r="AH143">
        <f t="shared" si="30"/>
        <v>341.89600000000002</v>
      </c>
    </row>
    <row r="144" spans="1:3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0.3</v>
      </c>
      <c r="K144">
        <f t="shared" ref="K144:AH144" si="31">K143-J143</f>
        <v>0.61707500000000004</v>
      </c>
      <c r="L144">
        <f t="shared" si="31"/>
        <v>0.125</v>
      </c>
      <c r="M144">
        <f t="shared" si="31"/>
        <v>0.18068000000000017</v>
      </c>
      <c r="N144">
        <f t="shared" si="31"/>
        <v>0.35484499999999963</v>
      </c>
      <c r="O144">
        <f t="shared" si="31"/>
        <v>0.37200000000000011</v>
      </c>
      <c r="P144">
        <f t="shared" si="31"/>
        <v>0.46970000000000001</v>
      </c>
      <c r="Q144">
        <f t="shared" si="31"/>
        <v>0.86460000000000026</v>
      </c>
      <c r="R144">
        <f t="shared" si="31"/>
        <v>1.6563999999999997</v>
      </c>
      <c r="S144">
        <f t="shared" si="31"/>
        <v>2.6702999999999992</v>
      </c>
      <c r="T144">
        <f t="shared" si="31"/>
        <v>3.7129000000000012</v>
      </c>
      <c r="U144">
        <f t="shared" si="31"/>
        <v>4.0801999999999978</v>
      </c>
      <c r="V144">
        <f t="shared" si="31"/>
        <v>7.1941540000000099</v>
      </c>
      <c r="W144">
        <f t="shared" si="31"/>
        <v>10.759599999999999</v>
      </c>
      <c r="X144">
        <f t="shared" si="31"/>
        <v>14.961699999999986</v>
      </c>
      <c r="Y144">
        <f t="shared" si="31"/>
        <v>20.206487000000017</v>
      </c>
      <c r="Z144">
        <f t="shared" si="31"/>
        <v>17.314060999999967</v>
      </c>
      <c r="AA144">
        <f t="shared" si="31"/>
        <v>17.390597000000028</v>
      </c>
      <c r="AB144">
        <f t="shared" si="31"/>
        <v>25.381289999999993</v>
      </c>
      <c r="AC144">
        <f t="shared" si="31"/>
        <v>37.892001999999991</v>
      </c>
      <c r="AD144">
        <f t="shared" si="31"/>
        <v>22.448625000000021</v>
      </c>
      <c r="AE144">
        <f t="shared" si="31"/>
        <v>21.306783999999993</v>
      </c>
      <c r="AF144">
        <f t="shared" si="31"/>
        <v>25.102000000000004</v>
      </c>
      <c r="AG144">
        <f t="shared" si="31"/>
        <v>29.549999999999983</v>
      </c>
      <c r="AH144">
        <f t="shared" si="31"/>
        <v>76.785000000000025</v>
      </c>
    </row>
    <row r="145" spans="1:34" x14ac:dyDescent="0.25">
      <c r="A145" s="3">
        <v>0</v>
      </c>
      <c r="B145" s="3">
        <v>0.45629689837432025</v>
      </c>
      <c r="C145" s="3">
        <v>202.65714182373301</v>
      </c>
      <c r="G145" t="s">
        <v>8</v>
      </c>
      <c r="J145">
        <f>$A145*$C145+($B145-$A145)*I143-($B145/$C145)*(I143^2)</f>
        <v>9.1169316843765572E-2</v>
      </c>
      <c r="K145">
        <f>$A145*$C145+($B145-$A145)*J147-($B145/$C145)*(J147^2)</f>
        <v>0.13266876897283011</v>
      </c>
      <c r="L145">
        <f t="shared" ref="L145:AH145" si="32">$A145*$C145+($B145-$A145)*K147-($B145/$C145)*(K147^2)</f>
        <v>0.19299153467183966</v>
      </c>
      <c r="M145">
        <f t="shared" si="32"/>
        <v>0.28060076775018677</v>
      </c>
      <c r="N145">
        <f t="shared" si="32"/>
        <v>0.40768132965644632</v>
      </c>
      <c r="O145">
        <f t="shared" si="32"/>
        <v>0.59168329103475947</v>
      </c>
      <c r="P145">
        <f t="shared" si="32"/>
        <v>0.85740090759596621</v>
      </c>
      <c r="Q145">
        <f t="shared" si="32"/>
        <v>1.2396515498641782</v>
      </c>
      <c r="R145">
        <f t="shared" si="32"/>
        <v>1.7864658167433398</v>
      </c>
      <c r="S145">
        <f t="shared" si="32"/>
        <v>2.5623094911599127</v>
      </c>
      <c r="T145">
        <f t="shared" si="32"/>
        <v>3.6500050229222865</v>
      </c>
      <c r="U145">
        <f t="shared" si="32"/>
        <v>5.1483709297736038</v>
      </c>
      <c r="V145">
        <f t="shared" si="32"/>
        <v>7.1598419039525689</v>
      </c>
      <c r="W145">
        <f t="shared" si="32"/>
        <v>9.7587761906455697</v>
      </c>
      <c r="X145">
        <f t="shared" si="32"/>
        <v>12.92934595276034</v>
      </c>
      <c r="Y145">
        <f t="shared" si="32"/>
        <v>16.469533852966027</v>
      </c>
      <c r="Z145">
        <f t="shared" si="32"/>
        <v>19.888882908921179</v>
      </c>
      <c r="AA145">
        <f t="shared" si="32"/>
        <v>22.389971145634028</v>
      </c>
      <c r="AB145">
        <f t="shared" si="32"/>
        <v>23.07419176727355</v>
      </c>
      <c r="AC145">
        <f t="shared" si="32"/>
        <v>21.417314001951091</v>
      </c>
      <c r="AD145">
        <f t="shared" si="32"/>
        <v>17.733914876162665</v>
      </c>
      <c r="AE145">
        <f t="shared" si="32"/>
        <v>13.120719380460621</v>
      </c>
      <c r="AF145">
        <f t="shared" si="32"/>
        <v>8.7960585652262324</v>
      </c>
      <c r="AG145">
        <f t="shared" si="32"/>
        <v>5.4627689330579017</v>
      </c>
      <c r="AH145">
        <f t="shared" si="32"/>
        <v>3.2172573316383506</v>
      </c>
    </row>
    <row r="146" spans="1:34" x14ac:dyDescent="0.25">
      <c r="E146" t="s">
        <v>7</v>
      </c>
      <c r="F146">
        <f>SUM(J146:AB146)</f>
        <v>20.403142573693941</v>
      </c>
      <c r="J146">
        <f>ABS(J147-J143)</f>
        <v>0.20883068315623443</v>
      </c>
      <c r="K146">
        <f t="shared" ref="K146:AH146" si="33">ABS(K147-K143)</f>
        <v>0.69323691418340438</v>
      </c>
      <c r="L146">
        <f t="shared" si="33"/>
        <v>0.62524537951156467</v>
      </c>
      <c r="M146">
        <f t="shared" si="33"/>
        <v>0.52532461176137812</v>
      </c>
      <c r="N146">
        <f t="shared" si="33"/>
        <v>0.47248828210493143</v>
      </c>
      <c r="O146">
        <f t="shared" si="33"/>
        <v>0.25280499107017196</v>
      </c>
      <c r="P146">
        <f t="shared" si="33"/>
        <v>0.13489591652579414</v>
      </c>
      <c r="Q146">
        <f t="shared" si="33"/>
        <v>0.50994746638997235</v>
      </c>
      <c r="R146">
        <f t="shared" si="33"/>
        <v>0.64001328313331207</v>
      </c>
      <c r="S146">
        <f t="shared" si="33"/>
        <v>0.53202277429322642</v>
      </c>
      <c r="T146">
        <f t="shared" si="33"/>
        <v>0.46912779721551168</v>
      </c>
      <c r="U146">
        <f t="shared" si="33"/>
        <v>1.5372987269891194</v>
      </c>
      <c r="V146">
        <f t="shared" si="33"/>
        <v>1.5029866309416775</v>
      </c>
      <c r="W146">
        <f t="shared" si="33"/>
        <v>0.50216282158724823</v>
      </c>
      <c r="X146">
        <f t="shared" si="33"/>
        <v>1.5301912256523948</v>
      </c>
      <c r="Y146">
        <f t="shared" si="33"/>
        <v>5.2671443726863885</v>
      </c>
      <c r="Z146">
        <f t="shared" si="33"/>
        <v>2.6923224637651799</v>
      </c>
      <c r="AA146">
        <f t="shared" si="33"/>
        <v>2.3070516818688276</v>
      </c>
      <c r="AB146">
        <f t="shared" si="33"/>
        <v>4.6550857604188423E-5</v>
      </c>
      <c r="AC146">
        <f t="shared" si="33"/>
        <v>16.474734548906497</v>
      </c>
      <c r="AD146">
        <f t="shared" si="33"/>
        <v>21.189444672743861</v>
      </c>
      <c r="AE146">
        <f t="shared" si="33"/>
        <v>29.375509292283226</v>
      </c>
      <c r="AF146">
        <f t="shared" si="33"/>
        <v>45.681450727057012</v>
      </c>
      <c r="AG146">
        <f t="shared" si="33"/>
        <v>69.768681793999093</v>
      </c>
      <c r="AH146">
        <f t="shared" si="33"/>
        <v>143.33642446236075</v>
      </c>
    </row>
    <row r="147" spans="1:34" x14ac:dyDescent="0.25">
      <c r="G147" t="s">
        <v>9</v>
      </c>
      <c r="J147">
        <f>I143+J145</f>
        <v>0.29116931684376557</v>
      </c>
      <c r="K147">
        <f>J147+K145</f>
        <v>0.42383808581659566</v>
      </c>
      <c r="L147">
        <f t="shared" ref="L147:AH147" si="34">K147+L145</f>
        <v>0.61682962048843537</v>
      </c>
      <c r="M147">
        <f t="shared" si="34"/>
        <v>0.89743038823862209</v>
      </c>
      <c r="N147">
        <f t="shared" si="34"/>
        <v>1.3051117178950684</v>
      </c>
      <c r="O147">
        <f t="shared" si="34"/>
        <v>1.896795008929828</v>
      </c>
      <c r="P147">
        <f t="shared" si="34"/>
        <v>2.7541959165257941</v>
      </c>
      <c r="Q147">
        <f t="shared" si="34"/>
        <v>3.9938474663899726</v>
      </c>
      <c r="R147">
        <f t="shared" si="34"/>
        <v>5.7803132831333119</v>
      </c>
      <c r="S147">
        <f t="shared" si="34"/>
        <v>8.3426227742932255</v>
      </c>
      <c r="T147">
        <f t="shared" si="34"/>
        <v>11.992627797215512</v>
      </c>
      <c r="U147">
        <f t="shared" si="34"/>
        <v>17.140998726989118</v>
      </c>
      <c r="V147">
        <f t="shared" si="34"/>
        <v>24.300840630941686</v>
      </c>
      <c r="W147">
        <f t="shared" si="34"/>
        <v>34.059616821587255</v>
      </c>
      <c r="X147">
        <f t="shared" si="34"/>
        <v>46.988962774347598</v>
      </c>
      <c r="Y147">
        <f t="shared" si="34"/>
        <v>63.458496627313622</v>
      </c>
      <c r="Z147">
        <f t="shared" si="34"/>
        <v>83.347379536234797</v>
      </c>
      <c r="AA147">
        <f t="shared" si="34"/>
        <v>105.73735068186883</v>
      </c>
      <c r="AB147">
        <f t="shared" si="34"/>
        <v>128.81154244914239</v>
      </c>
      <c r="AC147">
        <f t="shared" si="34"/>
        <v>150.22885645109349</v>
      </c>
      <c r="AD147">
        <f t="shared" si="34"/>
        <v>167.96277132725615</v>
      </c>
      <c r="AE147">
        <f t="shared" si="34"/>
        <v>181.08349070771678</v>
      </c>
      <c r="AF147">
        <f t="shared" si="34"/>
        <v>189.879549272943</v>
      </c>
      <c r="AG147">
        <f t="shared" si="34"/>
        <v>195.3423182060009</v>
      </c>
      <c r="AH147">
        <f t="shared" si="34"/>
        <v>198.55957553763926</v>
      </c>
    </row>
    <row r="165" spans="1:34" x14ac:dyDescent="0.25">
      <c r="A165" s="1" t="s">
        <v>18</v>
      </c>
      <c r="B165" t="s">
        <v>5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34" x14ac:dyDescent="0.25">
      <c r="A166" t="s">
        <v>10</v>
      </c>
      <c r="B166" t="s">
        <v>4</v>
      </c>
      <c r="I166">
        <f>I165/1000</f>
        <v>4.0000000000000001E-3</v>
      </c>
      <c r="J166">
        <f t="shared" ref="J166:AH166" si="35">J165/1000</f>
        <v>7.0000000000000001E-3</v>
      </c>
      <c r="K166">
        <f t="shared" si="35"/>
        <v>8.9999999999999993E-3</v>
      </c>
      <c r="L166">
        <f t="shared" si="35"/>
        <v>8.9999999999999993E-3</v>
      </c>
      <c r="M166">
        <f t="shared" si="35"/>
        <v>8.9999999999999993E-3</v>
      </c>
      <c r="N166">
        <f t="shared" si="35"/>
        <v>1.24E-2</v>
      </c>
      <c r="O166">
        <f t="shared" si="35"/>
        <v>1.24E-2</v>
      </c>
      <c r="P166">
        <f t="shared" si="35"/>
        <v>1.9399999999999997E-2</v>
      </c>
      <c r="Q166">
        <f t="shared" si="35"/>
        <v>2.3399999999999997E-2</v>
      </c>
      <c r="R166">
        <f t="shared" si="35"/>
        <v>3.2899999999999999E-2</v>
      </c>
      <c r="S166">
        <f t="shared" si="35"/>
        <v>4.4999999999999998E-2</v>
      </c>
      <c r="T166">
        <f t="shared" si="35"/>
        <v>5.5E-2</v>
      </c>
      <c r="U166">
        <f t="shared" si="35"/>
        <v>7.0999999999999994E-2</v>
      </c>
      <c r="V166">
        <f t="shared" si="35"/>
        <v>7.17E-2</v>
      </c>
      <c r="W166">
        <f t="shared" si="35"/>
        <v>0.1007</v>
      </c>
      <c r="X166">
        <f t="shared" si="35"/>
        <v>0.1037</v>
      </c>
      <c r="Y166">
        <f t="shared" si="35"/>
        <v>0.10690000000000001</v>
      </c>
      <c r="Z166">
        <f t="shared" si="35"/>
        <v>0.1153</v>
      </c>
      <c r="AA166">
        <f t="shared" si="35"/>
        <v>0.1192</v>
      </c>
      <c r="AB166">
        <f t="shared" si="35"/>
        <v>0.16219999999999998</v>
      </c>
      <c r="AC166">
        <f t="shared" si="35"/>
        <v>0.28621999999999997</v>
      </c>
      <c r="AD166">
        <f t="shared" si="35"/>
        <v>0.42299999999999999</v>
      </c>
      <c r="AE166">
        <f t="shared" si="35"/>
        <v>0.504</v>
      </c>
      <c r="AF166">
        <f t="shared" si="35"/>
        <v>0.60899999999999999</v>
      </c>
      <c r="AG166">
        <f t="shared" si="35"/>
        <v>0.76900000000000002</v>
      </c>
      <c r="AH166">
        <f t="shared" si="35"/>
        <v>0.91500000000000004</v>
      </c>
    </row>
    <row r="167" spans="1:3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3.0000000000000001E-3</v>
      </c>
      <c r="K167">
        <f t="shared" ref="K167:AH167" si="36">K166-J166</f>
        <v>1.9999999999999992E-3</v>
      </c>
      <c r="L167">
        <f t="shared" si="36"/>
        <v>0</v>
      </c>
      <c r="M167">
        <f t="shared" si="36"/>
        <v>0</v>
      </c>
      <c r="N167">
        <f t="shared" si="36"/>
        <v>3.4000000000000002E-3</v>
      </c>
      <c r="O167">
        <f t="shared" si="36"/>
        <v>0</v>
      </c>
      <c r="P167">
        <f t="shared" si="36"/>
        <v>6.9999999999999975E-3</v>
      </c>
      <c r="Q167">
        <f t="shared" si="36"/>
        <v>4.0000000000000001E-3</v>
      </c>
      <c r="R167">
        <f t="shared" si="36"/>
        <v>9.5000000000000015E-3</v>
      </c>
      <c r="S167">
        <f t="shared" si="36"/>
        <v>1.21E-2</v>
      </c>
      <c r="T167">
        <f t="shared" si="36"/>
        <v>1.0000000000000002E-2</v>
      </c>
      <c r="U167">
        <f t="shared" si="36"/>
        <v>1.5999999999999993E-2</v>
      </c>
      <c r="V167">
        <f t="shared" si="36"/>
        <v>7.0000000000000617E-4</v>
      </c>
      <c r="W167">
        <f t="shared" si="36"/>
        <v>2.8999999999999998E-2</v>
      </c>
      <c r="X167">
        <f t="shared" si="36"/>
        <v>3.0000000000000027E-3</v>
      </c>
      <c r="Y167">
        <f t="shared" si="36"/>
        <v>3.2000000000000084E-3</v>
      </c>
      <c r="Z167">
        <f t="shared" si="36"/>
        <v>8.3999999999999908E-3</v>
      </c>
      <c r="AA167">
        <f t="shared" si="36"/>
        <v>3.9000000000000007E-3</v>
      </c>
      <c r="AB167">
        <f t="shared" si="36"/>
        <v>4.2999999999999983E-2</v>
      </c>
      <c r="AC167">
        <f t="shared" si="36"/>
        <v>0.12401999999999999</v>
      </c>
      <c r="AD167">
        <f t="shared" si="36"/>
        <v>0.13678000000000001</v>
      </c>
      <c r="AE167">
        <f t="shared" si="36"/>
        <v>8.1000000000000016E-2</v>
      </c>
      <c r="AF167">
        <f t="shared" si="36"/>
        <v>0.10499999999999998</v>
      </c>
      <c r="AG167">
        <f t="shared" si="36"/>
        <v>0.16000000000000003</v>
      </c>
      <c r="AH167">
        <f t="shared" si="36"/>
        <v>0.14600000000000002</v>
      </c>
    </row>
    <row r="168" spans="1:34" x14ac:dyDescent="0.25">
      <c r="A168" s="3">
        <v>5.6682468076295399E-5</v>
      </c>
      <c r="B168" s="3">
        <v>0.2128292597168322</v>
      </c>
      <c r="C168" s="3">
        <v>3.8552344181081439</v>
      </c>
      <c r="G168" t="s">
        <v>8</v>
      </c>
      <c r="J168">
        <f>$A168*$C168+($B168-$A168)*I166-($B168/$C168)*(I166^2)</f>
        <v>1.0687312264946527E-3</v>
      </c>
      <c r="K168">
        <f>$A168*$C168+($B168-$A168)*J170-($B168/$C168)*(J170^2)</f>
        <v>1.2955928724573912E-3</v>
      </c>
      <c r="L168">
        <f t="shared" ref="L168:AH168" si="37">$A168*$C168+($B168-$A168)*K170-($B168/$C168)*(K170^2)</f>
        <v>1.5704417742309217E-3</v>
      </c>
      <c r="M168">
        <f t="shared" si="37"/>
        <v>1.9033490345645233E-3</v>
      </c>
      <c r="N168">
        <f t="shared" si="37"/>
        <v>2.3064620304048006E-3</v>
      </c>
      <c r="O168">
        <f t="shared" si="37"/>
        <v>2.7944148698308209E-3</v>
      </c>
      <c r="P168">
        <f t="shared" si="37"/>
        <v>3.384811638141754E-3</v>
      </c>
      <c r="Q168">
        <f t="shared" si="37"/>
        <v>4.0987912665036439E-3</v>
      </c>
      <c r="R168">
        <f t="shared" si="37"/>
        <v>4.9616817614687491E-3</v>
      </c>
      <c r="S168">
        <f t="shared" si="37"/>
        <v>6.0037489282061644E-3</v>
      </c>
      <c r="T168">
        <f t="shared" si="37"/>
        <v>7.2610397750812721E-3</v>
      </c>
      <c r="U168">
        <f t="shared" si="37"/>
        <v>8.7763123265416423E-3</v>
      </c>
      <c r="V168">
        <f t="shared" si="37"/>
        <v>1.0600029968810766E-2</v>
      </c>
      <c r="W168">
        <f t="shared" si="37"/>
        <v>1.2791377524835897E-2</v>
      </c>
      <c r="X168">
        <f t="shared" si="37"/>
        <v>1.5419225179319268E-2</v>
      </c>
      <c r="Y168">
        <f t="shared" si="37"/>
        <v>1.8562921696925881E-2</v>
      </c>
      <c r="Z168">
        <f t="shared" si="37"/>
        <v>2.2312736212127302E-2</v>
      </c>
      <c r="AA168">
        <f t="shared" si="37"/>
        <v>2.676968449095465E-2</v>
      </c>
      <c r="AB168">
        <f t="shared" si="37"/>
        <v>3.2044368677903577E-2</v>
      </c>
      <c r="AC168">
        <f t="shared" si="37"/>
        <v>3.8254330669269518E-2</v>
      </c>
      <c r="AD168">
        <f t="shared" si="37"/>
        <v>4.5519277778837089E-2</v>
      </c>
      <c r="AE168">
        <f t="shared" si="37"/>
        <v>5.3953408710606832E-2</v>
      </c>
      <c r="AF168">
        <f t="shared" si="37"/>
        <v>6.3653993911341078E-2</v>
      </c>
      <c r="AG168">
        <f t="shared" si="37"/>
        <v>7.4685424953705143E-2</v>
      </c>
      <c r="AH168">
        <f t="shared" si="37"/>
        <v>8.7058259148678194E-2</v>
      </c>
    </row>
    <row r="169" spans="1:34" x14ac:dyDescent="0.25">
      <c r="E169" t="s">
        <v>7</v>
      </c>
      <c r="F169">
        <f>SUM(J169:AB169)</f>
        <v>0.19571317325911231</v>
      </c>
      <c r="J169">
        <f>ABS(J166-J170)</f>
        <v>1.9312687735053473E-3</v>
      </c>
      <c r="K169">
        <f>ABS(K166-K170)</f>
        <v>2.6356759010479555E-3</v>
      </c>
      <c r="L169">
        <f>ABS(L166-L170)</f>
        <v>1.0652341268170343E-3</v>
      </c>
      <c r="M169">
        <f t="shared" ref="M169:AH169" si="38">ABS(M166-M170)</f>
        <v>8.381149077474892E-4</v>
      </c>
      <c r="N169">
        <f t="shared" si="38"/>
        <v>2.5542306184771039E-4</v>
      </c>
      <c r="O169">
        <f t="shared" si="38"/>
        <v>2.5389918079831101E-3</v>
      </c>
      <c r="P169">
        <f t="shared" si="38"/>
        <v>1.0761965538751347E-3</v>
      </c>
      <c r="Q169">
        <f t="shared" si="38"/>
        <v>9.7740528737149182E-4</v>
      </c>
      <c r="R169">
        <f t="shared" si="38"/>
        <v>5.5157235259027451E-3</v>
      </c>
      <c r="S169">
        <f t="shared" si="38"/>
        <v>1.1611974597696584E-2</v>
      </c>
      <c r="T169">
        <f t="shared" si="38"/>
        <v>1.4350934822615312E-2</v>
      </c>
      <c r="U169">
        <f t="shared" si="38"/>
        <v>2.1574622496073663E-2</v>
      </c>
      <c r="V169">
        <f t="shared" si="38"/>
        <v>1.1674592527262904E-2</v>
      </c>
      <c r="W169">
        <f t="shared" si="38"/>
        <v>2.7883215002427006E-2</v>
      </c>
      <c r="X169">
        <f t="shared" si="38"/>
        <v>1.5463989823107746E-2</v>
      </c>
      <c r="Y169">
        <f t="shared" si="38"/>
        <v>1.0106812618186634E-4</v>
      </c>
      <c r="Z169">
        <f t="shared" si="38"/>
        <v>1.381166808594543E-2</v>
      </c>
      <c r="AA169">
        <f t="shared" si="38"/>
        <v>3.6681352576900084E-2</v>
      </c>
      <c r="AB169">
        <f t="shared" si="38"/>
        <v>2.5725721254803685E-2</v>
      </c>
      <c r="AC169">
        <f t="shared" si="38"/>
        <v>6.0039948075926775E-2</v>
      </c>
      <c r="AD169">
        <f t="shared" si="38"/>
        <v>0.15130067029708971</v>
      </c>
      <c r="AE169">
        <f t="shared" si="38"/>
        <v>0.1783472615864829</v>
      </c>
      <c r="AF169">
        <f t="shared" si="38"/>
        <v>0.2196932676751418</v>
      </c>
      <c r="AG169">
        <f t="shared" si="38"/>
        <v>0.30500784272143666</v>
      </c>
      <c r="AH169">
        <f t="shared" si="38"/>
        <v>0.36394958357275853</v>
      </c>
    </row>
    <row r="170" spans="1:34" x14ac:dyDescent="0.25">
      <c r="G170" t="s">
        <v>9</v>
      </c>
      <c r="J170">
        <f>I166+J168</f>
        <v>5.0687312264946528E-3</v>
      </c>
      <c r="K170">
        <f>J170+K168</f>
        <v>6.3643240989520438E-3</v>
      </c>
      <c r="L170">
        <f t="shared" ref="L170:AH170" si="39">K170+L168</f>
        <v>7.934765873182965E-3</v>
      </c>
      <c r="M170">
        <f t="shared" si="39"/>
        <v>9.8381149077474885E-3</v>
      </c>
      <c r="N170">
        <f t="shared" si="39"/>
        <v>1.2144576938152289E-2</v>
      </c>
      <c r="O170">
        <f t="shared" si="39"/>
        <v>1.493899180798311E-2</v>
      </c>
      <c r="P170">
        <f t="shared" si="39"/>
        <v>1.8323803446124862E-2</v>
      </c>
      <c r="Q170">
        <f t="shared" si="39"/>
        <v>2.2422594712628505E-2</v>
      </c>
      <c r="R170">
        <f t="shared" si="39"/>
        <v>2.7384276474097254E-2</v>
      </c>
      <c r="S170">
        <f t="shared" si="39"/>
        <v>3.3388025402303415E-2</v>
      </c>
      <c r="T170">
        <f t="shared" si="39"/>
        <v>4.0649065177384688E-2</v>
      </c>
      <c r="U170">
        <f t="shared" si="39"/>
        <v>4.9425377503926331E-2</v>
      </c>
      <c r="V170">
        <f t="shared" si="39"/>
        <v>6.0025407472737095E-2</v>
      </c>
      <c r="W170">
        <f t="shared" si="39"/>
        <v>7.2816784997572992E-2</v>
      </c>
      <c r="X170">
        <f t="shared" si="39"/>
        <v>8.8236010176892254E-2</v>
      </c>
      <c r="Y170">
        <f t="shared" si="39"/>
        <v>0.10679893187381814</v>
      </c>
      <c r="Z170">
        <f t="shared" si="39"/>
        <v>0.12911166808594543</v>
      </c>
      <c r="AA170">
        <f t="shared" si="39"/>
        <v>0.15588135257690008</v>
      </c>
      <c r="AB170">
        <f t="shared" si="39"/>
        <v>0.18792572125480367</v>
      </c>
      <c r="AC170">
        <f t="shared" si="39"/>
        <v>0.2261800519240732</v>
      </c>
      <c r="AD170">
        <f t="shared" si="39"/>
        <v>0.27169932970291027</v>
      </c>
      <c r="AE170">
        <f t="shared" si="39"/>
        <v>0.32565273841351711</v>
      </c>
      <c r="AF170">
        <f t="shared" si="39"/>
        <v>0.38930673232485818</v>
      </c>
      <c r="AG170">
        <f t="shared" si="39"/>
        <v>0.46399215727856336</v>
      </c>
      <c r="AH170">
        <f t="shared" si="39"/>
        <v>0.55105041642724151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3"/>
  <sheetViews>
    <sheetView workbookViewId="0">
      <selection activeCell="M5" sqref="M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3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34" x14ac:dyDescent="0.25">
      <c r="A2" s="1" t="s">
        <v>0</v>
      </c>
      <c r="B2" t="s">
        <v>5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3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34" x14ac:dyDescent="0.25">
      <c r="A4" s="2" t="s">
        <v>1</v>
      </c>
      <c r="B4" s="2" t="s">
        <v>2</v>
      </c>
      <c r="C4" s="2" t="s">
        <v>3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34" x14ac:dyDescent="0.25">
      <c r="A5" s="3">
        <v>0</v>
      </c>
      <c r="B5" s="3">
        <v>0.30278114532994282</v>
      </c>
      <c r="C5" s="3">
        <v>1394.2320768363168</v>
      </c>
      <c r="G5" t="s">
        <v>8</v>
      </c>
      <c r="J5">
        <f>$A5*$C5+($B5-$A5)*I3-($B5/$C5)*(I3^2)</f>
        <v>2.4867309608864772</v>
      </c>
      <c r="K5">
        <f>$A5*$C5+($B5-$A5)*J7-($B5/$C5)*(J7^2)</f>
        <v>3.2293998165508282</v>
      </c>
      <c r="L5">
        <f t="shared" ref="L5:AH5" si="1">$A5*$C5+($B5-$A5)*K7-($B5/$C5)*(K7^2)</f>
        <v>4.1898598824218638</v>
      </c>
      <c r="M5">
        <f t="shared" si="1"/>
        <v>5.4292208673153359</v>
      </c>
      <c r="N5">
        <f t="shared" si="1"/>
        <v>7.0238436070307531</v>
      </c>
      <c r="O5">
        <f t="shared" si="1"/>
        <v>9.0678295939509184</v>
      </c>
      <c r="P5">
        <f t="shared" si="1"/>
        <v>11.674941071030029</v>
      </c>
      <c r="Q5">
        <f t="shared" si="1"/>
        <v>14.97903739979507</v>
      </c>
      <c r="R5">
        <f t="shared" si="1"/>
        <v>19.131513781819336</v>
      </c>
      <c r="S5">
        <f t="shared" si="1"/>
        <v>24.293416014666871</v>
      </c>
      <c r="T5">
        <f t="shared" si="1"/>
        <v>30.618960687843565</v>
      </c>
      <c r="U5">
        <f t="shared" si="1"/>
        <v>38.226421372144202</v>
      </c>
      <c r="V5">
        <f t="shared" si="1"/>
        <v>47.152479332601416</v>
      </c>
      <c r="W5">
        <f t="shared" si="1"/>
        <v>57.288539269570201</v>
      </c>
      <c r="X5">
        <f t="shared" si="1"/>
        <v>68.304112375350783</v>
      </c>
      <c r="Y5">
        <f t="shared" si="1"/>
        <v>79.574819793819998</v>
      </c>
      <c r="Z5">
        <f t="shared" si="1"/>
        <v>90.149782137245452</v>
      </c>
      <c r="AA5">
        <f t="shared" si="1"/>
        <v>98.807293760224297</v>
      </c>
      <c r="AB5">
        <f t="shared" si="1"/>
        <v>104.24164688737906</v>
      </c>
      <c r="AC5">
        <f t="shared" si="1"/>
        <v>105.37829699192974</v>
      </c>
      <c r="AD5">
        <f t="shared" si="1"/>
        <v>101.73025480098536</v>
      </c>
      <c r="AE5">
        <f t="shared" si="1"/>
        <v>93.632967067050089</v>
      </c>
      <c r="AF5">
        <f t="shared" si="1"/>
        <v>82.207675145516191</v>
      </c>
      <c r="AG5">
        <f t="shared" si="1"/>
        <v>69.037275161585114</v>
      </c>
      <c r="AH5">
        <f t="shared" si="1"/>
        <v>55.709332911383797</v>
      </c>
    </row>
    <row r="6" spans="1:34" x14ac:dyDescent="0.25">
      <c r="E6" t="s">
        <v>7</v>
      </c>
      <c r="F6">
        <f>SUM(J6:AC6)</f>
        <v>1046.0606982058707</v>
      </c>
      <c r="J6">
        <f>(J7-J3)^2</f>
        <v>2.3841019641346177</v>
      </c>
      <c r="K6">
        <f t="shared" ref="K6:AH6" si="2">(K7-K3)^2</f>
        <v>3.8425320416055699</v>
      </c>
      <c r="L6">
        <f t="shared" si="2"/>
        <v>5.0474534574232042</v>
      </c>
      <c r="M6">
        <f t="shared" si="2"/>
        <v>5.6689751130512134</v>
      </c>
      <c r="N6">
        <f t="shared" si="2"/>
        <v>0.63912987401384147</v>
      </c>
      <c r="O6">
        <f t="shared" si="2"/>
        <v>1.6857288860886559</v>
      </c>
      <c r="P6">
        <f t="shared" si="2"/>
        <v>0.93515232774488521</v>
      </c>
      <c r="Q6">
        <f t="shared" si="2"/>
        <v>11.774446534634778</v>
      </c>
      <c r="R6">
        <f t="shared" si="2"/>
        <v>0.12824133691645909</v>
      </c>
      <c r="S6">
        <f t="shared" si="2"/>
        <v>32.305999418802024</v>
      </c>
      <c r="T6">
        <f t="shared" si="2"/>
        <v>56.662670565623614</v>
      </c>
      <c r="U6">
        <f t="shared" si="2"/>
        <v>62.89248002077985</v>
      </c>
      <c r="V6">
        <f t="shared" si="2"/>
        <v>26.682727844347919</v>
      </c>
      <c r="W6">
        <f t="shared" si="2"/>
        <v>49.47139957259607</v>
      </c>
      <c r="X6">
        <f t="shared" si="2"/>
        <v>23.943480015184324</v>
      </c>
      <c r="Y6">
        <f t="shared" si="2"/>
        <v>89.341111389236701</v>
      </c>
      <c r="Z6">
        <f t="shared" si="2"/>
        <v>89.711016056688706</v>
      </c>
      <c r="AA6">
        <f t="shared" si="2"/>
        <v>243.4200900343813</v>
      </c>
      <c r="AB6">
        <f t="shared" si="2"/>
        <v>335.83902374654986</v>
      </c>
      <c r="AC6">
        <f t="shared" si="2"/>
        <v>3.6849380060670036</v>
      </c>
      <c r="AD6">
        <f t="shared" si="2"/>
        <v>960.19860393774422</v>
      </c>
      <c r="AE6">
        <f t="shared" si="2"/>
        <v>13325.852913910925</v>
      </c>
      <c r="AF6">
        <f t="shared" si="2"/>
        <v>26386.613788099679</v>
      </c>
      <c r="AG6">
        <f t="shared" si="2"/>
        <v>58589.076325154812</v>
      </c>
      <c r="AH6">
        <f t="shared" si="2"/>
        <v>129158.25249364167</v>
      </c>
    </row>
    <row r="7" spans="1:34" x14ac:dyDescent="0.25">
      <c r="G7" t="s">
        <v>9</v>
      </c>
      <c r="J7">
        <f>I3+J5</f>
        <v>10.748654404522842</v>
      </c>
      <c r="K7">
        <f>J7+K5</f>
        <v>13.97805422107367</v>
      </c>
      <c r="L7">
        <f t="shared" ref="L7:AH7" si="3">K7+L5</f>
        <v>18.167914103495534</v>
      </c>
      <c r="M7">
        <f t="shared" si="3"/>
        <v>23.59713497081087</v>
      </c>
      <c r="N7">
        <f t="shared" si="3"/>
        <v>30.620978577841623</v>
      </c>
      <c r="O7">
        <f t="shared" si="3"/>
        <v>39.688808171792544</v>
      </c>
      <c r="P7">
        <f t="shared" si="3"/>
        <v>51.363749242822571</v>
      </c>
      <c r="Q7">
        <f t="shared" si="3"/>
        <v>66.342786642617639</v>
      </c>
      <c r="R7">
        <f t="shared" si="3"/>
        <v>85.474300424436976</v>
      </c>
      <c r="S7">
        <f t="shared" si="3"/>
        <v>109.76771643910385</v>
      </c>
      <c r="T7">
        <f t="shared" si="3"/>
        <v>140.3866771269474</v>
      </c>
      <c r="U7">
        <f t="shared" si="3"/>
        <v>178.61309849909162</v>
      </c>
      <c r="V7">
        <f t="shared" si="3"/>
        <v>225.76557783169304</v>
      </c>
      <c r="W7">
        <f t="shared" si="3"/>
        <v>283.05411710126322</v>
      </c>
      <c r="X7">
        <f t="shared" si="3"/>
        <v>351.35822947661399</v>
      </c>
      <c r="Y7">
        <f t="shared" si="3"/>
        <v>430.93304927043397</v>
      </c>
      <c r="Z7">
        <f t="shared" si="3"/>
        <v>521.08283140767946</v>
      </c>
      <c r="AA7">
        <f t="shared" si="3"/>
        <v>619.89012516790376</v>
      </c>
      <c r="AB7">
        <f t="shared" si="3"/>
        <v>724.1317720552828</v>
      </c>
      <c r="AC7">
        <f t="shared" si="3"/>
        <v>829.51006904721248</v>
      </c>
      <c r="AD7">
        <f t="shared" si="3"/>
        <v>931.24032384819782</v>
      </c>
      <c r="AE7">
        <f t="shared" si="3"/>
        <v>1024.8732909152479</v>
      </c>
      <c r="AF7">
        <f t="shared" si="3"/>
        <v>1107.0809660607642</v>
      </c>
      <c r="AG7">
        <f t="shared" si="3"/>
        <v>1176.1182412223493</v>
      </c>
      <c r="AH7">
        <f t="shared" si="3"/>
        <v>1231.8275741337332</v>
      </c>
    </row>
    <row r="11" spans="1:34" x14ac:dyDescent="0.25">
      <c r="I11" t="s">
        <v>27</v>
      </c>
    </row>
    <row r="12" spans="1:34" x14ac:dyDescent="0.25">
      <c r="I12" t="s">
        <v>28</v>
      </c>
      <c r="O12" t="s">
        <v>21</v>
      </c>
      <c r="Q12">
        <f>AH7</f>
        <v>1231.8275741337332</v>
      </c>
    </row>
    <row r="13" spans="1:34" x14ac:dyDescent="0.25">
      <c r="O13" t="s">
        <v>22</v>
      </c>
      <c r="Q13">
        <f>AH32+AH55+AH78+AH101+AH124+AH147+AH170</f>
        <v>1561.8825963947977</v>
      </c>
    </row>
    <row r="27" spans="1:34" x14ac:dyDescent="0.25">
      <c r="A27" s="1" t="s">
        <v>12</v>
      </c>
      <c r="B27" t="s">
        <v>5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34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3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4">K28-J28</f>
        <v>2.4669077103030315</v>
      </c>
      <c r="L29">
        <f t="shared" si="4"/>
        <v>3.8809861795959613</v>
      </c>
      <c r="M29">
        <f t="shared" si="4"/>
        <v>3.0678426316161609</v>
      </c>
      <c r="N29">
        <f t="shared" si="4"/>
        <v>8.2103924360606033</v>
      </c>
      <c r="O29">
        <f t="shared" si="4"/>
        <v>4.4795724525252538</v>
      </c>
      <c r="P29">
        <f t="shared" si="4"/>
        <v>9.4916626593939419</v>
      </c>
      <c r="Q29">
        <f t="shared" si="4"/>
        <v>8.1052029709090974</v>
      </c>
      <c r="R29">
        <f t="shared" si="4"/>
        <v>14.765634573939394</v>
      </c>
      <c r="S29">
        <f t="shared" si="4"/>
        <v>11.799962505595303</v>
      </c>
      <c r="T29">
        <f t="shared" si="4"/>
        <v>12.067390513173535</v>
      </c>
      <c r="U29">
        <f t="shared" si="4"/>
        <v>22.549053888656218</v>
      </c>
      <c r="V29">
        <f t="shared" si="4"/>
        <v>15.640707730514663</v>
      </c>
      <c r="W29">
        <f t="shared" si="4"/>
        <v>14.02932711565127</v>
      </c>
      <c r="X29">
        <f t="shared" si="4"/>
        <v>18.060268250988486</v>
      </c>
      <c r="Y29">
        <f t="shared" si="4"/>
        <v>33.213906366729702</v>
      </c>
      <c r="Z29">
        <f t="shared" si="4"/>
        <v>28.375001833126902</v>
      </c>
      <c r="AA29">
        <f t="shared" si="4"/>
        <v>33.082850689288875</v>
      </c>
      <c r="AB29">
        <f t="shared" si="4"/>
        <v>16.699764206585598</v>
      </c>
      <c r="AC29">
        <f t="shared" si="4"/>
        <v>54.116210059551918</v>
      </c>
      <c r="AD29">
        <f t="shared" si="4"/>
        <v>3.9366463288437217</v>
      </c>
      <c r="AE29">
        <f t="shared" si="4"/>
        <v>61.348645058026591</v>
      </c>
      <c r="AF29">
        <f t="shared" si="4"/>
        <v>19.001073367845549</v>
      </c>
      <c r="AG29">
        <f t="shared" si="4"/>
        <v>56.812218035154615</v>
      </c>
      <c r="AH29">
        <f t="shared" si="4"/>
        <v>50.108258198443821</v>
      </c>
    </row>
    <row r="30" spans="1:34" x14ac:dyDescent="0.25">
      <c r="A30" s="3">
        <v>2.6954564898848121E-3</v>
      </c>
      <c r="B30" s="3">
        <v>0.18599276050017807</v>
      </c>
      <c r="C30" s="3">
        <v>797.24923338469819</v>
      </c>
      <c r="G30" t="s">
        <v>8</v>
      </c>
      <c r="J30">
        <f>$A30*$C30+($B30-$A30)*I28-($B30/$C30)*(I28^2)</f>
        <v>2.853552026116259</v>
      </c>
      <c r="K30">
        <f>$A30*$C30+($B30-$A30)*J32-($B30/$C30)*(J32^2)</f>
        <v>3.3695574240168042</v>
      </c>
      <c r="L30">
        <f t="shared" ref="L30:AH30" si="5">$A30*$C30+($B30-$A30)*K32-($B30/$C30)*(K32^2)</f>
        <v>3.9739796888227938</v>
      </c>
      <c r="M30">
        <f t="shared" si="5"/>
        <v>4.6800134059876433</v>
      </c>
      <c r="N30">
        <f t="shared" si="5"/>
        <v>5.5020354434244085</v>
      </c>
      <c r="O30">
        <f t="shared" si="5"/>
        <v>6.4553721861568896</v>
      </c>
      <c r="P30">
        <f t="shared" si="5"/>
        <v>7.5558856405698069</v>
      </c>
      <c r="Q30">
        <f t="shared" si="5"/>
        <v>8.8193167517631714</v>
      </c>
      <c r="R30">
        <f t="shared" si="5"/>
        <v>10.260316349239483</v>
      </c>
      <c r="S30">
        <f t="shared" si="5"/>
        <v>11.89109256148943</v>
      </c>
      <c r="T30">
        <f t="shared" si="5"/>
        <v>13.71961414172149</v>
      </c>
      <c r="U30">
        <f t="shared" si="5"/>
        <v>15.747339860312346</v>
      </c>
      <c r="V30">
        <f t="shared" si="5"/>
        <v>17.966504420142442</v>
      </c>
      <c r="W30">
        <f t="shared" si="5"/>
        <v>20.357090322698603</v>
      </c>
      <c r="X30">
        <f t="shared" si="5"/>
        <v>22.883757406955713</v>
      </c>
      <c r="Y30">
        <f t="shared" si="5"/>
        <v>25.493180996849134</v>
      </c>
      <c r="Z30">
        <f t="shared" si="5"/>
        <v>28.11243965825156</v>
      </c>
      <c r="AA30">
        <f t="shared" si="5"/>
        <v>30.649240944847683</v>
      </c>
      <c r="AB30">
        <f t="shared" si="5"/>
        <v>32.994796170447863</v>
      </c>
      <c r="AC30">
        <f t="shared" si="5"/>
        <v>35.029956989880105</v>
      </c>
      <c r="AD30">
        <f t="shared" si="5"/>
        <v>36.634733957911862</v>
      </c>
      <c r="AE30">
        <f t="shared" si="5"/>
        <v>37.700536566925273</v>
      </c>
      <c r="AF30">
        <f t="shared" si="5"/>
        <v>38.143547026664358</v>
      </c>
      <c r="AG30">
        <f t="shared" si="5"/>
        <v>37.91685498681796</v>
      </c>
      <c r="AH30">
        <f t="shared" si="5"/>
        <v>37.018699562171662</v>
      </c>
    </row>
    <row r="31" spans="1:34" x14ac:dyDescent="0.25">
      <c r="E31" t="s">
        <v>7</v>
      </c>
      <c r="F31">
        <f>SUM(J31:AC31)</f>
        <v>407.48610935988165</v>
      </c>
      <c r="J31">
        <f>(J32-J28)^2</f>
        <v>3.5645288283345735</v>
      </c>
      <c r="K31">
        <f t="shared" ref="K31:AH31" si="6">(K32-K28)^2</f>
        <v>7.7877033994291782</v>
      </c>
      <c r="L31">
        <f t="shared" si="6"/>
        <v>8.3153750647079683</v>
      </c>
      <c r="M31">
        <f t="shared" si="6"/>
        <v>20.212307370764229</v>
      </c>
      <c r="N31">
        <f t="shared" si="6"/>
        <v>3.1949881798477473</v>
      </c>
      <c r="O31">
        <f t="shared" si="6"/>
        <v>14.162071037472945</v>
      </c>
      <c r="P31">
        <f t="shared" si="6"/>
        <v>3.3396674397894777</v>
      </c>
      <c r="Q31">
        <f t="shared" si="6"/>
        <v>6.4596770971140529</v>
      </c>
      <c r="R31">
        <f t="shared" si="6"/>
        <v>3.8562305732824487</v>
      </c>
      <c r="S31">
        <f t="shared" si="6"/>
        <v>3.5066258402787307</v>
      </c>
      <c r="T31">
        <f t="shared" si="6"/>
        <v>4.8565166119963421E-2</v>
      </c>
      <c r="U31">
        <f t="shared" si="6"/>
        <v>49.30973513436566</v>
      </c>
      <c r="V31">
        <f t="shared" si="6"/>
        <v>22.055162273992714</v>
      </c>
      <c r="W31">
        <f t="shared" si="6"/>
        <v>2.6616970054702809</v>
      </c>
      <c r="X31">
        <f t="shared" si="6"/>
        <v>41.666508168523436</v>
      </c>
      <c r="Y31">
        <f t="shared" si="6"/>
        <v>1.6021620565117005</v>
      </c>
      <c r="Z31">
        <f t="shared" si="6"/>
        <v>2.3357851865982742</v>
      </c>
      <c r="AA31">
        <f t="shared" si="6"/>
        <v>15.696947349344963</v>
      </c>
      <c r="AB31">
        <f t="shared" si="6"/>
        <v>152.10522342680181</v>
      </c>
      <c r="AC31">
        <f t="shared" si="6"/>
        <v>45.605148761131531</v>
      </c>
      <c r="AD31">
        <f t="shared" si="6"/>
        <v>673.13935121976203</v>
      </c>
      <c r="AE31">
        <f t="shared" si="6"/>
        <v>5.2753853711939112</v>
      </c>
      <c r="AF31">
        <f t="shared" si="6"/>
        <v>459.64334300774692</v>
      </c>
      <c r="AG31">
        <f t="shared" si="6"/>
        <v>6.4715865603494862</v>
      </c>
      <c r="AH31">
        <f t="shared" si="6"/>
        <v>111.21025549589206</v>
      </c>
    </row>
    <row r="32" spans="1:34" x14ac:dyDescent="0.25">
      <c r="G32" t="s">
        <v>9</v>
      </c>
      <c r="J32">
        <f>I28+J30</f>
        <v>6.7165812273283798</v>
      </c>
      <c r="K32">
        <f>J32+K30</f>
        <v>10.086138651345184</v>
      </c>
      <c r="L32">
        <f t="shared" ref="L32:AH32" si="7">K32+L30</f>
        <v>14.060118340167978</v>
      </c>
      <c r="M32">
        <f t="shared" si="7"/>
        <v>18.740131746155622</v>
      </c>
      <c r="N32">
        <f t="shared" si="7"/>
        <v>24.24216718958003</v>
      </c>
      <c r="O32">
        <f t="shared" si="7"/>
        <v>30.69753937573692</v>
      </c>
      <c r="P32">
        <f t="shared" si="7"/>
        <v>38.253425016306728</v>
      </c>
      <c r="Q32">
        <f t="shared" si="7"/>
        <v>47.072741768069903</v>
      </c>
      <c r="R32">
        <f t="shared" si="7"/>
        <v>57.333058117309385</v>
      </c>
      <c r="S32">
        <f t="shared" si="7"/>
        <v>69.224150678798821</v>
      </c>
      <c r="T32">
        <f t="shared" si="7"/>
        <v>82.943764820520315</v>
      </c>
      <c r="U32">
        <f t="shared" si="7"/>
        <v>98.691104680832666</v>
      </c>
      <c r="V32">
        <f t="shared" si="7"/>
        <v>116.65760910097511</v>
      </c>
      <c r="W32">
        <f t="shared" si="7"/>
        <v>137.0146994236737</v>
      </c>
      <c r="X32">
        <f t="shared" si="7"/>
        <v>159.89845683062941</v>
      </c>
      <c r="Y32">
        <f t="shared" si="7"/>
        <v>185.39163782747855</v>
      </c>
      <c r="Z32">
        <f t="shared" si="7"/>
        <v>213.50407748573011</v>
      </c>
      <c r="AA32">
        <f t="shared" si="7"/>
        <v>244.1533184305778</v>
      </c>
      <c r="AB32">
        <f t="shared" si="7"/>
        <v>277.14811460102567</v>
      </c>
      <c r="AC32">
        <f t="shared" si="7"/>
        <v>312.1780715909058</v>
      </c>
      <c r="AD32">
        <f t="shared" si="7"/>
        <v>348.81280554881766</v>
      </c>
      <c r="AE32">
        <f t="shared" si="7"/>
        <v>386.51334211574294</v>
      </c>
      <c r="AF32">
        <f t="shared" si="7"/>
        <v>424.65688914240729</v>
      </c>
      <c r="AG32">
        <f t="shared" si="7"/>
        <v>462.57374412922525</v>
      </c>
      <c r="AH32">
        <f t="shared" si="7"/>
        <v>499.59244369139691</v>
      </c>
    </row>
    <row r="38" spans="9:9" x14ac:dyDescent="0.25">
      <c r="I38" t="s">
        <v>27</v>
      </c>
    </row>
    <row r="39" spans="9:9" x14ac:dyDescent="0.25">
      <c r="I39" t="s">
        <v>28</v>
      </c>
    </row>
    <row r="50" spans="1:34" x14ac:dyDescent="0.25">
      <c r="A50" s="1" t="s">
        <v>13</v>
      </c>
      <c r="B50" t="s">
        <v>5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3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3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8">K51-J51</f>
        <v>6.0511111111111404E-2</v>
      </c>
      <c r="L52">
        <f t="shared" si="8"/>
        <v>-0.26198888888888883</v>
      </c>
      <c r="M52">
        <f t="shared" si="8"/>
        <v>1.579072727272727</v>
      </c>
      <c r="N52">
        <f t="shared" si="8"/>
        <v>1.2204272727272745</v>
      </c>
      <c r="O52">
        <f t="shared" si="8"/>
        <v>1.2196262626262611</v>
      </c>
      <c r="P52">
        <f t="shared" si="8"/>
        <v>3.7324838383838408</v>
      </c>
      <c r="Q52">
        <f t="shared" si="8"/>
        <v>1.124602020202019</v>
      </c>
      <c r="R52">
        <f t="shared" si="8"/>
        <v>3.242136363636364</v>
      </c>
      <c r="S52">
        <f t="shared" si="8"/>
        <v>4.3098464646464603</v>
      </c>
      <c r="T52">
        <f t="shared" si="8"/>
        <v>9.789260606060612</v>
      </c>
      <c r="U52">
        <f t="shared" si="8"/>
        <v>8.6723979191919227</v>
      </c>
      <c r="V52">
        <f t="shared" si="8"/>
        <v>21.942725313131312</v>
      </c>
      <c r="W52">
        <f t="shared" si="8"/>
        <v>21.904623484848479</v>
      </c>
      <c r="X52">
        <f t="shared" si="8"/>
        <v>23.701171464646478</v>
      </c>
      <c r="Y52">
        <f t="shared" si="8"/>
        <v>27.65576684343435</v>
      </c>
      <c r="Z52">
        <f t="shared" si="8"/>
        <v>24.016543434343419</v>
      </c>
      <c r="AA52">
        <f t="shared" si="8"/>
        <v>27.621140681818162</v>
      </c>
      <c r="AB52">
        <f t="shared" si="8"/>
        <v>17.868366919191914</v>
      </c>
      <c r="AC52">
        <f t="shared" si="8"/>
        <v>25.623033409090937</v>
      </c>
      <c r="AD52">
        <f t="shared" si="8"/>
        <v>42.240144444444411</v>
      </c>
      <c r="AE52">
        <f t="shared" si="8"/>
        <v>28.408177853535392</v>
      </c>
      <c r="AF52">
        <f t="shared" si="8"/>
        <v>22.649941565656547</v>
      </c>
      <c r="AG52">
        <f t="shared" si="8"/>
        <v>26.602784861866269</v>
      </c>
      <c r="AH52">
        <f t="shared" si="8"/>
        <v>48.470765795045679</v>
      </c>
    </row>
    <row r="53" spans="1:34" x14ac:dyDescent="0.25">
      <c r="A53" s="3">
        <v>0</v>
      </c>
      <c r="B53" s="3">
        <v>0.27216336762210958</v>
      </c>
      <c r="C53" s="3">
        <v>479.31772289106584</v>
      </c>
      <c r="G53" t="s">
        <v>8</v>
      </c>
      <c r="J53">
        <f>$A53*$C53+($B53-$A53)*I51-($B53/$C53)*(I51^2)</f>
        <v>0.88181275667295356</v>
      </c>
      <c r="K53">
        <f>$A53*$C53+($B53-$A53)*J55-($B53/$C53)*(J55^2)</f>
        <v>1.1181015378169366</v>
      </c>
      <c r="L53">
        <f t="shared" ref="L53:AH53" si="9">$A53*$C53+($B53-$A53)*K55-($B53/$C53)*(K55^2)</f>
        <v>1.4164360945209851</v>
      </c>
      <c r="M53">
        <f t="shared" si="9"/>
        <v>1.7923345405591744</v>
      </c>
      <c r="N53">
        <f t="shared" si="9"/>
        <v>2.2647245392322639</v>
      </c>
      <c r="O53">
        <f t="shared" si="9"/>
        <v>2.8564011091148451</v>
      </c>
      <c r="P53">
        <f t="shared" si="9"/>
        <v>3.5943517198710015</v>
      </c>
      <c r="Q53">
        <f t="shared" si="9"/>
        <v>4.5097862179273074</v>
      </c>
      <c r="R53">
        <f t="shared" si="9"/>
        <v>5.6376175114289921</v>
      </c>
      <c r="S53">
        <f t="shared" si="9"/>
        <v>7.0150198011753515</v>
      </c>
      <c r="T53">
        <f t="shared" si="9"/>
        <v>8.6785554723785641</v>
      </c>
      <c r="U53">
        <f t="shared" si="9"/>
        <v>10.659245641565866</v>
      </c>
      <c r="V53">
        <f t="shared" si="9"/>
        <v>12.974943488542188</v>
      </c>
      <c r="W53">
        <f t="shared" si="9"/>
        <v>15.619600151980929</v>
      </c>
      <c r="X53">
        <f t="shared" si="9"/>
        <v>18.549706021427394</v>
      </c>
      <c r="Y53">
        <f t="shared" si="9"/>
        <v>21.669577204092782</v>
      </c>
      <c r="Z53">
        <f t="shared" si="9"/>
        <v>24.819309074489087</v>
      </c>
      <c r="AA53">
        <f t="shared" si="9"/>
        <v>27.771706586012982</v>
      </c>
      <c r="AB53">
        <f t="shared" si="9"/>
        <v>30.245992012812945</v>
      </c>
      <c r="AC53">
        <f t="shared" si="9"/>
        <v>31.944318979095645</v>
      </c>
      <c r="AD53">
        <f t="shared" si="9"/>
        <v>32.609972897070946</v>
      </c>
      <c r="AE53">
        <f t="shared" si="9"/>
        <v>32.094184400925947</v>
      </c>
      <c r="AF53">
        <f t="shared" si="9"/>
        <v>30.40741587061548</v>
      </c>
      <c r="AG53">
        <f t="shared" si="9"/>
        <v>27.730160922208647</v>
      </c>
      <c r="AH53">
        <f t="shared" si="9"/>
        <v>24.373218204914352</v>
      </c>
    </row>
    <row r="54" spans="1:34" x14ac:dyDescent="0.25">
      <c r="E54" t="s">
        <v>7</v>
      </c>
      <c r="F54">
        <f>SUM(J54:AC54)</f>
        <v>1488.9529475321704</v>
      </c>
      <c r="J54">
        <f>(J55-J51)^2</f>
        <v>0.65495280408294476</v>
      </c>
      <c r="K54">
        <f t="shared" ref="K54:AH54" si="10">(K55-K51)^2</f>
        <v>3.4852482946065426</v>
      </c>
      <c r="L54">
        <f t="shared" si="10"/>
        <v>12.569201402813329</v>
      </c>
      <c r="M54">
        <f t="shared" si="10"/>
        <v>14.12683918343841</v>
      </c>
      <c r="N54">
        <f t="shared" si="10"/>
        <v>23.067522144958744</v>
      </c>
      <c r="O54">
        <f t="shared" si="10"/>
        <v>41.468974675569797</v>
      </c>
      <c r="P54">
        <f t="shared" si="10"/>
        <v>39.709012683040321</v>
      </c>
      <c r="Q54">
        <f t="shared" si="10"/>
        <v>93.83202050441156</v>
      </c>
      <c r="R54">
        <f t="shared" si="10"/>
        <v>145.97893117487871</v>
      </c>
      <c r="S54">
        <f t="shared" si="10"/>
        <v>218.66564444381149</v>
      </c>
      <c r="T54">
        <f t="shared" si="10"/>
        <v>187.05054489754781</v>
      </c>
      <c r="U54">
        <f t="shared" si="10"/>
        <v>245.34492001932009</v>
      </c>
      <c r="V54">
        <f t="shared" si="10"/>
        <v>44.832508414501838</v>
      </c>
      <c r="W54">
        <f t="shared" si="10"/>
        <v>0.168662067142404</v>
      </c>
      <c r="X54">
        <f t="shared" si="10"/>
        <v>22.475000389208628</v>
      </c>
      <c r="Y54">
        <f t="shared" si="10"/>
        <v>115.06788981851852</v>
      </c>
      <c r="Z54">
        <f t="shared" si="10"/>
        <v>98.489836281675537</v>
      </c>
      <c r="AA54">
        <f t="shared" si="10"/>
        <v>95.52401270518294</v>
      </c>
      <c r="AB54">
        <f t="shared" si="10"/>
        <v>6.7807453334442291</v>
      </c>
      <c r="AC54">
        <f t="shared" si="10"/>
        <v>79.660480294016551</v>
      </c>
      <c r="AD54">
        <f t="shared" si="10"/>
        <v>0.4968833703051852</v>
      </c>
      <c r="AE54">
        <f t="shared" si="10"/>
        <v>8.8869989522418766</v>
      </c>
      <c r="AF54">
        <f t="shared" si="10"/>
        <v>115.31712846768258</v>
      </c>
      <c r="AG54">
        <f t="shared" si="10"/>
        <v>140.80094422218653</v>
      </c>
      <c r="AH54">
        <f t="shared" si="10"/>
        <v>149.61179940028632</v>
      </c>
    </row>
    <row r="55" spans="1:34" x14ac:dyDescent="0.25">
      <c r="G55" t="s">
        <v>9</v>
      </c>
      <c r="J55">
        <f>I51+J53</f>
        <v>4.1440279081881055</v>
      </c>
      <c r="K55">
        <f>J55+K53</f>
        <v>5.2621294460050425</v>
      </c>
      <c r="L55">
        <f t="shared" ref="L55:AH55" si="11">K55+L53</f>
        <v>6.6785655405260274</v>
      </c>
      <c r="M55">
        <f t="shared" si="11"/>
        <v>8.4709000810852011</v>
      </c>
      <c r="N55">
        <f t="shared" si="11"/>
        <v>10.735624620317465</v>
      </c>
      <c r="O55">
        <f t="shared" si="11"/>
        <v>13.59202572943231</v>
      </c>
      <c r="P55">
        <f t="shared" si="11"/>
        <v>17.186377449303311</v>
      </c>
      <c r="Q55">
        <f t="shared" si="11"/>
        <v>21.696163667230618</v>
      </c>
      <c r="R55">
        <f t="shared" si="11"/>
        <v>27.33378117865961</v>
      </c>
      <c r="S55">
        <f t="shared" si="11"/>
        <v>34.348800979834962</v>
      </c>
      <c r="T55">
        <f t="shared" si="11"/>
        <v>43.027356452213525</v>
      </c>
      <c r="U55">
        <f t="shared" si="11"/>
        <v>53.686602093779392</v>
      </c>
      <c r="V55">
        <f t="shared" si="11"/>
        <v>66.66154558232158</v>
      </c>
      <c r="W55">
        <f t="shared" si="11"/>
        <v>82.281145734302513</v>
      </c>
      <c r="X55">
        <f t="shared" si="11"/>
        <v>100.83085175572991</v>
      </c>
      <c r="Y55">
        <f t="shared" si="11"/>
        <v>122.5004289598227</v>
      </c>
      <c r="Z55">
        <f t="shared" si="11"/>
        <v>147.3197380343118</v>
      </c>
      <c r="AA55">
        <f t="shared" si="11"/>
        <v>175.09144462032478</v>
      </c>
      <c r="AB55">
        <f t="shared" si="11"/>
        <v>205.33743663313771</v>
      </c>
      <c r="AC55">
        <f t="shared" si="11"/>
        <v>237.28175561223335</v>
      </c>
      <c r="AD55">
        <f t="shared" si="11"/>
        <v>269.8917285093043</v>
      </c>
      <c r="AE55">
        <f t="shared" si="11"/>
        <v>301.98591291023024</v>
      </c>
      <c r="AF55">
        <f t="shared" si="11"/>
        <v>332.39332878084571</v>
      </c>
      <c r="AG55">
        <f t="shared" si="11"/>
        <v>360.12348970305436</v>
      </c>
      <c r="AH55">
        <f t="shared" si="11"/>
        <v>384.4967079079687</v>
      </c>
    </row>
    <row r="63" spans="1:34" x14ac:dyDescent="0.25">
      <c r="I63" t="s">
        <v>27</v>
      </c>
    </row>
    <row r="64" spans="1:34" x14ac:dyDescent="0.25">
      <c r="I64" t="s">
        <v>28</v>
      </c>
    </row>
    <row r="73" spans="1:34" x14ac:dyDescent="0.25">
      <c r="A73" s="1" t="s">
        <v>14</v>
      </c>
      <c r="B73" t="s">
        <v>5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3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3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12">K74-J74</f>
        <v>6.095201275757578E-2</v>
      </c>
      <c r="L75">
        <f t="shared" si="12"/>
        <v>8.4463822190909005E-3</v>
      </c>
      <c r="M75">
        <f t="shared" si="12"/>
        <v>3.7099540117575741E-2</v>
      </c>
      <c r="N75">
        <f t="shared" si="12"/>
        <v>0.1036428754229293</v>
      </c>
      <c r="O75">
        <f t="shared" si="12"/>
        <v>6.8876229586868731E-2</v>
      </c>
      <c r="P75">
        <f t="shared" si="12"/>
        <v>0.13787571308585855</v>
      </c>
      <c r="Q75">
        <f t="shared" si="12"/>
        <v>-1.5769284609090883E-2</v>
      </c>
      <c r="R75">
        <f t="shared" si="12"/>
        <v>0.10031703813333326</v>
      </c>
      <c r="S75">
        <f t="shared" si="12"/>
        <v>-1.1113351424242413E-2</v>
      </c>
      <c r="T75">
        <f t="shared" si="12"/>
        <v>0.24148812983545442</v>
      </c>
      <c r="U75">
        <f t="shared" si="12"/>
        <v>0.38767070429991934</v>
      </c>
      <c r="V75">
        <f t="shared" si="12"/>
        <v>0.50897358134390158</v>
      </c>
      <c r="W75">
        <f t="shared" si="12"/>
        <v>0.40749405683084694</v>
      </c>
      <c r="X75">
        <f t="shared" si="12"/>
        <v>1.3712001538487426</v>
      </c>
      <c r="Y75">
        <f t="shared" si="12"/>
        <v>0.8752312481224207</v>
      </c>
      <c r="Z75">
        <f t="shared" si="12"/>
        <v>3.4797883371593423</v>
      </c>
      <c r="AA75">
        <f t="shared" si="12"/>
        <v>2.3927631951305566</v>
      </c>
      <c r="AB75">
        <f t="shared" si="12"/>
        <v>8.3847709551413345</v>
      </c>
      <c r="AC75">
        <f t="shared" si="12"/>
        <v>12.878705319598456</v>
      </c>
      <c r="AD75">
        <f t="shared" si="12"/>
        <v>13.716616669573771</v>
      </c>
      <c r="AE75">
        <f t="shared" si="12"/>
        <v>10.954773213280632</v>
      </c>
      <c r="AF75">
        <f t="shared" si="12"/>
        <v>9.6272102401876865</v>
      </c>
      <c r="AG75">
        <f t="shared" si="12"/>
        <v>13.005953143319402</v>
      </c>
      <c r="AH75">
        <f t="shared" si="12"/>
        <v>6.6534859611228399</v>
      </c>
    </row>
    <row r="76" spans="1:34" x14ac:dyDescent="0.25">
      <c r="A76" s="3">
        <v>0</v>
      </c>
      <c r="B76" s="3">
        <v>0.53431512341708898</v>
      </c>
      <c r="C76" s="3">
        <v>93.3138680129546</v>
      </c>
      <c r="G76" t="s">
        <v>8</v>
      </c>
      <c r="J76">
        <f>$A76*$C76+($B76-$A76)*I74-($B76/$C76)*(I74^2)</f>
        <v>4.1554379056446952E-3</v>
      </c>
      <c r="K76">
        <f>$A76*$C76+($B76-$A76)*J78-($B76/$C76)*(J78^2)</f>
        <v>6.3752822190092E-3</v>
      </c>
      <c r="L76">
        <f t="shared" ref="L76:AH76" si="13">$A76*$C76+($B76-$A76)*K78-($B76/$C76)*(K78^2)</f>
        <v>9.7805879551514947E-3</v>
      </c>
      <c r="M76">
        <f t="shared" si="13"/>
        <v>1.5003905582027037E-2</v>
      </c>
      <c r="N76">
        <f t="shared" si="13"/>
        <v>2.3014603825307345E-2</v>
      </c>
      <c r="O76">
        <f t="shared" si="13"/>
        <v>3.5297264080521348E-2</v>
      </c>
      <c r="P76">
        <f t="shared" si="13"/>
        <v>5.4123269799671719E-2</v>
      </c>
      <c r="Q76">
        <f t="shared" si="13"/>
        <v>8.2962525332968745E-2</v>
      </c>
      <c r="R76">
        <f t="shared" si="13"/>
        <v>0.1271034812944235</v>
      </c>
      <c r="S76">
        <f t="shared" si="13"/>
        <v>0.19457714405043997</v>
      </c>
      <c r="T76">
        <f t="shared" si="13"/>
        <v>0.29751121459251001</v>
      </c>
      <c r="U76">
        <f t="shared" si="13"/>
        <v>0.45406057263518512</v>
      </c>
      <c r="V76">
        <f t="shared" si="13"/>
        <v>0.69103160462854407</v>
      </c>
      <c r="W76">
        <f t="shared" si="13"/>
        <v>1.0471452043576117</v>
      </c>
      <c r="X76">
        <f t="shared" si="13"/>
        <v>1.5763550070137391</v>
      </c>
      <c r="Y76">
        <f t="shared" si="13"/>
        <v>2.3493384016791277</v>
      </c>
      <c r="Z76">
        <f t="shared" si="13"/>
        <v>3.448553248695557</v>
      </c>
      <c r="AA76">
        <f t="shared" si="13"/>
        <v>4.9475841690351663</v>
      </c>
      <c r="AB76">
        <f t="shared" si="13"/>
        <v>6.8603584277520619</v>
      </c>
      <c r="AC76">
        <f t="shared" si="13"/>
        <v>9.0487815940962335</v>
      </c>
      <c r="AD76">
        <f t="shared" si="13"/>
        <v>11.110996520513645</v>
      </c>
      <c r="AE76">
        <f t="shared" si="13"/>
        <v>12.36059323017102</v>
      </c>
      <c r="AF76">
        <f t="shared" si="13"/>
        <v>12.089482926898359</v>
      </c>
      <c r="AG76">
        <f t="shared" si="13"/>
        <v>10.131777928979506</v>
      </c>
      <c r="AH76">
        <f t="shared" si="13"/>
        <v>7.2019365363360919</v>
      </c>
    </row>
    <row r="77" spans="1:34" x14ac:dyDescent="0.25">
      <c r="E77" t="s">
        <v>7</v>
      </c>
      <c r="F77">
        <f>SUM(J77:AC77)</f>
        <v>56.776174292247937</v>
      </c>
      <c r="J77">
        <f>(J78-J74)^2</f>
        <v>9.024478344832785E-4</v>
      </c>
      <c r="K77">
        <f t="shared" ref="K77:AH77" si="14">(K78-K74)^2</f>
        <v>7.1601213193430895E-3</v>
      </c>
      <c r="L77">
        <f t="shared" si="14"/>
        <v>6.9361071163405669E-3</v>
      </c>
      <c r="M77">
        <f t="shared" si="14"/>
        <v>1.1104718651233145E-2</v>
      </c>
      <c r="N77">
        <f t="shared" si="14"/>
        <v>3.4598678628352052E-2</v>
      </c>
      <c r="O77">
        <f t="shared" si="14"/>
        <v>4.8218084290157878E-2</v>
      </c>
      <c r="P77">
        <f t="shared" si="14"/>
        <v>9.2014311872044133E-2</v>
      </c>
      <c r="Q77">
        <f t="shared" si="14"/>
        <v>4.1863942330000764E-2</v>
      </c>
      <c r="R77">
        <f t="shared" si="14"/>
        <v>3.1620079066242278E-2</v>
      </c>
      <c r="S77">
        <f t="shared" si="14"/>
        <v>7.7674466520460386E-4</v>
      </c>
      <c r="T77">
        <f t="shared" si="14"/>
        <v>7.0380730445030581E-3</v>
      </c>
      <c r="U77">
        <f t="shared" si="14"/>
        <v>2.2585007862251642E-2</v>
      </c>
      <c r="V77">
        <f t="shared" si="14"/>
        <v>0.11045061717660207</v>
      </c>
      <c r="W77">
        <f t="shared" si="14"/>
        <v>0.9447689597489437</v>
      </c>
      <c r="X77">
        <f t="shared" si="14"/>
        <v>1.385675333600682</v>
      </c>
      <c r="Y77">
        <f t="shared" si="14"/>
        <v>7.0291492038552166</v>
      </c>
      <c r="Z77">
        <f t="shared" si="14"/>
        <v>6.8645005112836674</v>
      </c>
      <c r="AA77">
        <f t="shared" si="14"/>
        <v>26.778970633703079</v>
      </c>
      <c r="AB77">
        <f t="shared" si="14"/>
        <v>13.325621867176682</v>
      </c>
      <c r="AC77">
        <f t="shared" si="14"/>
        <v>3.2218849022904887E-2</v>
      </c>
      <c r="AD77">
        <f t="shared" si="14"/>
        <v>7.7568725069334477</v>
      </c>
      <c r="AE77">
        <f t="shared" si="14"/>
        <v>1.902458089220914</v>
      </c>
      <c r="AF77">
        <f t="shared" si="14"/>
        <v>1.1728380064737103</v>
      </c>
      <c r="AG77">
        <f t="shared" si="14"/>
        <v>3.2083929882010018</v>
      </c>
      <c r="AH77">
        <f t="shared" si="14"/>
        <v>1.5444230441131763</v>
      </c>
    </row>
    <row r="78" spans="1:34" x14ac:dyDescent="0.25">
      <c r="G78" t="s">
        <v>9</v>
      </c>
      <c r="J78">
        <f>I74+J76</f>
        <v>1.1933215683422474E-2</v>
      </c>
      <c r="K78">
        <f>J78+K76</f>
        <v>1.8308497902431674E-2</v>
      </c>
      <c r="L78">
        <f t="shared" ref="L78:AH78" si="15">K78+L76</f>
        <v>2.8089085857583171E-2</v>
      </c>
      <c r="M78">
        <f t="shared" si="15"/>
        <v>4.3092991439610207E-2</v>
      </c>
      <c r="N78">
        <f t="shared" si="15"/>
        <v>6.6107595264917551E-2</v>
      </c>
      <c r="O78">
        <f t="shared" si="15"/>
        <v>0.1014048593454389</v>
      </c>
      <c r="P78">
        <f t="shared" si="15"/>
        <v>0.15552812914511061</v>
      </c>
      <c r="Q78">
        <f t="shared" si="15"/>
        <v>0.23849065447807935</v>
      </c>
      <c r="R78">
        <f t="shared" si="15"/>
        <v>0.36559413577250288</v>
      </c>
      <c r="S78">
        <f t="shared" si="15"/>
        <v>0.56017127982294279</v>
      </c>
      <c r="T78">
        <f t="shared" si="15"/>
        <v>0.85768249441545286</v>
      </c>
      <c r="U78">
        <f t="shared" si="15"/>
        <v>1.311743067050638</v>
      </c>
      <c r="V78">
        <f t="shared" si="15"/>
        <v>2.0027746716791821</v>
      </c>
      <c r="W78">
        <f t="shared" si="15"/>
        <v>3.0499198760367938</v>
      </c>
      <c r="X78">
        <f t="shared" si="15"/>
        <v>4.6262748830505327</v>
      </c>
      <c r="Y78">
        <f t="shared" si="15"/>
        <v>6.9756132847296604</v>
      </c>
      <c r="Z78">
        <f t="shared" si="15"/>
        <v>10.424166533425218</v>
      </c>
      <c r="AA78">
        <f t="shared" si="15"/>
        <v>15.371750702460385</v>
      </c>
      <c r="AB78">
        <f t="shared" si="15"/>
        <v>22.232109130212447</v>
      </c>
      <c r="AC78">
        <f t="shared" si="15"/>
        <v>31.28089072430868</v>
      </c>
      <c r="AD78">
        <f t="shared" si="15"/>
        <v>42.391887244822328</v>
      </c>
      <c r="AE78">
        <f t="shared" si="15"/>
        <v>54.752480474993348</v>
      </c>
      <c r="AF78">
        <f t="shared" si="15"/>
        <v>66.841963401891704</v>
      </c>
      <c r="AG78">
        <f t="shared" si="15"/>
        <v>76.973741330871206</v>
      </c>
      <c r="AH78">
        <f t="shared" si="15"/>
        <v>84.175677867207298</v>
      </c>
    </row>
    <row r="87" spans="1:34" x14ac:dyDescent="0.25">
      <c r="I87" t="s">
        <v>27</v>
      </c>
    </row>
    <row r="88" spans="1:34" x14ac:dyDescent="0.25">
      <c r="I88" t="s">
        <v>28</v>
      </c>
    </row>
    <row r="96" spans="1:34" s="7" customFormat="1" x14ac:dyDescent="0.25">
      <c r="A96" s="6" t="s">
        <v>15</v>
      </c>
      <c r="K96" s="8"/>
      <c r="L96" s="9"/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3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</row>
    <row r="98" spans="1:3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:AH98" si="16">K97-J97</f>
        <v>0</v>
      </c>
      <c r="L98">
        <f t="shared" si="16"/>
        <v>0</v>
      </c>
      <c r="M98">
        <f t="shared" si="16"/>
        <v>0</v>
      </c>
      <c r="N98">
        <f t="shared" si="16"/>
        <v>1.9E-3</v>
      </c>
      <c r="O98">
        <f t="shared" si="16"/>
        <v>1.1999999999999999E-3</v>
      </c>
      <c r="P98">
        <f t="shared" si="16"/>
        <v>3.0999999999999999E-3</v>
      </c>
      <c r="Q98">
        <f t="shared" si="16"/>
        <v>2.4000000000000002E-3</v>
      </c>
      <c r="R98">
        <f t="shared" si="16"/>
        <v>-5.8989898989898933E-4</v>
      </c>
      <c r="S98">
        <f t="shared" si="16"/>
        <v>-2.1010101010101017E-4</v>
      </c>
      <c r="T98">
        <f t="shared" si="16"/>
        <v>9.9999999999999829E-4</v>
      </c>
      <c r="U98">
        <f t="shared" si="16"/>
        <v>1.7000000000000001E-3</v>
      </c>
      <c r="V98">
        <f t="shared" si="16"/>
        <v>-2.3999999999999994E-3</v>
      </c>
      <c r="W98">
        <f t="shared" si="16"/>
        <v>3.1000000000000003E-3</v>
      </c>
      <c r="X98">
        <f t="shared" si="16"/>
        <v>-1.4140000000000003E-3</v>
      </c>
      <c r="Y98">
        <f t="shared" si="16"/>
        <v>2.753000000000002E-3</v>
      </c>
      <c r="Z98">
        <f t="shared" si="16"/>
        <v>5.5769999999999986E-3</v>
      </c>
      <c r="AA98">
        <f t="shared" si="16"/>
        <v>3.0057E-3</v>
      </c>
      <c r="AB98">
        <f t="shared" si="16"/>
        <v>0.10454950000000002</v>
      </c>
      <c r="AC98">
        <f t="shared" si="16"/>
        <v>0.20338809999999993</v>
      </c>
      <c r="AD98">
        <f t="shared" si="16"/>
        <v>0.19484400000000002</v>
      </c>
      <c r="AE98">
        <f t="shared" si="16"/>
        <v>8.3060400000000034E-2</v>
      </c>
      <c r="AF98">
        <f t="shared" si="16"/>
        <v>0.22211139999999996</v>
      </c>
      <c r="AG98">
        <f t="shared" si="16"/>
        <v>0.51056829999999997</v>
      </c>
      <c r="AH98">
        <f t="shared" si="16"/>
        <v>1.2589452210108729</v>
      </c>
    </row>
    <row r="99" spans="1:34" x14ac:dyDescent="0.25">
      <c r="A99" s="3">
        <v>5.7746983975598849E-7</v>
      </c>
      <c r="B99" s="3">
        <v>0.69028094286584596</v>
      </c>
      <c r="C99" s="3">
        <v>11.280392225222418</v>
      </c>
      <c r="G99" t="s">
        <v>8</v>
      </c>
      <c r="J99">
        <f>$A99*$C99+($B99-$A99)*I97-($B99/$C99)*(I97^2)</f>
        <v>6.5140862906838877E-6</v>
      </c>
      <c r="K99">
        <f>$A99*$C99+($B99-$A99)*J101-($B99/$C99)*(J101^2)</f>
        <v>1.1010629559016484E-5</v>
      </c>
      <c r="L99">
        <f t="shared" ref="L99:M99" si="17">$A99*$C99+($B99-$A99)*K101-($B99/$C99)*(K101^2)</f>
        <v>1.861103475755E-5</v>
      </c>
      <c r="M99">
        <f t="shared" si="17"/>
        <v>3.1457805518368303E-5</v>
      </c>
      <c r="N99">
        <f>$A99*$C99+($B99-$A99)*M97-($B99/$C99)*(M97^2)</f>
        <v>6.5140862906838877E-6</v>
      </c>
      <c r="O99">
        <f t="shared" ref="O99:AH99" si="18">$A99*$C99+($B99-$A99)*N101-($B99/$C99)*(N101^2)</f>
        <v>5.7668800708046319E-5</v>
      </c>
      <c r="P99">
        <f t="shared" si="18"/>
        <v>9.7475714982957535E-5</v>
      </c>
      <c r="Q99">
        <f t="shared" si="18"/>
        <v>1.6475913366419129E-4</v>
      </c>
      <c r="R99">
        <f t="shared" si="18"/>
        <v>2.7848284484517638E-4</v>
      </c>
      <c r="S99">
        <f t="shared" si="18"/>
        <v>4.7069591021094034E-4</v>
      </c>
      <c r="T99">
        <f t="shared" si="18"/>
        <v>7.9555575742236168E-4</v>
      </c>
      <c r="U99">
        <f t="shared" si="18"/>
        <v>1.3445622402023614E-3</v>
      </c>
      <c r="V99">
        <f t="shared" si="18"/>
        <v>2.2722574956409287E-3</v>
      </c>
      <c r="W99">
        <f t="shared" si="18"/>
        <v>3.839523217929206E-3</v>
      </c>
      <c r="X99">
        <f t="shared" si="18"/>
        <v>6.4863580229539168E-3</v>
      </c>
      <c r="Y99">
        <f t="shared" si="18"/>
        <v>1.09537308554931E-2</v>
      </c>
      <c r="Z99">
        <f t="shared" si="18"/>
        <v>1.8486243600202231E-2</v>
      </c>
      <c r="AA99">
        <f t="shared" si="18"/>
        <v>3.1165308983131988E-2</v>
      </c>
      <c r="AB99">
        <f t="shared" si="18"/>
        <v>5.244580971516051E-2</v>
      </c>
      <c r="AC99">
        <f t="shared" si="18"/>
        <v>8.798886706342525E-2</v>
      </c>
      <c r="AD99">
        <f t="shared" si="18"/>
        <v>0.14686367228178868</v>
      </c>
      <c r="AE99">
        <f t="shared" si="18"/>
        <v>0.24302195653584474</v>
      </c>
      <c r="AF99">
        <f t="shared" si="18"/>
        <v>0.39634133275788008</v>
      </c>
      <c r="AG99">
        <f t="shared" si="18"/>
        <v>0.63088122249031686</v>
      </c>
      <c r="AH99">
        <f t="shared" si="18"/>
        <v>0.96455654546103609</v>
      </c>
    </row>
    <row r="100" spans="1:34" x14ac:dyDescent="0.25">
      <c r="E100" t="s">
        <v>19</v>
      </c>
      <c r="F100">
        <f>SUM(J100:AC100)</f>
        <v>0.26988163806378851</v>
      </c>
      <c r="J100">
        <f>ABS(J101-J97)</f>
        <v>6.5140862906838877E-6</v>
      </c>
      <c r="K100">
        <f t="shared" ref="K100:AH100" si="19">ABS(K101-K97)</f>
        <v>1.7524715849700372E-5</v>
      </c>
      <c r="L100">
        <f t="shared" si="19"/>
        <v>3.6135750607250372E-5</v>
      </c>
      <c r="M100">
        <f t="shared" si="19"/>
        <v>6.7593556125618675E-5</v>
      </c>
      <c r="N100">
        <f t="shared" si="19"/>
        <v>1.8258923575836974E-3</v>
      </c>
      <c r="O100">
        <f t="shared" si="19"/>
        <v>2.9682235568756509E-3</v>
      </c>
      <c r="P100">
        <f t="shared" si="19"/>
        <v>5.9707478418926929E-3</v>
      </c>
      <c r="Q100">
        <f t="shared" si="19"/>
        <v>8.2059887082285028E-3</v>
      </c>
      <c r="R100">
        <f t="shared" si="19"/>
        <v>7.3376068734843369E-3</v>
      </c>
      <c r="S100">
        <f t="shared" si="19"/>
        <v>6.6568099531723861E-3</v>
      </c>
      <c r="T100">
        <f t="shared" si="19"/>
        <v>6.8612541957500228E-3</v>
      </c>
      <c r="U100">
        <f t="shared" si="19"/>
        <v>7.2166919555476617E-3</v>
      </c>
      <c r="V100">
        <f t="shared" si="19"/>
        <v>2.5444344599067342E-3</v>
      </c>
      <c r="W100">
        <f t="shared" si="19"/>
        <v>1.8049112419775293E-3</v>
      </c>
      <c r="X100">
        <f t="shared" si="19"/>
        <v>6.0954467809763886E-3</v>
      </c>
      <c r="Y100">
        <f t="shared" si="19"/>
        <v>1.4296177636469488E-2</v>
      </c>
      <c r="Z100">
        <f t="shared" si="19"/>
        <v>2.7205421236671724E-2</v>
      </c>
      <c r="AA100">
        <f t="shared" si="19"/>
        <v>5.5365030219803706E-2</v>
      </c>
      <c r="AB100">
        <f t="shared" si="19"/>
        <v>3.2613399349642191E-3</v>
      </c>
      <c r="AC100">
        <f t="shared" si="19"/>
        <v>0.11213789300161048</v>
      </c>
      <c r="AD100">
        <f t="shared" si="19"/>
        <v>0.16011822071982185</v>
      </c>
      <c r="AE100">
        <f t="shared" si="19"/>
        <v>1.5666418397708437E-4</v>
      </c>
      <c r="AF100">
        <f t="shared" si="19"/>
        <v>0.17407326857390293</v>
      </c>
      <c r="AG100">
        <f t="shared" si="19"/>
        <v>0.29438619106421982</v>
      </c>
      <c r="AH100">
        <f t="shared" si="19"/>
        <v>2.484485616793819E-6</v>
      </c>
    </row>
    <row r="101" spans="1:34" x14ac:dyDescent="0.25">
      <c r="G101" t="s">
        <v>9</v>
      </c>
      <c r="J101">
        <f>I97+J99</f>
        <v>6.5140862906838877E-6</v>
      </c>
      <c r="K101">
        <f>J101+K99</f>
        <v>1.7524715849700372E-5</v>
      </c>
      <c r="L101">
        <f t="shared" ref="L101:AH101" si="20">K101+L99</f>
        <v>3.6135750607250372E-5</v>
      </c>
      <c r="M101">
        <f t="shared" si="20"/>
        <v>6.7593556125618675E-5</v>
      </c>
      <c r="N101">
        <f t="shared" si="20"/>
        <v>7.4107642416302568E-5</v>
      </c>
      <c r="O101">
        <f t="shared" si="20"/>
        <v>1.3177644312434888E-4</v>
      </c>
      <c r="P101">
        <f t="shared" si="20"/>
        <v>2.2925215810730643E-4</v>
      </c>
      <c r="Q101">
        <f t="shared" si="20"/>
        <v>3.9401129177149769E-4</v>
      </c>
      <c r="R101">
        <f t="shared" si="20"/>
        <v>6.7249413661667407E-4</v>
      </c>
      <c r="S101">
        <f t="shared" si="20"/>
        <v>1.1431900468276144E-3</v>
      </c>
      <c r="T101">
        <f t="shared" si="20"/>
        <v>1.938745804249976E-3</v>
      </c>
      <c r="U101">
        <f t="shared" si="20"/>
        <v>3.2833080444523372E-3</v>
      </c>
      <c r="V101">
        <f t="shared" si="20"/>
        <v>5.5555655400932654E-3</v>
      </c>
      <c r="W101">
        <f t="shared" si="20"/>
        <v>9.3950887580224705E-3</v>
      </c>
      <c r="X101">
        <f t="shared" si="20"/>
        <v>1.5881446780976388E-2</v>
      </c>
      <c r="Y101">
        <f t="shared" si="20"/>
        <v>2.683517763646949E-2</v>
      </c>
      <c r="Z101">
        <f t="shared" si="20"/>
        <v>4.5321421236671725E-2</v>
      </c>
      <c r="AA101">
        <f t="shared" si="20"/>
        <v>7.6486730219803706E-2</v>
      </c>
      <c r="AB101">
        <f t="shared" si="20"/>
        <v>0.12893253993496423</v>
      </c>
      <c r="AC101">
        <f t="shared" si="20"/>
        <v>0.21692140699838947</v>
      </c>
      <c r="AD101">
        <f t="shared" si="20"/>
        <v>0.36378507928017811</v>
      </c>
      <c r="AE101">
        <f t="shared" si="20"/>
        <v>0.60680703581602291</v>
      </c>
      <c r="AF101">
        <f t="shared" si="20"/>
        <v>1.0031483685739029</v>
      </c>
      <c r="AG101">
        <f t="shared" si="20"/>
        <v>1.6340295910642197</v>
      </c>
      <c r="AH101">
        <f t="shared" si="20"/>
        <v>2.5985861365252561</v>
      </c>
    </row>
    <row r="119" spans="1:34" x14ac:dyDescent="0.25">
      <c r="A119" s="1" t="s">
        <v>16</v>
      </c>
      <c r="B119" t="s">
        <v>5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3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3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21">K120-J120</f>
        <v>1.0000000000000113E-4</v>
      </c>
      <c r="L121">
        <f t="shared" si="21"/>
        <v>3.9999999999999931E-4</v>
      </c>
      <c r="M121">
        <f t="shared" si="21"/>
        <v>1.2199999999999999E-2</v>
      </c>
      <c r="N121">
        <f t="shared" si="21"/>
        <v>0.15570000000000001</v>
      </c>
      <c r="O121">
        <f t="shared" si="21"/>
        <v>0.24008000000000002</v>
      </c>
      <c r="P121">
        <f t="shared" si="21"/>
        <v>2.8004000000000029E-2</v>
      </c>
      <c r="Q121">
        <f t="shared" si="21"/>
        <v>9.2014999999999902E-2</v>
      </c>
      <c r="R121">
        <f t="shared" si="21"/>
        <v>0.23268150505050511</v>
      </c>
      <c r="S121">
        <f t="shared" si="21"/>
        <v>1.2101606060606174E-2</v>
      </c>
      <c r="T121">
        <f t="shared" si="21"/>
        <v>7.2183494949494831E-2</v>
      </c>
      <c r="U121">
        <f t="shared" si="21"/>
        <v>0.16365775757873779</v>
      </c>
      <c r="V121">
        <f t="shared" si="21"/>
        <v>0.29555476767378752</v>
      </c>
      <c r="W121">
        <f t="shared" si="21"/>
        <v>0.27745280808229844</v>
      </c>
      <c r="X121">
        <f t="shared" si="21"/>
        <v>0.69535149494371296</v>
      </c>
      <c r="Y121">
        <f t="shared" si="21"/>
        <v>0.10192150504049113</v>
      </c>
      <c r="Z121">
        <f t="shared" si="21"/>
        <v>0.12912630111744861</v>
      </c>
      <c r="AA121">
        <f t="shared" si="21"/>
        <v>1.0778170620586667</v>
      </c>
      <c r="AB121">
        <f t="shared" si="21"/>
        <v>1.4666255316565677</v>
      </c>
      <c r="AC121">
        <f t="shared" si="21"/>
        <v>3.8506134484109236</v>
      </c>
      <c r="AD121">
        <f t="shared" si="21"/>
        <v>2.265684390170625</v>
      </c>
      <c r="AE121">
        <f t="shared" si="21"/>
        <v>1.2814034229490527</v>
      </c>
      <c r="AF121">
        <f t="shared" si="21"/>
        <v>2.3129492560200493</v>
      </c>
      <c r="AG121">
        <f t="shared" si="21"/>
        <v>4.087005781218906</v>
      </c>
      <c r="AH121">
        <f t="shared" si="21"/>
        <v>2.9321139355202313</v>
      </c>
    </row>
    <row r="122" spans="1:34" x14ac:dyDescent="0.25">
      <c r="A122" s="3">
        <v>2.3189975019812637E-4</v>
      </c>
      <c r="B122" s="3">
        <v>0.25744480231096489</v>
      </c>
      <c r="C122" s="3">
        <v>70.422678032031286</v>
      </c>
      <c r="G122" t="s">
        <v>8</v>
      </c>
      <c r="J122">
        <f>$A122*$C122+($B122-$A122)*I120-($B122/$C122)*(I120^2)</f>
        <v>1.7951297634962535E-2</v>
      </c>
      <c r="K122">
        <f>$A122*$C122+($B122-$A122)*J124-($B122/$C122)*(J124^2)</f>
        <v>2.2566598084141888E-2</v>
      </c>
      <c r="L122">
        <f t="shared" ref="L122:AH122" si="22">$A122*$C122+($B122-$A122)*K124-($B122/$C122)*(K124^2)</f>
        <v>2.8365155289386854E-2</v>
      </c>
      <c r="M122">
        <f t="shared" si="22"/>
        <v>3.5648388355627302E-2</v>
      </c>
      <c r="N122">
        <f t="shared" si="22"/>
        <v>4.4793372364319524E-2</v>
      </c>
      <c r="O122">
        <f t="shared" si="22"/>
        <v>5.6271173068279508E-2</v>
      </c>
      <c r="P122">
        <f t="shared" si="22"/>
        <v>7.0669241745238892E-2</v>
      </c>
      <c r="Q122">
        <f t="shared" si="22"/>
        <v>8.8718540377402288E-2</v>
      </c>
      <c r="R122">
        <f t="shared" si="22"/>
        <v>0.1113260313725756</v>
      </c>
      <c r="S122">
        <f t="shared" si="22"/>
        <v>0.13961300922897102</v>
      </c>
      <c r="T122">
        <f t="shared" si="22"/>
        <v>0.17495938712705336</v>
      </c>
      <c r="U122">
        <f t="shared" si="22"/>
        <v>0.21905334667541221</v>
      </c>
      <c r="V122">
        <f t="shared" si="22"/>
        <v>0.27394451749385906</v>
      </c>
      <c r="W122">
        <f t="shared" si="22"/>
        <v>0.34209679583502028</v>
      </c>
      <c r="X122">
        <f t="shared" si="22"/>
        <v>0.4264336627386599</v>
      </c>
      <c r="Y122">
        <f t="shared" si="22"/>
        <v>0.53036395887026699</v>
      </c>
      <c r="Z122">
        <f t="shared" si="22"/>
        <v>0.65776902548469629</v>
      </c>
      <c r="AA122">
        <f t="shared" si="22"/>
        <v>0.81292258733792822</v>
      </c>
      <c r="AB122">
        <f t="shared" si="22"/>
        <v>1.0003029230027991</v>
      </c>
      <c r="AC122">
        <f t="shared" si="22"/>
        <v>1.2242441807377555</v>
      </c>
      <c r="AD122">
        <f t="shared" si="22"/>
        <v>1.488364021980882</v>
      </c>
      <c r="AE122">
        <f t="shared" si="22"/>
        <v>1.7947060099872549</v>
      </c>
      <c r="AF122">
        <f t="shared" si="22"/>
        <v>2.1425607590898856</v>
      </c>
      <c r="AG122">
        <f t="shared" si="22"/>
        <v>2.5269987021056983</v>
      </c>
      <c r="AH122">
        <f t="shared" si="22"/>
        <v>2.9372787776386842</v>
      </c>
    </row>
    <row r="123" spans="1:34" x14ac:dyDescent="0.25">
      <c r="E123" t="s">
        <v>20</v>
      </c>
      <c r="F123">
        <f>SUM(J123:AC123)</f>
        <v>5.5804978944695982</v>
      </c>
      <c r="J123">
        <f>ABS(J124-J120)</f>
        <v>1.7151297634962537E-2</v>
      </c>
      <c r="K123">
        <f t="shared" ref="K123:AH123" si="23">ABS(K124-K120)</f>
        <v>3.9617895719104429E-2</v>
      </c>
      <c r="L123">
        <f t="shared" si="23"/>
        <v>6.7583051008491282E-2</v>
      </c>
      <c r="M123">
        <f t="shared" si="23"/>
        <v>9.1031439364118574E-2</v>
      </c>
      <c r="N123">
        <f t="shared" si="23"/>
        <v>1.98751882715619E-2</v>
      </c>
      <c r="O123">
        <f t="shared" si="23"/>
        <v>0.20368401520328241</v>
      </c>
      <c r="P123">
        <f t="shared" si="23"/>
        <v>0.16101877345804355</v>
      </c>
      <c r="Q123">
        <f t="shared" si="23"/>
        <v>0.16431523308064117</v>
      </c>
      <c r="R123">
        <f t="shared" si="23"/>
        <v>0.28567070675857065</v>
      </c>
      <c r="S123">
        <f t="shared" si="23"/>
        <v>0.1581593035902058</v>
      </c>
      <c r="T123">
        <f t="shared" si="23"/>
        <v>5.5383411412647243E-2</v>
      </c>
      <c r="U123">
        <f t="shared" si="23"/>
        <v>1.2177684027170343E-5</v>
      </c>
      <c r="V123">
        <f t="shared" si="23"/>
        <v>2.1598072495901288E-2</v>
      </c>
      <c r="W123">
        <f t="shared" si="23"/>
        <v>4.3045915256820555E-2</v>
      </c>
      <c r="X123">
        <f t="shared" si="23"/>
        <v>0.22587191694823261</v>
      </c>
      <c r="Y123">
        <f t="shared" si="23"/>
        <v>0.20257053688154336</v>
      </c>
      <c r="Z123">
        <f t="shared" si="23"/>
        <v>0.73121326124879094</v>
      </c>
      <c r="AA123">
        <f t="shared" si="23"/>
        <v>0.46631878652805225</v>
      </c>
      <c r="AB123">
        <f t="shared" si="23"/>
        <v>3.8221257163684186E-6</v>
      </c>
      <c r="AC123">
        <f t="shared" si="23"/>
        <v>2.626373089798884</v>
      </c>
      <c r="AD123">
        <f t="shared" si="23"/>
        <v>3.4036934579886271</v>
      </c>
      <c r="AE123">
        <f t="shared" si="23"/>
        <v>2.8903908709504247</v>
      </c>
      <c r="AF123">
        <f t="shared" si="23"/>
        <v>3.0607793678805884</v>
      </c>
      <c r="AG123">
        <f t="shared" si="23"/>
        <v>4.6207864469937956</v>
      </c>
      <c r="AH123">
        <f t="shared" si="23"/>
        <v>4.6156216048753436</v>
      </c>
    </row>
    <row r="124" spans="1:34" x14ac:dyDescent="0.25">
      <c r="G124" t="s">
        <v>9</v>
      </c>
      <c r="J124">
        <f>I120+J122</f>
        <v>2.4251297634962535E-2</v>
      </c>
      <c r="K124">
        <f>J124+K122</f>
        <v>4.6817895719104427E-2</v>
      </c>
      <c r="L124">
        <f t="shared" ref="L124:AH124" si="24">K124+L122</f>
        <v>7.5183051008491278E-2</v>
      </c>
      <c r="M124">
        <f t="shared" si="24"/>
        <v>0.11083143936411857</v>
      </c>
      <c r="N124">
        <f t="shared" si="24"/>
        <v>0.15562481172843809</v>
      </c>
      <c r="O124">
        <f t="shared" si="24"/>
        <v>0.21189598479671759</v>
      </c>
      <c r="P124">
        <f t="shared" si="24"/>
        <v>0.28256522654195648</v>
      </c>
      <c r="Q124">
        <f t="shared" si="24"/>
        <v>0.37128376691935877</v>
      </c>
      <c r="R124">
        <f t="shared" si="24"/>
        <v>0.4826097982919344</v>
      </c>
      <c r="S124">
        <f t="shared" si="24"/>
        <v>0.62222280752090542</v>
      </c>
      <c r="T124">
        <f t="shared" si="24"/>
        <v>0.79718219464795881</v>
      </c>
      <c r="U124">
        <f t="shared" si="24"/>
        <v>1.016235541323371</v>
      </c>
      <c r="V124">
        <f t="shared" si="24"/>
        <v>1.2901800588172301</v>
      </c>
      <c r="W124">
        <f t="shared" si="24"/>
        <v>1.6322768546522504</v>
      </c>
      <c r="X124">
        <f t="shared" si="24"/>
        <v>2.0587105173909102</v>
      </c>
      <c r="Y124">
        <f t="shared" si="24"/>
        <v>2.5890744762611773</v>
      </c>
      <c r="Z124">
        <f t="shared" si="24"/>
        <v>3.2468435017458734</v>
      </c>
      <c r="AA124">
        <f t="shared" si="24"/>
        <v>4.0597660890838014</v>
      </c>
      <c r="AB124">
        <f t="shared" si="24"/>
        <v>5.0600690120866005</v>
      </c>
      <c r="AC124">
        <f t="shared" si="24"/>
        <v>6.2843131928243565</v>
      </c>
      <c r="AD124">
        <f t="shared" si="24"/>
        <v>7.7726772148052383</v>
      </c>
      <c r="AE124">
        <f t="shared" si="24"/>
        <v>9.5673832247924935</v>
      </c>
      <c r="AF124">
        <f t="shared" si="24"/>
        <v>11.709943983882379</v>
      </c>
      <c r="AG124">
        <f t="shared" si="24"/>
        <v>14.236942685988078</v>
      </c>
      <c r="AH124">
        <f t="shared" si="24"/>
        <v>17.174221463626761</v>
      </c>
    </row>
    <row r="142" spans="1:34" x14ac:dyDescent="0.25">
      <c r="A142" s="1" t="s">
        <v>17</v>
      </c>
      <c r="B142" t="s">
        <v>5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3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25">K143-J143</f>
        <v>0.22274497501010071</v>
      </c>
      <c r="L144">
        <f t="shared" si="25"/>
        <v>0.27560012510101028</v>
      </c>
      <c r="M144">
        <f t="shared" si="25"/>
        <v>0.56369883979797963</v>
      </c>
      <c r="N144">
        <f t="shared" si="25"/>
        <v>0.51069797331074795</v>
      </c>
      <c r="O144">
        <f t="shared" si="25"/>
        <v>0.95346243827272614</v>
      </c>
      <c r="P144">
        <f t="shared" si="25"/>
        <v>0.54960382870141444</v>
      </c>
      <c r="Q144">
        <f t="shared" si="25"/>
        <v>1.2738626084747962</v>
      </c>
      <c r="R144">
        <f t="shared" si="25"/>
        <v>3.8458175448195346</v>
      </c>
      <c r="S144">
        <f t="shared" si="25"/>
        <v>2.8325002057408906</v>
      </c>
      <c r="T144">
        <f t="shared" si="25"/>
        <v>6.5506135281276432</v>
      </c>
      <c r="U144">
        <f t="shared" si="25"/>
        <v>6.0333242805230327</v>
      </c>
      <c r="V144">
        <f t="shared" si="25"/>
        <v>11.476763181054437</v>
      </c>
      <c r="W144">
        <f t="shared" si="25"/>
        <v>18.768083679667427</v>
      </c>
      <c r="X144">
        <f t="shared" si="25"/>
        <v>26.636218274573608</v>
      </c>
      <c r="Y144">
        <f t="shared" si="25"/>
        <v>32.066891078900426</v>
      </c>
      <c r="Z144">
        <f t="shared" si="25"/>
        <v>34.172492465067648</v>
      </c>
      <c r="AA144">
        <f t="shared" si="25"/>
        <v>40.748563332253667</v>
      </c>
      <c r="AB144">
        <f t="shared" si="25"/>
        <v>25.800543664566845</v>
      </c>
      <c r="AC144">
        <f t="shared" si="25"/>
        <v>28.787366156405312</v>
      </c>
      <c r="AD144">
        <f t="shared" si="25"/>
        <v>68.147560294475994</v>
      </c>
      <c r="AE144">
        <f t="shared" si="25"/>
        <v>75.890164685358002</v>
      </c>
      <c r="AF144">
        <f t="shared" si="25"/>
        <v>74.853979838595365</v>
      </c>
      <c r="AG144">
        <f t="shared" si="25"/>
        <v>47.41654902921141</v>
      </c>
      <c r="AH144">
        <f t="shared" si="25"/>
        <v>63.267798966902092</v>
      </c>
    </row>
    <row r="145" spans="1:34" x14ac:dyDescent="0.25">
      <c r="A145" s="3">
        <v>1.636825552717203E-6</v>
      </c>
      <c r="B145" s="3">
        <v>0.33496368701448131</v>
      </c>
      <c r="C145" s="3">
        <v>774.10216840818998</v>
      </c>
      <c r="G145" t="s">
        <v>8</v>
      </c>
      <c r="J145">
        <f>$A145*$C145+($B145-$A145)*I143-($B145/$C145)*(I143^2)</f>
        <v>0.37641659776276437</v>
      </c>
      <c r="K145">
        <f>$A145*$C145+($B145-$A145)*J147-($B145/$C145)*(J147^2)</f>
        <v>0.50207518905453719</v>
      </c>
      <c r="L145">
        <f t="shared" ref="L145:AH145" si="26">$A145*$C145+($B145-$A145)*K147-($B145/$C145)*(K147^2)</f>
        <v>0.66949134437863567</v>
      </c>
      <c r="M145">
        <f t="shared" si="26"/>
        <v>0.89239274481346043</v>
      </c>
      <c r="N145">
        <f t="shared" si="26"/>
        <v>1.1889041337906765</v>
      </c>
      <c r="O145">
        <f t="shared" si="26"/>
        <v>1.5828653192389994</v>
      </c>
      <c r="P145">
        <f t="shared" si="26"/>
        <v>2.1054729861237909</v>
      </c>
      <c r="Q145">
        <f t="shared" si="26"/>
        <v>2.7972674092480978</v>
      </c>
      <c r="R145">
        <f t="shared" si="26"/>
        <v>3.7104301126538939</v>
      </c>
      <c r="S145">
        <f t="shared" si="26"/>
        <v>4.9112446387182711</v>
      </c>
      <c r="T145">
        <f t="shared" si="26"/>
        <v>6.482358956083754</v>
      </c>
      <c r="U145">
        <f t="shared" si="26"/>
        <v>8.5241160005690375</v>
      </c>
      <c r="V145">
        <f t="shared" si="26"/>
        <v>11.153616664597118</v>
      </c>
      <c r="W145">
        <f t="shared" si="26"/>
        <v>14.499289117623901</v>
      </c>
      <c r="X145">
        <f t="shared" si="26"/>
        <v>18.687592619355101</v>
      </c>
      <c r="Y145">
        <f t="shared" si="26"/>
        <v>23.81737978567369</v>
      </c>
      <c r="Z145">
        <f t="shared" si="26"/>
        <v>29.917245768516601</v>
      </c>
      <c r="AA145">
        <f t="shared" si="26"/>
        <v>36.883722462454074</v>
      </c>
      <c r="AB145">
        <f t="shared" si="26"/>
        <v>44.406253890627205</v>
      </c>
      <c r="AC145">
        <f t="shared" si="26"/>
        <v>51.901026850210641</v>
      </c>
      <c r="AD145">
        <f t="shared" si="26"/>
        <v>58.497857841607754</v>
      </c>
      <c r="AE145">
        <f t="shared" si="26"/>
        <v>63.138672939685506</v>
      </c>
      <c r="AF145">
        <f t="shared" si="26"/>
        <v>64.82443951366723</v>
      </c>
      <c r="AG145">
        <f t="shared" si="26"/>
        <v>62.965805579919262</v>
      </c>
      <c r="AH145">
        <f t="shared" si="26"/>
        <v>57.678677351742053</v>
      </c>
    </row>
    <row r="146" spans="1:34" x14ac:dyDescent="0.25">
      <c r="E146" t="s">
        <v>7</v>
      </c>
      <c r="F146">
        <f>SUM(J146:AC146)</f>
        <v>135.84591588444846</v>
      </c>
      <c r="J146">
        <f>ABS(J147-J143)</f>
        <v>0.5068128444092288</v>
      </c>
      <c r="K146">
        <f t="shared" ref="K146:AH146" si="27">ABS(K147-K143)</f>
        <v>0.78614305845366506</v>
      </c>
      <c r="L146">
        <f t="shared" si="27"/>
        <v>1.1800342777312904</v>
      </c>
      <c r="M146">
        <f t="shared" si="27"/>
        <v>1.5087281827467711</v>
      </c>
      <c r="N146">
        <f t="shared" si="27"/>
        <v>2.1869343432266999</v>
      </c>
      <c r="O146">
        <f t="shared" si="27"/>
        <v>2.8163372241929734</v>
      </c>
      <c r="P146">
        <f t="shared" si="27"/>
        <v>4.3722063816153494</v>
      </c>
      <c r="Q146">
        <f t="shared" si="27"/>
        <v>5.8956111823886515</v>
      </c>
      <c r="R146">
        <f t="shared" si="27"/>
        <v>5.7602237502230107</v>
      </c>
      <c r="S146">
        <f t="shared" si="27"/>
        <v>7.8389681832003912</v>
      </c>
      <c r="T146">
        <f t="shared" si="27"/>
        <v>7.7707136111565021</v>
      </c>
      <c r="U146">
        <f t="shared" si="27"/>
        <v>10.261505331202507</v>
      </c>
      <c r="V146">
        <f t="shared" si="27"/>
        <v>9.938358814745186</v>
      </c>
      <c r="W146">
        <f t="shared" si="27"/>
        <v>5.6695642527016616</v>
      </c>
      <c r="X146">
        <f t="shared" si="27"/>
        <v>2.2790614025168452</v>
      </c>
      <c r="Y146">
        <f t="shared" si="27"/>
        <v>10.528572695743577</v>
      </c>
      <c r="Z146">
        <f t="shared" si="27"/>
        <v>14.783819392294618</v>
      </c>
      <c r="AA146">
        <f t="shared" si="27"/>
        <v>18.648660262094211</v>
      </c>
      <c r="AB146">
        <f t="shared" si="27"/>
        <v>4.2950036033857941E-2</v>
      </c>
      <c r="AC146">
        <f t="shared" si="27"/>
        <v>23.070710657771457</v>
      </c>
      <c r="AD146">
        <f t="shared" si="27"/>
        <v>13.421008204903217</v>
      </c>
      <c r="AE146">
        <f t="shared" si="27"/>
        <v>0.66951645923074921</v>
      </c>
      <c r="AF146">
        <f t="shared" si="27"/>
        <v>9.3600238656973715</v>
      </c>
      <c r="AG146">
        <f t="shared" si="27"/>
        <v>6.1892326850104382</v>
      </c>
      <c r="AH146">
        <f t="shared" si="27"/>
        <v>0.60011106985041351</v>
      </c>
    </row>
    <row r="147" spans="1:34" x14ac:dyDescent="0.25">
      <c r="G147" t="s">
        <v>9</v>
      </c>
      <c r="J147" s="17">
        <f>I143+J145</f>
        <v>1.4980179108940774</v>
      </c>
      <c r="K147" s="17">
        <f>J147+K145</f>
        <v>2.0000930999486144</v>
      </c>
      <c r="L147">
        <f t="shared" ref="L147:AH147" si="28">K147+L145</f>
        <v>2.6695844443272501</v>
      </c>
      <c r="M147">
        <f t="shared" si="28"/>
        <v>3.5619771891407104</v>
      </c>
      <c r="N147">
        <f t="shared" si="28"/>
        <v>4.7508813229313871</v>
      </c>
      <c r="O147">
        <f>N147+O145</f>
        <v>6.3337466421703867</v>
      </c>
      <c r="P147">
        <f t="shared" si="28"/>
        <v>8.4392196282941772</v>
      </c>
      <c r="Q147">
        <f t="shared" si="28"/>
        <v>11.236487037542275</v>
      </c>
      <c r="R147">
        <f t="shared" si="28"/>
        <v>14.946917150196169</v>
      </c>
      <c r="S147">
        <f t="shared" si="28"/>
        <v>19.85816178891444</v>
      </c>
      <c r="T147">
        <f t="shared" si="28"/>
        <v>26.340520744998194</v>
      </c>
      <c r="U147">
        <f t="shared" si="28"/>
        <v>34.864636745567232</v>
      </c>
      <c r="V147">
        <f t="shared" si="28"/>
        <v>46.018253410164348</v>
      </c>
      <c r="W147">
        <f t="shared" si="28"/>
        <v>60.517542527788251</v>
      </c>
      <c r="X147">
        <f t="shared" si="28"/>
        <v>79.205135147143352</v>
      </c>
      <c r="Y147">
        <f t="shared" si="28"/>
        <v>103.02251493281705</v>
      </c>
      <c r="Z147">
        <f t="shared" si="28"/>
        <v>132.93976070133365</v>
      </c>
      <c r="AA147">
        <f t="shared" si="28"/>
        <v>169.82348316378773</v>
      </c>
      <c r="AB147">
        <f t="shared" si="28"/>
        <v>214.22973705441493</v>
      </c>
      <c r="AC147">
        <f t="shared" si="28"/>
        <v>266.13076390462555</v>
      </c>
      <c r="AD147">
        <f t="shared" si="28"/>
        <v>324.62862174623331</v>
      </c>
      <c r="AE147">
        <f t="shared" si="28"/>
        <v>387.76729468591884</v>
      </c>
      <c r="AF147">
        <f t="shared" si="28"/>
        <v>452.59173419958609</v>
      </c>
      <c r="AG147">
        <f t="shared" si="28"/>
        <v>515.5575397795053</v>
      </c>
      <c r="AH147">
        <f t="shared" si="28"/>
        <v>573.23621713124737</v>
      </c>
    </row>
    <row r="154" spans="1:34" x14ac:dyDescent="0.25">
      <c r="I154" t="s">
        <v>27</v>
      </c>
    </row>
    <row r="155" spans="1:34" x14ac:dyDescent="0.25">
      <c r="I155" t="s">
        <v>28</v>
      </c>
    </row>
    <row r="165" spans="1:34" x14ac:dyDescent="0.25">
      <c r="A165" s="1" t="s">
        <v>18</v>
      </c>
      <c r="B165" t="s">
        <v>5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3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3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29">K166-J166</f>
        <v>2E-3</v>
      </c>
      <c r="L167">
        <f t="shared" si="29"/>
        <v>0</v>
      </c>
      <c r="M167">
        <f t="shared" si="29"/>
        <v>3.5000000000000003E-2</v>
      </c>
      <c r="N167">
        <f t="shared" si="29"/>
        <v>1.4999999999999944E-3</v>
      </c>
      <c r="O167">
        <f t="shared" si="29"/>
        <v>7.200000000000005E-3</v>
      </c>
      <c r="P167">
        <f t="shared" si="29"/>
        <v>-2.3999999999999994E-3</v>
      </c>
      <c r="Q167">
        <f t="shared" si="29"/>
        <v>-1.7000000000000001E-3</v>
      </c>
      <c r="R167">
        <f t="shared" si="29"/>
        <v>1.8799999999999997E-2</v>
      </c>
      <c r="S167">
        <f t="shared" si="29"/>
        <v>2.4600000000000004E-2</v>
      </c>
      <c r="T167">
        <f t="shared" si="29"/>
        <v>5.3399999999999989E-2</v>
      </c>
      <c r="U167">
        <f t="shared" si="29"/>
        <v>1.5600000000000003E-2</v>
      </c>
      <c r="V167">
        <f t="shared" si="29"/>
        <v>5.510000000000001E-2</v>
      </c>
      <c r="W167">
        <f t="shared" si="29"/>
        <v>3.0399999999999983E-2</v>
      </c>
      <c r="X167">
        <f t="shared" si="29"/>
        <v>-1.8299999999999983E-2</v>
      </c>
      <c r="Y167">
        <f t="shared" si="29"/>
        <v>3.5999999999999921E-3</v>
      </c>
      <c r="Z167">
        <f t="shared" si="29"/>
        <v>-9.199999999999986E-3</v>
      </c>
      <c r="AA167">
        <f t="shared" si="29"/>
        <v>1.1488999999999999E-2</v>
      </c>
      <c r="AB167">
        <f t="shared" si="29"/>
        <v>-1.0811000000000015E-2</v>
      </c>
      <c r="AC167">
        <f t="shared" si="29"/>
        <v>0.16451099999999999</v>
      </c>
      <c r="AD167">
        <f t="shared" si="29"/>
        <v>0.29621100000000006</v>
      </c>
      <c r="AE167">
        <f t="shared" si="29"/>
        <v>0.11732899999999991</v>
      </c>
      <c r="AF167">
        <f t="shared" si="29"/>
        <v>0.54232100000000005</v>
      </c>
      <c r="AG167">
        <f t="shared" si="29"/>
        <v>0.21443140494422619</v>
      </c>
      <c r="AH167">
        <f t="shared" si="29"/>
        <v>0.35209787470439169</v>
      </c>
    </row>
    <row r="168" spans="1:34" x14ac:dyDescent="0.25">
      <c r="A168" s="3">
        <v>1.4738454716588058E-4</v>
      </c>
      <c r="B168" s="3">
        <v>9.9310052940023111E-2</v>
      </c>
      <c r="C168" s="3">
        <v>42.15498935229234</v>
      </c>
      <c r="G168" t="s">
        <v>8</v>
      </c>
      <c r="J168">
        <f>$A168*$C168+($B168-$A168)*I166-($B168/$C168)*(I166^2)</f>
        <v>6.3121543290314544E-3</v>
      </c>
      <c r="K168">
        <f>$A168*$C168+($B168-$A168)*J170-($B168/$C168)*(J170^2)</f>
        <v>6.9379607907773143E-3</v>
      </c>
      <c r="L168">
        <f t="shared" ref="L168:AH168" si="30">$A168*$C168+($B168-$A168)*K170-($B168/$C168)*(K170^2)</f>
        <v>7.6255950678869805E-3</v>
      </c>
      <c r="M168">
        <f t="shared" si="30"/>
        <v>8.3811204362767185E-3</v>
      </c>
      <c r="N168">
        <f t="shared" si="30"/>
        <v>9.2111853715034255E-3</v>
      </c>
      <c r="O168">
        <f t="shared" si="30"/>
        <v>1.0123078062768564E-2</v>
      </c>
      <c r="P168">
        <f t="shared" si="30"/>
        <v>1.1124785590435404E-2</v>
      </c>
      <c r="Q168">
        <f t="shared" si="30"/>
        <v>1.2225058076408587E-2</v>
      </c>
      <c r="R168">
        <f t="shared" si="30"/>
        <v>1.3433478116493636E-2</v>
      </c>
      <c r="S168">
        <f t="shared" si="30"/>
        <v>1.4760535797533151E-2</v>
      </c>
      <c r="T168">
        <f t="shared" si="30"/>
        <v>1.6217709587963439E-2</v>
      </c>
      <c r="U168">
        <f t="shared" si="30"/>
        <v>1.781755336633907E-2</v>
      </c>
      <c r="V168">
        <f t="shared" si="30"/>
        <v>1.9573789815787428E-2</v>
      </c>
      <c r="W168">
        <f t="shared" si="30"/>
        <v>2.1501410360228235E-2</v>
      </c>
      <c r="X168">
        <f t="shared" si="30"/>
        <v>2.3616781746882521E-2</v>
      </c>
      <c r="Y168">
        <f t="shared" si="30"/>
        <v>2.5937759284782057E-2</v>
      </c>
      <c r="Z168">
        <f t="shared" si="30"/>
        <v>2.8483806625578586E-2</v>
      </c>
      <c r="AA168">
        <f t="shared" si="30"/>
        <v>3.1276121814971955E-2</v>
      </c>
      <c r="AB168">
        <f t="shared" si="30"/>
        <v>3.4337769143576294E-2</v>
      </c>
      <c r="AC168">
        <f t="shared" si="30"/>
        <v>3.7693816076996352E-2</v>
      </c>
      <c r="AD168">
        <f t="shared" si="30"/>
        <v>4.1371474237098409E-2</v>
      </c>
      <c r="AE168">
        <f t="shared" si="30"/>
        <v>4.5400243029509985E-2</v>
      </c>
      <c r="AF168">
        <f t="shared" si="30"/>
        <v>4.9812054054595642E-2</v>
      </c>
      <c r="AG168">
        <f t="shared" si="30"/>
        <v>5.4641413887638525E-2</v>
      </c>
      <c r="AH168">
        <f t="shared" si="30"/>
        <v>5.9925542154722386E-2</v>
      </c>
    </row>
    <row r="169" spans="1:34" x14ac:dyDescent="0.25">
      <c r="E169" t="s">
        <v>7</v>
      </c>
      <c r="F169">
        <f>SUM(J169:AC169)</f>
        <v>0.53976779520457752</v>
      </c>
      <c r="J169">
        <f>ABS(J166-J170)</f>
        <v>6.3121543290314544E-3</v>
      </c>
      <c r="K169">
        <f>ABS(K166-K170)</f>
        <v>1.1250115119808769E-2</v>
      </c>
      <c r="L169">
        <f>ABS(L166-L170)</f>
        <v>1.8875710187695748E-2</v>
      </c>
      <c r="M169">
        <f t="shared" ref="M169:AH169" si="31">ABS(M166-M170)</f>
        <v>7.7431693760275401E-3</v>
      </c>
      <c r="N169">
        <f t="shared" si="31"/>
        <v>3.1984004524109044E-5</v>
      </c>
      <c r="O169">
        <f t="shared" si="31"/>
        <v>2.8910940582444478E-3</v>
      </c>
      <c r="P169">
        <f t="shared" si="31"/>
        <v>1.6415879648679854E-2</v>
      </c>
      <c r="Q169">
        <f t="shared" si="31"/>
        <v>3.0340937725088439E-2</v>
      </c>
      <c r="R169">
        <f t="shared" si="31"/>
        <v>2.4974415841582075E-2</v>
      </c>
      <c r="S169">
        <f t="shared" si="31"/>
        <v>1.5134951639115227E-2</v>
      </c>
      <c r="T169">
        <f t="shared" si="31"/>
        <v>2.2047338772921324E-2</v>
      </c>
      <c r="U169">
        <f t="shared" si="31"/>
        <v>1.9829785406582257E-2</v>
      </c>
      <c r="V169">
        <f t="shared" si="31"/>
        <v>5.5355995590794849E-2</v>
      </c>
      <c r="W169">
        <f t="shared" si="31"/>
        <v>6.4254585230566597E-2</v>
      </c>
      <c r="X169">
        <f t="shared" si="31"/>
        <v>2.2337803483684082E-2</v>
      </c>
      <c r="Y169">
        <f t="shared" si="31"/>
        <v>4.4198902010572638E-8</v>
      </c>
      <c r="Z169">
        <f t="shared" si="31"/>
        <v>3.7683762426676537E-2</v>
      </c>
      <c r="AA169">
        <f t="shared" si="31"/>
        <v>5.7470884241648507E-2</v>
      </c>
      <c r="AB169">
        <f t="shared" si="31"/>
        <v>0.1026196533852248</v>
      </c>
      <c r="AC169">
        <f t="shared" si="31"/>
        <v>2.4197530537778844E-2</v>
      </c>
      <c r="AD169">
        <f t="shared" si="31"/>
        <v>0.27903705630068049</v>
      </c>
      <c r="AE169">
        <f t="shared" si="31"/>
        <v>0.35096581327117038</v>
      </c>
      <c r="AF169">
        <f t="shared" si="31"/>
        <v>0.84347475921657478</v>
      </c>
      <c r="AG169">
        <f t="shared" si="31"/>
        <v>1.0032647502731624</v>
      </c>
      <c r="AH169">
        <f t="shared" si="31"/>
        <v>1.2954370828228319</v>
      </c>
    </row>
    <row r="170" spans="1:34" x14ac:dyDescent="0.25">
      <c r="G170" t="s">
        <v>9</v>
      </c>
      <c r="J170">
        <f>I166+J168</f>
        <v>7.3121543290314544E-3</v>
      </c>
      <c r="K170">
        <f>J170+K168</f>
        <v>1.4250115119808768E-2</v>
      </c>
      <c r="L170">
        <f t="shared" ref="L170:AH170" si="32">K170+L168</f>
        <v>2.1875710187695747E-2</v>
      </c>
      <c r="M170">
        <f t="shared" si="32"/>
        <v>3.0256830623972466E-2</v>
      </c>
      <c r="N170">
        <f t="shared" si="32"/>
        <v>3.9468015995475891E-2</v>
      </c>
      <c r="O170">
        <f t="shared" si="32"/>
        <v>4.9591094058244453E-2</v>
      </c>
      <c r="P170">
        <f t="shared" si="32"/>
        <v>6.071587964867986E-2</v>
      </c>
      <c r="Q170">
        <f t="shared" si="32"/>
        <v>7.2940937725088445E-2</v>
      </c>
      <c r="R170">
        <f t="shared" si="32"/>
        <v>8.6374415841582078E-2</v>
      </c>
      <c r="S170">
        <f t="shared" si="32"/>
        <v>0.10113495163911523</v>
      </c>
      <c r="T170">
        <f t="shared" si="32"/>
        <v>0.11735266122707867</v>
      </c>
      <c r="U170">
        <f t="shared" si="32"/>
        <v>0.13517021459341774</v>
      </c>
      <c r="V170">
        <f t="shared" si="32"/>
        <v>0.15474400440920516</v>
      </c>
      <c r="W170">
        <f t="shared" si="32"/>
        <v>0.1762454147694334</v>
      </c>
      <c r="X170">
        <f t="shared" si="32"/>
        <v>0.19986219651631593</v>
      </c>
      <c r="Y170">
        <f t="shared" si="32"/>
        <v>0.22579995580109799</v>
      </c>
      <c r="Z170">
        <f t="shared" si="32"/>
        <v>0.25428376242667655</v>
      </c>
      <c r="AA170">
        <f t="shared" si="32"/>
        <v>0.28555988424164852</v>
      </c>
      <c r="AB170">
        <f t="shared" si="32"/>
        <v>0.3198976533852248</v>
      </c>
      <c r="AC170">
        <f t="shared" si="32"/>
        <v>0.35759146946222115</v>
      </c>
      <c r="AD170">
        <f t="shared" si="32"/>
        <v>0.39896294369931956</v>
      </c>
      <c r="AE170">
        <f t="shared" si="32"/>
        <v>0.44436318672882957</v>
      </c>
      <c r="AF170">
        <f t="shared" si="32"/>
        <v>0.49417524078342523</v>
      </c>
      <c r="AG170">
        <f t="shared" si="32"/>
        <v>0.54881665467106377</v>
      </c>
      <c r="AH170">
        <f t="shared" si="32"/>
        <v>0.60874219682578612</v>
      </c>
    </row>
    <row r="173" spans="1:34" x14ac:dyDescent="0.25">
      <c r="C173">
        <f>(C168*1000)/(365*24)*4</f>
        <v>19.248853585521616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abSelected="1" workbookViewId="0">
      <selection activeCell="N5" sqref="N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23"/>
    <col min="54" max="54" width="9.140625" style="23"/>
    <col min="64" max="64" width="9.140625" style="23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3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3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3">
        <v>2050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 s="18">
        <v>26823.248350022292</v>
      </c>
      <c r="AJ2" s="18">
        <v>26823.248350022292</v>
      </c>
      <c r="AK2" s="18">
        <v>26823.248350022292</v>
      </c>
      <c r="AL2" s="18">
        <v>26823.248350022292</v>
      </c>
      <c r="AM2" s="18">
        <v>26823.248350022292</v>
      </c>
      <c r="AN2" s="18">
        <v>26823.248350022292</v>
      </c>
      <c r="AO2" s="18">
        <v>26823.248350022292</v>
      </c>
      <c r="AP2" s="18">
        <v>26823.248350022292</v>
      </c>
      <c r="AQ2" s="18">
        <v>26823.248350022292</v>
      </c>
      <c r="AR2" s="25">
        <v>26823.248350022292</v>
      </c>
      <c r="AS2" s="18">
        <v>26823.248350022292</v>
      </c>
      <c r="AT2" s="18">
        <v>26823.248350022292</v>
      </c>
      <c r="AU2" s="18">
        <v>26823.248350022292</v>
      </c>
      <c r="AV2" s="18">
        <v>26823.248350022292</v>
      </c>
      <c r="AW2" s="18">
        <v>26823.248350022292</v>
      </c>
      <c r="AX2" s="18">
        <v>26823.248350022292</v>
      </c>
      <c r="AY2" s="18">
        <v>26823.248350022292</v>
      </c>
      <c r="AZ2" s="18">
        <v>26823.248350022292</v>
      </c>
      <c r="BA2" s="18">
        <v>26823.248350022292</v>
      </c>
      <c r="BB2" s="25">
        <v>26823.248350022292</v>
      </c>
      <c r="BC2" s="18">
        <v>26823.248350022292</v>
      </c>
      <c r="BD2" s="18">
        <v>26823.248350022292</v>
      </c>
      <c r="BE2" s="18">
        <v>26823.248350022292</v>
      </c>
      <c r="BF2" s="18">
        <v>26823.248350022292</v>
      </c>
      <c r="BG2" s="18">
        <v>26823.248350022292</v>
      </c>
      <c r="BH2" s="18">
        <v>26823.248350022292</v>
      </c>
      <c r="BI2" s="18">
        <v>26823.248350022292</v>
      </c>
      <c r="BJ2" s="18">
        <v>26823.248350022292</v>
      </c>
      <c r="BK2" s="18">
        <v>26823.248350022292</v>
      </c>
      <c r="BL2" s="25">
        <v>26823.248350022292</v>
      </c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A4" s="2" t="s">
        <v>1</v>
      </c>
      <c r="B4" s="2" t="s">
        <v>2</v>
      </c>
      <c r="C4" s="2" t="s">
        <v>25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4" x14ac:dyDescent="0.25">
      <c r="A5" s="3">
        <v>8.2476247201462849E-4</v>
      </c>
      <c r="B5" s="3">
        <v>0.26375847458343027</v>
      </c>
      <c r="C5" s="3">
        <v>8.7473446463503732E-2</v>
      </c>
      <c r="G5" t="s">
        <v>8</v>
      </c>
      <c r="J5">
        <f>$A5*$C5*I2+($B5-$A5)*($I3+SUM($I5:I5))-($B5/($C5*I2))*(($I3+SUM($I5:I5))^2)</f>
        <v>3.1219044084339362</v>
      </c>
      <c r="K5">
        <f>$A5*$C5*J2+($B5-$A5)*($I3+SUM($I5:J5))-($B5/($C5*J2))*(($I3+SUM($I5:J5))^2)</f>
        <v>3.9596771802608552</v>
      </c>
      <c r="L5">
        <f>$A5*$C5*K2+($B5-$A5)*($I3+SUM($I5:K5))-($B5/($C5*K2))*(($I3+SUM($I5:K5))^2)</f>
        <v>5.0027745460703725</v>
      </c>
      <c r="M5">
        <f>$A5*$C5*L2+($B5-$A5)*($I3+SUM($I5:L5))-($B5/($C5*L2))*(($I3+SUM($I5:L5))^2)</f>
        <v>6.3099646501711932</v>
      </c>
      <c r="N5">
        <f>$A5*$C5*M2+($B5-$A5)*($I3+SUM($I5:M5))-($B5/($C5*M2))*(($I3+SUM($I5:M5))^2)</f>
        <v>7.9414414397717374</v>
      </c>
      <c r="O5">
        <f>$A5*$C5*N2+($B5-$A5)*($I3+SUM($I5:N5))-($B5/($C5*N2))*(($I3+SUM($I5:N5))^2)</f>
        <v>9.9871228599920379</v>
      </c>
      <c r="P5">
        <f>$A5*$C5*O2+($B5-$A5)*($I3+SUM($I5:O5))-($B5/($C5*O2))*(($I3+SUM($I5:O5))^2)</f>
        <v>12.482310050943957</v>
      </c>
      <c r="Q5">
        <f>$A5*$C5*P2+($B5-$A5)*($I3+SUM($I5:P5))-($B5/($C5*P2))*(($I3+SUM($I5:P5))^2)</f>
        <v>15.583346759096907</v>
      </c>
      <c r="R5">
        <f>$A5*$C5*Q2+($B5-$A5)*($I3+SUM($I5:Q5))-($B5/($C5*Q2))*(($I3+SUM($I5:Q5))^2)</f>
        <v>19.382856488148462</v>
      </c>
      <c r="S5">
        <f>$A5*$C5*R2+($B5-$A5)*($I3+SUM($I5:R5))-($B5/($C5*R2))*(($I3+SUM($I5:R5))^2)</f>
        <v>24.036796950436738</v>
      </c>
      <c r="T5">
        <f>$A5*$C5*S2+($B5-$A5)*($I3+SUM($I5:S5))-($B5/($C5*S2))*(($I3+SUM($I5:S5))^2)</f>
        <v>29.648823822751442</v>
      </c>
      <c r="U5">
        <f>$A5*$C5*T2+($B5-$A5)*($I3+SUM($I5:T5))-($B5/($C5*T2))*(($I3+SUM($I5:T5))^2)</f>
        <v>36.353861799947659</v>
      </c>
      <c r="V5">
        <f>$A5*$C5*U2+($B5-$A5)*($I3+SUM($I5:U5))-($B5/($C5*U2))*(($I3+SUM($I5:U5))^2)</f>
        <v>44.33282462362277</v>
      </c>
      <c r="W5">
        <f>$A5*$C5*V2+($B5-$A5)*($I3+SUM($I5:V5))-($B5/($C5*V2))*(($I3+SUM($I5:V5))^2)</f>
        <v>53.434413685031103</v>
      </c>
      <c r="X5">
        <f>$A5*$C5*W2+($B5-$A5)*($I3+SUM($I5:W5))-($B5/($C5*W2))*(($I3+SUM($I5:W5))^2)</f>
        <v>63.389249839666789</v>
      </c>
      <c r="Y5">
        <f>$A5*$C5*X2+($B5-$A5)*($I3+SUM($I5:X5))-($B5/($C5*X2))*(($I3+SUM($I5:X5))^2)</f>
        <v>75.334992816929685</v>
      </c>
      <c r="Z5">
        <f>$A5*$C5*Y2+($B5-$A5)*($I3+SUM($I5:Y5))-($B5/($C5*Y2))*(($I3+SUM($I5:Y5))^2)</f>
        <v>87.925456296973849</v>
      </c>
      <c r="AA5">
        <f>$A5*$C5*Z2+($B5-$A5)*($I3+SUM($I5:Z5))-($B5/($C5*Z2))*(($I3+SUM($I5:Z5))^2)</f>
        <v>100.9016078968946</v>
      </c>
      <c r="AB5">
        <f>$A5*$C5*AA2+($B5-$A5)*($I3+SUM($I5:AA5))-($B5/($C5*AA2))*(($I3+SUM($I5:AA5))^2)</f>
        <v>113.92671200091885</v>
      </c>
      <c r="AC5">
        <f>$A5*$C5*AB2+($B5-$A5)*($I3+SUM($I5:AB5))-($B5/($C5*AB2))*(($I3+SUM($I5:AB5))^2)</f>
        <v>126.10973792889929</v>
      </c>
      <c r="AD5">
        <f>$A5*$C5*AC2+($B5-$A5)*($I3+SUM($I5:AC5))-($B5/($C5*AC2))*(($I3+SUM($I5:AC5))^2)</f>
        <v>135.34942929457702</v>
      </c>
      <c r="AE5">
        <f>$A5*$C5*AD2+($B5-$A5)*($I3+SUM($I5:AD5))-($B5/($C5*AD2))*(($I3+SUM($I5:AD5))^2)</f>
        <v>143.31307790249468</v>
      </c>
      <c r="AF5">
        <f>$A5*$C5*AE2+($B5-$A5)*($I3+SUM($I5:AE5))-($B5/($C5*AE2))*(($I3+SUM($I5:AE5))^2)</f>
        <v>148.71419294914281</v>
      </c>
      <c r="AG5">
        <f>$A5*$C5*AF2+($B5-$A5)*($I3+SUM($I5:AF5))-($B5/($C5*AF2))*(($I3+SUM($I5:AF5))^2)</f>
        <v>153.30148754069677</v>
      </c>
      <c r="AH5">
        <f>$A5*$C5*AG2+($B5-$A5)*($I3+SUM($I5:AG5))-($B5/($C5*AG2))*(($I3+SUM($I5:AG5))^2)</f>
        <v>149.68804441353356</v>
      </c>
      <c r="AI5">
        <f>$A5*$C5*AH2+($B5-$A5)*($I3+SUM($I5:AH5))-($B5/($C5*AH2))*(($I3+SUM($I5:AH5))^2)</f>
        <v>136.94418875192031</v>
      </c>
      <c r="AJ5">
        <f>$A5*$C5*AI2+($B5-$A5)*($I3+SUM($I5:AI5))-($B5/($C5*AI2))*(($I3+SUM($I5:AI5))^2)</f>
        <v>122.26491448058346</v>
      </c>
      <c r="AK5">
        <f>$A5*$C5*AJ2+($B5-$A5)*($I3+SUM($I5:AJ5))-($B5/($C5*AJ2))*(($I3+SUM($I5:AJ5))^2)</f>
        <v>105.59650434955421</v>
      </c>
      <c r="AL5">
        <f>$A5*$C5*AK2+($B5-$A5)*($I3+SUM($I5:AK5))-($B5/($C5*AK2))*(($I3+SUM($I5:AK5))^2)</f>
        <v>88.49567837318358</v>
      </c>
      <c r="AM5">
        <f>$A5*$C5*AL2+($B5-$A5)*($I3+SUM($I5:AL5))-($B5/($C5*AL2))*(($I3+SUM($I5:AL5))^2)</f>
        <v>72.233393965245682</v>
      </c>
      <c r="AN5">
        <f>$A5*$C5*AM2+($B5-$A5)*($I3+SUM($I5:AM5))-($B5/($C5*AM2))*(($I3+SUM($I5:AM5))^2)</f>
        <v>57.654402989706909</v>
      </c>
      <c r="AO5">
        <f>$A5*$C5*AN2+($B5-$A5)*($I3+SUM($I5:AN5))-($B5/($C5*AN2))*(($I3+SUM($I5:AN5))^2)</f>
        <v>45.176094222510869</v>
      </c>
      <c r="AP5">
        <f>$A5*$C5*AO2+($B5-$A5)*($I3+SUM($I5:AO5))-($B5/($C5*AO2))*(($I3+SUM($I5:AO5))^2)</f>
        <v>34.876286715225319</v>
      </c>
      <c r="AQ5">
        <f>$A5*$C5*AP2+($B5-$A5)*($I3+SUM($I5:AP5))-($B5/($C5*AP2))*(($I3+SUM($I5:AP5))^2)</f>
        <v>26.61090650384449</v>
      </c>
      <c r="AR5" s="23">
        <f>$A5*$C5*AQ2+($B5-$A5)*($I3+SUM($I5:AQ5))-($B5/($C5*AQ2))*(($I3+SUM($I5:AQ5))^2)</f>
        <v>20.120415885605439</v>
      </c>
      <c r="AS5">
        <f>$A5*$C5*AR2+($B5-$A5)*($I3+SUM($I5:AR5))-($B5/($C5*AR2))*(($I3+SUM($I5:AR5))^2)</f>
        <v>15.107280721359984</v>
      </c>
      <c r="AT5">
        <f>$A5*$C5*AS2+($B5-$A5)*($I3+SUM($I5:AS5))-($B5/($C5*AS2))*(($I3+SUM($I5:AS5))^2)</f>
        <v>11.283375540761654</v>
      </c>
      <c r="AU5">
        <f>$A5*$C5*AT2+($B5-$A5)*($I3+SUM($I5:AT5))-($B5/($C5*AT2))*(($I3+SUM($I5:AT5))^2)</f>
        <v>8.3938906221158049</v>
      </c>
      <c r="AV5">
        <f>$A5*$C5*AU2+($B5-$A5)*($I3+SUM($I5:AU5))-($B5/($C5*AU2))*(($I3+SUM($I5:AU5))^2)</f>
        <v>6.2257875409779899</v>
      </c>
      <c r="AW5">
        <f>$A5*$C5*AV2+($B5-$A5)*($I3+SUM($I5:AV5))-($B5/($C5*AV2))*(($I3+SUM($I5:AV5))^2)</f>
        <v>4.6074636730465954</v>
      </c>
      <c r="AX5">
        <f>$A5*$C5*AW2+($B5-$A5)*($I3+SUM($I5:AW5))-($B5/($C5*AW2))*(($I3+SUM($I5:AW5))^2)</f>
        <v>3.4041940112882685</v>
      </c>
      <c r="AY5">
        <f>$A5*$C5*AX2+($B5-$A5)*($I3+SUM($I5:AX5))-($B5/($C5*AX2))*(($I3+SUM($I5:AX5))^2)</f>
        <v>2.5121003106556827</v>
      </c>
      <c r="AZ5">
        <f>$A5*$C5*AY2+($B5-$A5)*($I3+SUM($I5:AY5))-($B5/($C5*AY2))*(($I3+SUM($I5:AY5))^2)</f>
        <v>1.8521154993268283</v>
      </c>
      <c r="BA5">
        <f>$A5*$C5*AZ2+($B5-$A5)*($I3+SUM($I5:AZ5))-($B5/($C5*AZ2))*(($I3+SUM($I5:AZ5))^2)</f>
        <v>1.3646147834648445</v>
      </c>
      <c r="BB5" s="23">
        <f>$A5*$C5*BA2+($B5-$A5)*($I3+SUM($I5:BA5))-($B5/($C5*BA2))*(($I3+SUM($I5:BA5))^2)</f>
        <v>1.0049371007017953</v>
      </c>
      <c r="BC5">
        <f>$A5*$C5*BB2+($B5-$A5)*($I3+SUM($I5:BB5))-($B5/($C5*BB2))*(($I3+SUM($I5:BB5))^2)</f>
        <v>0.73979360460680255</v>
      </c>
      <c r="BD5">
        <f>$A5*$C5*BC2+($B5-$A5)*($I3+SUM($I5:BC5))-($B5/($C5*BC2))*(($I3+SUM($I5:BC5))^2)</f>
        <v>0.54446070693597903</v>
      </c>
      <c r="BE5">
        <f>$A5*$C5*BD2+($B5-$A5)*($I3+SUM($I5:BD5))-($B5/($C5*BD2))*(($I3+SUM($I5:BD5))^2)</f>
        <v>0.40062432267723125</v>
      </c>
      <c r="BF5">
        <f>$A5*$C5*BE2+($B5-$A5)*($I3+SUM($I5:BE5))-($B5/($C5*BE2))*(($I3+SUM($I5:BE5))^2)</f>
        <v>0.29474427130128333</v>
      </c>
      <c r="BG5">
        <f>$A5*$C5*BF2+($B5-$A5)*($I3+SUM($I5:BF5))-($B5/($C5*BF2))*(($I3+SUM($I5:BF5))^2)</f>
        <v>0.21682396757262268</v>
      </c>
      <c r="BH5">
        <f>$A5*$C5*BG2+($B5-$A5)*($I3+SUM($I5:BG5))-($B5/($C5*BG2))*(($I3+SUM($I5:BG5))^2)</f>
        <v>0.15949065797451567</v>
      </c>
      <c r="BI5">
        <f>$A5*$C5*BH2+($B5-$A5)*($I3+SUM($I5:BH5))-($B5/($C5*BH2))*(($I3+SUM($I5:BH5))^2)</f>
        <v>0.11731086453812622</v>
      </c>
      <c r="BJ5">
        <f>$A5*$C5*BI2+($B5-$A5)*($I3+SUM($I5:BI5))-($B5/($C5*BI2))*(($I3+SUM($I5:BI5))^2)</f>
        <v>8.6282525439287383E-2</v>
      </c>
      <c r="BK5">
        <f>$A5*$C5*BJ2+($B5-$A5)*($I3+SUM($I5:BJ5))-($B5/($C5*BJ2))*(($I3+SUM($I5:BJ5))^2)</f>
        <v>6.3459105595143228E-2</v>
      </c>
      <c r="BL5" s="23">
        <f>$A5*$C5*BK2+($B5-$A5)*($I3+SUM($I5:BK5))-($B5/($C5*BK2))*(($I3+SUM($I5:BK5))^2)</f>
        <v>4.6671859624439094E-2</v>
      </c>
    </row>
    <row r="6" spans="1:64" x14ac:dyDescent="0.25">
      <c r="E6" t="s">
        <v>7</v>
      </c>
      <c r="F6">
        <f>SUM(J6:AH6)</f>
        <v>4048.842401779018</v>
      </c>
      <c r="J6">
        <f>(J7-J3)^2</f>
        <v>4.7490311520611375</v>
      </c>
      <c r="K6">
        <f t="shared" ref="K6:AH6" si="1">(K7-K3)^2</f>
        <v>11.060204415098339</v>
      </c>
      <c r="L6">
        <f t="shared" si="1"/>
        <v>19.580795899152601</v>
      </c>
      <c r="M6">
        <f t="shared" si="1"/>
        <v>29.594364019892094</v>
      </c>
      <c r="N6">
        <f t="shared" si="1"/>
        <v>10.094924579225973</v>
      </c>
      <c r="O6">
        <f t="shared" si="1"/>
        <v>38.370053454986795</v>
      </c>
      <c r="P6">
        <f t="shared" si="1"/>
        <v>22.432884318149146</v>
      </c>
      <c r="Q6">
        <f t="shared" si="1"/>
        <v>94.849485179619563</v>
      </c>
      <c r="R6">
        <f t="shared" si="1"/>
        <v>47.846679112171138</v>
      </c>
      <c r="S6">
        <f t="shared" si="1"/>
        <v>143.66992582252718</v>
      </c>
      <c r="T6">
        <f t="shared" si="1"/>
        <v>165.37256744706877</v>
      </c>
      <c r="U6">
        <f t="shared" si="1"/>
        <v>129.73628743933423</v>
      </c>
      <c r="V6">
        <f t="shared" si="1"/>
        <v>33.704804063333064</v>
      </c>
      <c r="W6">
        <f t="shared" si="1"/>
        <v>14.5887056004411</v>
      </c>
      <c r="X6">
        <f t="shared" si="1"/>
        <v>10.469944685929727</v>
      </c>
      <c r="Y6">
        <f t="shared" si="1"/>
        <v>476.14760134640358</v>
      </c>
      <c r="Z6">
        <f t="shared" si="1"/>
        <v>579.10880854545178</v>
      </c>
      <c r="AA6">
        <f t="shared" si="1"/>
        <v>789.64942214442897</v>
      </c>
      <c r="AB6">
        <f t="shared" si="1"/>
        <v>240.62837275630829</v>
      </c>
      <c r="AC6">
        <f t="shared" si="1"/>
        <v>255.93956218285871</v>
      </c>
      <c r="AD6">
        <f t="shared" si="1"/>
        <v>422.29565169082156</v>
      </c>
      <c r="AE6">
        <f t="shared" si="1"/>
        <v>202.22666904166974</v>
      </c>
      <c r="AF6">
        <f t="shared" si="1"/>
        <v>27.92027474992058</v>
      </c>
      <c r="AG6">
        <f t="shared" si="1"/>
        <v>98.722921746385381</v>
      </c>
      <c r="AH6">
        <f t="shared" si="1"/>
        <v>180.08246038577869</v>
      </c>
    </row>
    <row r="7" spans="1:64" x14ac:dyDescent="0.25">
      <c r="G7" t="s">
        <v>9</v>
      </c>
      <c r="J7">
        <f>I3+J5</f>
        <v>11.383827852070301</v>
      </c>
      <c r="K7">
        <f>J7+K5</f>
        <v>15.343505032331155</v>
      </c>
      <c r="L7">
        <f t="shared" ref="L7:BL7" si="2">K7+L5</f>
        <v>20.346279578401528</v>
      </c>
      <c r="M7">
        <f t="shared" si="2"/>
        <v>26.656244228572721</v>
      </c>
      <c r="N7">
        <f t="shared" si="2"/>
        <v>34.597685668344461</v>
      </c>
      <c r="O7">
        <f t="shared" si="2"/>
        <v>44.584808528336495</v>
      </c>
      <c r="P7">
        <f t="shared" si="2"/>
        <v>57.067118579280454</v>
      </c>
      <c r="Q7">
        <f t="shared" si="2"/>
        <v>72.650465338377359</v>
      </c>
      <c r="R7">
        <f t="shared" si="2"/>
        <v>92.033321826525821</v>
      </c>
      <c r="S7">
        <f t="shared" si="2"/>
        <v>116.07011877696256</v>
      </c>
      <c r="T7">
        <f t="shared" si="2"/>
        <v>145.71894259971401</v>
      </c>
      <c r="U7">
        <f t="shared" si="2"/>
        <v>182.07280439966166</v>
      </c>
      <c r="V7">
        <f t="shared" si="2"/>
        <v>226.40562902328443</v>
      </c>
      <c r="W7">
        <f t="shared" si="2"/>
        <v>279.84004270831554</v>
      </c>
      <c r="X7">
        <f t="shared" si="2"/>
        <v>343.22929254798231</v>
      </c>
      <c r="Y7">
        <f t="shared" si="2"/>
        <v>418.564285364912</v>
      </c>
      <c r="Z7">
        <f t="shared" si="2"/>
        <v>506.48974166188583</v>
      </c>
      <c r="AA7">
        <f t="shared" si="2"/>
        <v>607.39134955878046</v>
      </c>
      <c r="AB7">
        <f t="shared" si="2"/>
        <v>721.31806155969934</v>
      </c>
      <c r="AC7">
        <f t="shared" si="2"/>
        <v>847.42779948859868</v>
      </c>
      <c r="AD7">
        <f t="shared" si="2"/>
        <v>982.7772287831757</v>
      </c>
      <c r="AE7">
        <f t="shared" si="2"/>
        <v>1126.0903066856704</v>
      </c>
      <c r="AF7">
        <f t="shared" si="2"/>
        <v>1274.8044996348133</v>
      </c>
      <c r="AG7">
        <f t="shared" si="2"/>
        <v>1428.1059871755101</v>
      </c>
      <c r="AH7">
        <f t="shared" si="2"/>
        <v>1577.7940315890437</v>
      </c>
      <c r="AI7">
        <f t="shared" si="2"/>
        <v>1714.7382203409641</v>
      </c>
      <c r="AJ7">
        <f t="shared" si="2"/>
        <v>1837.0031348215475</v>
      </c>
      <c r="AK7">
        <f t="shared" si="2"/>
        <v>1942.5996391711017</v>
      </c>
      <c r="AL7">
        <f t="shared" si="2"/>
        <v>2031.0953175442853</v>
      </c>
      <c r="AM7">
        <f t="shared" si="2"/>
        <v>2103.3287115095309</v>
      </c>
      <c r="AN7">
        <f t="shared" si="2"/>
        <v>2160.9831144992377</v>
      </c>
      <c r="AO7">
        <f t="shared" si="2"/>
        <v>2206.1592087217487</v>
      </c>
      <c r="AP7">
        <f t="shared" si="2"/>
        <v>2241.0354954369741</v>
      </c>
      <c r="AQ7">
        <f t="shared" si="2"/>
        <v>2267.6464019408186</v>
      </c>
      <c r="AR7" s="23">
        <f t="shared" si="2"/>
        <v>2287.7668178264239</v>
      </c>
      <c r="AS7">
        <f t="shared" si="2"/>
        <v>2302.8740985477839</v>
      </c>
      <c r="AT7">
        <f t="shared" si="2"/>
        <v>2314.1574740885453</v>
      </c>
      <c r="AU7">
        <f t="shared" si="2"/>
        <v>2322.5513647106609</v>
      </c>
      <c r="AV7">
        <f t="shared" si="2"/>
        <v>2328.7771522516387</v>
      </c>
      <c r="AW7">
        <f t="shared" si="2"/>
        <v>2333.384615924685</v>
      </c>
      <c r="AX7">
        <f t="shared" si="2"/>
        <v>2336.7888099359734</v>
      </c>
      <c r="AY7">
        <f t="shared" si="2"/>
        <v>2339.300910246629</v>
      </c>
      <c r="AZ7">
        <f t="shared" si="2"/>
        <v>2341.1530257459558</v>
      </c>
      <c r="BA7">
        <f t="shared" si="2"/>
        <v>2342.5176405294205</v>
      </c>
      <c r="BB7" s="23">
        <f t="shared" si="2"/>
        <v>2343.5225776301222</v>
      </c>
      <c r="BC7">
        <f t="shared" si="2"/>
        <v>2344.262371234729</v>
      </c>
      <c r="BD7">
        <f t="shared" si="2"/>
        <v>2344.8068319416652</v>
      </c>
      <c r="BE7">
        <f t="shared" si="2"/>
        <v>2345.2074562643425</v>
      </c>
      <c r="BF7">
        <f t="shared" si="2"/>
        <v>2345.5022005356436</v>
      </c>
      <c r="BG7">
        <f t="shared" si="2"/>
        <v>2345.7190245032161</v>
      </c>
      <c r="BH7">
        <f t="shared" si="2"/>
        <v>2345.8785151611905</v>
      </c>
      <c r="BI7">
        <f t="shared" si="2"/>
        <v>2345.9958260257285</v>
      </c>
      <c r="BJ7">
        <f t="shared" si="2"/>
        <v>2346.0821085511679</v>
      </c>
      <c r="BK7">
        <f t="shared" si="2"/>
        <v>2346.145567656763</v>
      </c>
      <c r="BL7" s="23">
        <f t="shared" si="2"/>
        <v>2346.1922395163874</v>
      </c>
    </row>
    <row r="12" spans="1:64" x14ac:dyDescent="0.25">
      <c r="O12" t="s">
        <v>21</v>
      </c>
      <c r="Q12">
        <f>C5</f>
        <v>8.7473446463503732E-2</v>
      </c>
    </row>
    <row r="13" spans="1:64" x14ac:dyDescent="0.25">
      <c r="O13" t="s">
        <v>22</v>
      </c>
      <c r="Q13">
        <f>C30+C53+C76+C99+C122+C145+C168/1000</f>
        <v>0.5336966782292113</v>
      </c>
    </row>
    <row r="27" spans="1:64" ht="15.75" thickBot="1" x14ac:dyDescent="0.3">
      <c r="A27" s="1" t="s">
        <v>12</v>
      </c>
      <c r="B27" t="s">
        <v>24</v>
      </c>
      <c r="I27" s="13">
        <v>3279.5872674551047</v>
      </c>
      <c r="J27" s="13">
        <v>3353.8645483195701</v>
      </c>
      <c r="K27" s="13">
        <v>3389.1954359582633</v>
      </c>
      <c r="L27" s="13">
        <v>3466.419162501134</v>
      </c>
      <c r="M27" s="13">
        <v>3509.426879354744</v>
      </c>
      <c r="N27" s="13">
        <v>3620.282802920206</v>
      </c>
      <c r="O27" s="13">
        <v>3685.09839405308</v>
      </c>
      <c r="P27" s="13">
        <v>3718.5687734869302</v>
      </c>
      <c r="Q27" s="13">
        <v>3811.5890006202449</v>
      </c>
      <c r="R27" s="13">
        <v>3898.0596491890105</v>
      </c>
      <c r="S27" s="13">
        <v>3959.8737967021243</v>
      </c>
      <c r="T27" s="13">
        <v>4015.7944209034954</v>
      </c>
      <c r="U27" s="13">
        <v>4064.6933003428198</v>
      </c>
      <c r="V27" s="13">
        <v>4088.5649178656095</v>
      </c>
      <c r="W27" s="13">
        <v>3894.6916920245994</v>
      </c>
      <c r="X27" s="13">
        <v>4065.7631151077262</v>
      </c>
      <c r="Y27" s="13">
        <v>4019.4227670596542</v>
      </c>
      <c r="Z27" s="13">
        <v>4053.1153044757712</v>
      </c>
      <c r="AA27" s="13">
        <v>4022.2013980101078</v>
      </c>
      <c r="AB27" s="13">
        <v>3939.2468151679482</v>
      </c>
      <c r="AC27" s="13">
        <v>3982.6592487862745</v>
      </c>
      <c r="AD27" s="13">
        <v>4021.4099450953349</v>
      </c>
      <c r="AE27" s="13">
        <v>4061.2572954544958</v>
      </c>
      <c r="AF27" s="13">
        <v>4065.5325005176987</v>
      </c>
      <c r="AG27" s="13">
        <v>3992.114841372254</v>
      </c>
      <c r="AH27" s="13">
        <v>3871.3105317782547</v>
      </c>
      <c r="AI27" s="19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6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3">K28-J28</f>
        <v>2.4669077103030315</v>
      </c>
      <c r="L29">
        <f t="shared" si="3"/>
        <v>3.8809861795959613</v>
      </c>
      <c r="M29">
        <f t="shared" si="3"/>
        <v>3.0678426316161609</v>
      </c>
      <c r="N29">
        <f t="shared" si="3"/>
        <v>8.2103924360606033</v>
      </c>
      <c r="O29">
        <f t="shared" si="3"/>
        <v>4.4795724525252538</v>
      </c>
      <c r="P29">
        <f t="shared" si="3"/>
        <v>9.4916626593939419</v>
      </c>
      <c r="Q29">
        <f t="shared" si="3"/>
        <v>8.1052029709090974</v>
      </c>
      <c r="R29">
        <f t="shared" si="3"/>
        <v>14.765634573939394</v>
      </c>
      <c r="S29">
        <f t="shared" si="3"/>
        <v>11.799962505595303</v>
      </c>
      <c r="T29">
        <f t="shared" si="3"/>
        <v>12.067390513173535</v>
      </c>
      <c r="U29">
        <f t="shared" si="3"/>
        <v>22.549053888656218</v>
      </c>
      <c r="V29">
        <f t="shared" si="3"/>
        <v>15.640707730514663</v>
      </c>
      <c r="W29">
        <f t="shared" si="3"/>
        <v>14.02932711565127</v>
      </c>
      <c r="X29">
        <f t="shared" si="3"/>
        <v>18.060268250988486</v>
      </c>
      <c r="Y29">
        <f t="shared" si="3"/>
        <v>33.213906366729702</v>
      </c>
      <c r="Z29">
        <f t="shared" si="3"/>
        <v>28.375001833126902</v>
      </c>
      <c r="AA29">
        <f t="shared" si="3"/>
        <v>33.082850689288875</v>
      </c>
      <c r="AB29">
        <f t="shared" si="3"/>
        <v>16.699764206585598</v>
      </c>
      <c r="AC29">
        <f t="shared" si="3"/>
        <v>54.116210059551918</v>
      </c>
      <c r="AD29">
        <f t="shared" si="3"/>
        <v>3.9366463288437217</v>
      </c>
      <c r="AE29">
        <f t="shared" si="3"/>
        <v>61.348645058026591</v>
      </c>
      <c r="AF29">
        <f t="shared" si="3"/>
        <v>19.001073367845549</v>
      </c>
      <c r="AG29">
        <f t="shared" si="3"/>
        <v>56.812218035154615</v>
      </c>
      <c r="AH29">
        <f t="shared" si="3"/>
        <v>50.108258198443821</v>
      </c>
    </row>
    <row r="30" spans="1:64" x14ac:dyDescent="0.25">
      <c r="A30" s="3">
        <v>3.0996613495219883E-3</v>
      </c>
      <c r="B30" s="3">
        <v>0.16096477038277635</v>
      </c>
      <c r="C30" s="3">
        <v>0.24932896282714298</v>
      </c>
      <c r="G30" t="s">
        <v>8</v>
      </c>
      <c r="J30">
        <f>$A30*$C30*I27+($B30-$A30)*($I28+SUM($I30:I30))-($B30/($C30*I27))*(($I28+SUM($I30:I30))^2)</f>
        <v>3.1414808826351543</v>
      </c>
      <c r="K30">
        <f>$A30*$C30*J27+($B30-$A30)*($I28+SUM($I30:J30))-($B30/($C30*J27))*(($I28+SUM($I30:J30))^2)</f>
        <v>3.6883085642076181</v>
      </c>
      <c r="L30">
        <f>$A30*$C30*K27+($B30-$A30)*($I28+SUM($I30:K30))-($B30/($C30*K27))*(($I28+SUM($I30:K30))^2)</f>
        <v>4.2855336215453352</v>
      </c>
      <c r="M30">
        <f>$A30*$C30*L27+($B30-$A30)*($I28+SUM($I30:L30))-($B30/($C30*L27))*(($I28+SUM($I30:L30))^2)</f>
        <v>5.0017469506787489</v>
      </c>
      <c r="N30">
        <f>$A30*$C30*M27+($B30-$A30)*($I28+SUM($I30:M30))-($B30/($C30*M27))*(($I28+SUM($I30:M30))^2)</f>
        <v>5.7929323082215332</v>
      </c>
      <c r="O30">
        <f>$A30*$C30*N27+($B30-$A30)*($I28+SUM($I30:N30))-($B30/($C30*N27))*(($I28+SUM($I30:N30))^2)</f>
        <v>6.7480918065991489</v>
      </c>
      <c r="P30">
        <f>$A30*$C30*O27+($B30-$A30)*($I28+SUM($I30:O30))-($B30/($C30*O27))*(($I28+SUM($I30:O30))^2)</f>
        <v>7.7966400582774158</v>
      </c>
      <c r="Q30">
        <f>$A30*$C30*P27+($B30-$A30)*($I28+SUM($I30:P30))-($B30/($C30*P27))*(($I28+SUM($I30:P30))^2)</f>
        <v>8.9563977237809596</v>
      </c>
      <c r="R30">
        <f>$A30*$C30*Q27+($B30-$A30)*($I28+SUM($I30:Q30))-($B30/($C30*Q27))*(($I28+SUM($I30:Q30))^2)</f>
        <v>10.313166110763644</v>
      </c>
      <c r="S30">
        <f>$A30*$C30*R27+($B30-$A30)*($I28+SUM($I30:R30))-($B30/($C30*R27))*(($I28+SUM($I30:R30))^2)</f>
        <v>11.831263894168302</v>
      </c>
      <c r="T30">
        <f>$A30*$C30*S27+($B30-$A30)*($I28+SUM($I30:S30))-($B30/($C30*S27))*(($I28+SUM($I30:S30))^2)</f>
        <v>13.503263160545638</v>
      </c>
      <c r="U30">
        <f>$A30*$C30*T27+($B30-$A30)*($I28+SUM($I30:T30))-($B30/($C30*T27))*(($I28+SUM($I30:T30))^2)</f>
        <v>15.350366298251563</v>
      </c>
      <c r="V30">
        <f>$A30*$C30*U27+($B30-$A30)*($I28+SUM($I30:U30))-($B30/($C30*U27))*(($I28+SUM($I30:U30))^2)</f>
        <v>17.373872712695864</v>
      </c>
      <c r="W30">
        <f>$A30*$C30*V27+($B30-$A30)*($I28+SUM($I30:V30))-($B30/($C30*V27))*(($I28+SUM($I30:V30))^2)</f>
        <v>19.546544042084275</v>
      </c>
      <c r="X30">
        <f>$A30*$C30*W27+($B30-$A30)*($I28+SUM($I30:W30))-($B30/($C30*W27))*(($I28+SUM($I30:W30))^2)</f>
        <v>21.547943282643068</v>
      </c>
      <c r="Y30">
        <f>$A30*$C30*X27+($B30-$A30)*($I28+SUM($I30:X30))-($B30/($C30*X27))*(($I28+SUM($I30:X30))^2)</f>
        <v>24.200548851704859</v>
      </c>
      <c r="Z30">
        <f>$A30*$C30*Y27+($B30-$A30)*($I28+SUM($I30:Y30))-($B30/($C30*Y27))*(($I28+SUM($I30:Y30))^2)</f>
        <v>26.610894863861105</v>
      </c>
      <c r="AA30">
        <f>$A30*$C30*Z27+($B30-$A30)*($I28+SUM($I30:Z30))-($B30/($C30*Z27))*(($I28+SUM($I30:Z30))^2)</f>
        <v>29.218905284799128</v>
      </c>
      <c r="AB30">
        <f>$A30*$C30*AA27+($B30-$A30)*($I28+SUM($I30:AA30))-($B30/($C30*AA27))*(($I28+SUM($I30:AA30))^2)</f>
        <v>31.651337696174956</v>
      </c>
      <c r="AC30">
        <f>$A30*$C30*AB27+($B30-$A30)*($I28+SUM($I30:AB30))-($B30/($C30*AB27))*(($I28+SUM($I30:AB30))^2)</f>
        <v>33.749856950535843</v>
      </c>
      <c r="AD30">
        <f>$A30*$C30*AC27+($B30-$A30)*($I28+SUM($I30:AC30))-($B30/($C30*AC27))*(($I28+SUM($I30:AC30))^2)</f>
        <v>36.098436041505408</v>
      </c>
      <c r="AE30">
        <f>$A30*$C30*AD27+($B30-$A30)*($I28+SUM($I30:AD30))-($B30/($C30*AD27))*(($I28+SUM($I30:AD30))^2)</f>
        <v>38.236914699117428</v>
      </c>
      <c r="AF30">
        <f>$A30*$C30*AE27+($B30-$A30)*($I28+SUM($I30:AE30))-($B30/($C30*AE27))*(($I28+SUM($I30:AE30))^2)</f>
        <v>40.117429215120652</v>
      </c>
      <c r="AG30">
        <f>$A30*$C30*AF27+($B30-$A30)*($I28+SUM($I30:AF30))-($B30/($C30*AF27))*(($I28+SUM($I30:AF30))^2)</f>
        <v>41.3996898595666</v>
      </c>
      <c r="AH30">
        <f>$A30*$C30*AG27+($B30-$A30)*($I28+SUM($I30:AG30))-($B30/($C30*AG27))*(($I28+SUM($I30:AG30))^2)</f>
        <v>41.484150926654777</v>
      </c>
      <c r="AI30">
        <f>$A30*$C30*AH27+($B30-$A30)*($I28+SUM($I30:AH30))-($B30/($C30*AH27))*(($I28+SUM($I30:AH30))^2)</f>
        <v>40.219847683440165</v>
      </c>
      <c r="AJ30">
        <f>$A30*$C30*AI27+($B30-$A30)*($I28+SUM($I30:AI30))-($B30/($C30*AI27))*(($I28+SUM($I30:AI30))^2)</f>
        <v>43.712034257692125</v>
      </c>
      <c r="AK30">
        <f>$A30*$C30*AJ27+($B30-$A30)*($I28+SUM($I30:AJ30))-($B30/($C30*AJ27))*(($I28+SUM($I30:AJ30))^2)</f>
        <v>43.404476885249359</v>
      </c>
      <c r="AL30">
        <f>$A30*$C30*AK27+($B30-$A30)*($I28+SUM($I30:AK30))-($B30/($C30*AK27))*(($I28+SUM($I30:AK30))^2)</f>
        <v>42.619386853194719</v>
      </c>
      <c r="AM30">
        <f>$A30*$C30*AL27+($B30-$A30)*($I28+SUM($I30:AL30))-($B30/($C30*AL27))*(($I28+SUM($I30:AL30))^2)</f>
        <v>41.398184779410087</v>
      </c>
      <c r="AN30">
        <f>$A30*$C30*AM27+($B30-$A30)*($I28+SUM($I30:AM30))-($B30/($C30*AM27))*(($I28+SUM($I30:AM30))^2)</f>
        <v>39.801040280220178</v>
      </c>
      <c r="AO30">
        <f>$A30*$C30*AN27+($B30-$A30)*($I28+SUM($I30:AN30))-($B30/($C30*AN27))*(($I28+SUM($I30:AN30))^2)</f>
        <v>37.901352776877076</v>
      </c>
      <c r="AP30">
        <f>$A30*$C30*AO27+($B30-$A30)*($I28+SUM($I30:AO30))-($B30/($C30*AO27))*(($I28+SUM($I30:AO30))^2)</f>
        <v>35.779416715332417</v>
      </c>
      <c r="AQ30">
        <f>$A30*$C30*AP27+($B30-$A30)*($I28+SUM($I30:AP30))-($B30/($C30*AP27))*(($I28+SUM($I30:AP30))^2)</f>
        <v>33.516165718718256</v>
      </c>
      <c r="AR30" s="23">
        <f>$A30*$C30*AQ27+($B30-$A30)*($I28+SUM($I30:AQ30))-($B30/($C30*AQ27))*(($I28+SUM($I30:AQ30))^2)</f>
        <v>31.187757176903347</v>
      </c>
      <c r="AS30">
        <f>$A30*$C30*AR27+($B30-$A30)*($I28+SUM($I30:AR30))-($B30/($C30*AR27))*(($I28+SUM($I30:AR30))^2)</f>
        <v>28.86150049892764</v>
      </c>
      <c r="AT30">
        <f>$A30*$C30*AS27+($B30-$A30)*($I28+SUM($I30:AS30))-($B30/($C30*AS27))*(($I28+SUM($I30:AS30))^2)</f>
        <v>26.59333151833647</v>
      </c>
      <c r="AU30">
        <f>$A30*$C30*AT27+($B30-$A30)*($I28+SUM($I30:AT30))-($B30/($C30*AT27))*(($I28+SUM($I30:AT30))^2)</f>
        <v>24.426768025146515</v>
      </c>
      <c r="AV30">
        <f>$A30*$C30*AU27+($B30-$A30)*($I28+SUM($I30:AU30))-($B30/($C30*AU27))*(($I28+SUM($I30:AU30))^2)</f>
        <v>22.39309475271898</v>
      </c>
      <c r="AW30">
        <f>$A30*$C30*AV27+($B30-$A30)*($I28+SUM($I30:AV30))-($B30/($C30*AV27))*(($I28+SUM($I30:AV30))^2)</f>
        <v>20.512434434631928</v>
      </c>
      <c r="AX30">
        <f>$A30*$C30*AW27+($B30-$A30)*($I28+SUM($I30:AW30))-($B30/($C30*AW27))*(($I28+SUM($I30:AW30))^2)</f>
        <v>18.795352253696166</v>
      </c>
      <c r="AY30">
        <f>$A30*$C30*AX27+($B30-$A30)*($I28+SUM($I30:AX30))-($B30/($C30*AX27))*(($I28+SUM($I30:AX30))^2)</f>
        <v>17.244687731152283</v>
      </c>
      <c r="AZ30">
        <f>$A30*$C30*AY27+($B30-$A30)*($I28+SUM($I30:AY30))-($B30/($C30*AY27))*(($I28+SUM($I30:AY30))^2)</f>
        <v>15.857382439056295</v>
      </c>
      <c r="BA30">
        <f>$A30*$C30*AZ27+($B30-$A30)*($I28+SUM($I30:AZ30))-($B30/($C30*AZ27))*(($I28+SUM($I30:AZ30))^2)</f>
        <v>14.626151023039114</v>
      </c>
      <c r="BB30" s="23">
        <f>$A30*$C30*BA27+($B30-$A30)*($I28+SUM($I30:BA30))-($B30/($C30*BA27))*(($I28+SUM($I30:BA30))^2)</f>
        <v>13.540912460329622</v>
      </c>
      <c r="BC30">
        <f>$A30*$C30*BB27+($B30-$A30)*($I28+SUM($I30:BB30))-($B30/($C30*BB27))*(($I28+SUM($I30:BB30))^2)</f>
        <v>12.58995165713236</v>
      </c>
      <c r="BD30">
        <f>$A30*$C30*BC27+($B30-$A30)*($I28+SUM($I30:BC30))-($B30/($C30*BC27))*(($I28+SUM($I30:BC30))^2)</f>
        <v>11.760817481009326</v>
      </c>
      <c r="BE30">
        <f>$A30*$C30*BD27+($B30-$A30)*($I28+SUM($I30:BD30))-($B30/($C30*BD27))*(($I28+SUM($I30:BD30))^2)</f>
        <v>11.040984431508178</v>
      </c>
      <c r="BF30">
        <f>$A30*$C30*BE27+($B30-$A30)*($I28+SUM($I30:BE30))-($B30/($C30*BE27))*(($I28+SUM($I30:BE30))^2)</f>
        <v>10.418314968327365</v>
      </c>
      <c r="BG30">
        <f>$A30*$C30*BF27+($B30-$A30)*($I28+SUM($I30:BF30))-($B30/($C30*BF27))*(($I28+SUM($I30:BF30))^2)</f>
        <v>9.8813616766023245</v>
      </c>
      <c r="BH30">
        <f>$A30*$C30*BG27+($B30-$A30)*($I28+SUM($I30:BG30))-($B30/($C30*BG27))*(($I28+SUM($I30:BG30))^2)</f>
        <v>9.4195460045729931</v>
      </c>
      <c r="BI30">
        <f>$A30*$C30*BH27+($B30-$A30)*($I28+SUM($I30:BH30))-($B30/($C30*BH27))*(($I28+SUM($I30:BH30))^2)</f>
        <v>9.0232455248278427</v>
      </c>
      <c r="BJ30">
        <f>$A30*$C30*BI27+($B30-$A30)*($I28+SUM($I30:BI30))-($B30/($C30*BI27))*(($I28+SUM($I30:BI30))^2)</f>
        <v>8.6838160656936054</v>
      </c>
      <c r="BK30">
        <f>$A30*$C30*BJ27+($B30-$A30)*($I28+SUM($I30:BJ30))-($B30/($C30*BJ27))*(($I28+SUM($I30:BJ30))^2)</f>
        <v>8.393569552424708</v>
      </c>
      <c r="BL30" s="23">
        <f>$A30*$C30*BK27+($B30-$A30)*($I28+SUM($I30:BK30))-($B30/($C30*BK27))*(($I28+SUM($I30:BK30))^2)</f>
        <v>8.145723473278764</v>
      </c>
    </row>
    <row r="31" spans="1:64" x14ac:dyDescent="0.25">
      <c r="E31" t="s">
        <v>7</v>
      </c>
      <c r="F31">
        <f>SUM(J31:AH31)</f>
        <v>1249.1900382088859</v>
      </c>
      <c r="J31">
        <f>(J32-J28)^2</f>
        <v>4.7346489032135901</v>
      </c>
      <c r="K31">
        <f t="shared" ref="K31:AH31" si="4">(K32-K28)^2</f>
        <v>11.541821860916096</v>
      </c>
      <c r="L31">
        <f t="shared" si="4"/>
        <v>14.454239330442862</v>
      </c>
      <c r="M31">
        <f t="shared" si="4"/>
        <v>32.899142996208553</v>
      </c>
      <c r="N31">
        <f t="shared" si="4"/>
        <v>11.011229873856495</v>
      </c>
      <c r="O31">
        <f t="shared" si="4"/>
        <v>31.212744086156697</v>
      </c>
      <c r="P31">
        <f t="shared" si="4"/>
        <v>15.146216822619568</v>
      </c>
      <c r="Q31">
        <f t="shared" si="4"/>
        <v>22.496132775700872</v>
      </c>
      <c r="R31">
        <f t="shared" si="4"/>
        <v>8.4413705626842042E-2</v>
      </c>
      <c r="S31">
        <f t="shared" si="4"/>
        <v>0.10358211648365519</v>
      </c>
      <c r="T31">
        <f t="shared" si="4"/>
        <v>3.0895599269811531</v>
      </c>
      <c r="U31">
        <f t="shared" si="4"/>
        <v>29.60418921222734</v>
      </c>
      <c r="V31">
        <f t="shared" si="4"/>
        <v>13.747841677298487</v>
      </c>
      <c r="W31">
        <f t="shared" si="4"/>
        <v>3.2739599249879934</v>
      </c>
      <c r="X31">
        <f t="shared" si="4"/>
        <v>28.059096298320366</v>
      </c>
      <c r="Y31">
        <f t="shared" si="4"/>
        <v>13.810690665878694</v>
      </c>
      <c r="Z31">
        <f t="shared" si="4"/>
        <v>30.03457294746163</v>
      </c>
      <c r="AA31">
        <f t="shared" si="4"/>
        <v>87.316430910617555</v>
      </c>
      <c r="AB31">
        <f t="shared" si="4"/>
        <v>31.441222899525613</v>
      </c>
      <c r="AC31">
        <f t="shared" si="4"/>
        <v>217.83120265988572</v>
      </c>
      <c r="AD31">
        <f t="shared" si="4"/>
        <v>302.85340896254951</v>
      </c>
      <c r="AE31">
        <f t="shared" si="4"/>
        <v>32.593210801002272</v>
      </c>
      <c r="AF31">
        <f t="shared" si="4"/>
        <v>237.38518439424359</v>
      </c>
      <c r="AG31">
        <f t="shared" si="4"/>
        <v>2.723512854011395E-5</v>
      </c>
      <c r="AH31">
        <f t="shared" si="4"/>
        <v>74.465267221552239</v>
      </c>
    </row>
    <row r="32" spans="1:64" x14ac:dyDescent="0.25">
      <c r="G32" t="s">
        <v>9</v>
      </c>
      <c r="J32">
        <f>I28+J30</f>
        <v>7.0045100838472747</v>
      </c>
      <c r="K32">
        <f>J32+K30</f>
        <v>10.692818648054892</v>
      </c>
      <c r="L32">
        <f t="shared" ref="L32" si="5">K32+L30</f>
        <v>14.978352269600228</v>
      </c>
      <c r="M32">
        <f t="shared" ref="M32" si="6">L32+M30</f>
        <v>19.980099220278976</v>
      </c>
      <c r="N32">
        <f t="shared" ref="N32" si="7">M32+N30</f>
        <v>25.77303152850051</v>
      </c>
      <c r="O32">
        <f t="shared" ref="O32" si="8">N32+O30</f>
        <v>32.521123335099659</v>
      </c>
      <c r="P32">
        <f t="shared" ref="P32" si="9">O32+P30</f>
        <v>40.317763393377078</v>
      </c>
      <c r="Q32">
        <f t="shared" ref="Q32" si="10">P32+Q30</f>
        <v>49.274161117158037</v>
      </c>
      <c r="R32">
        <f t="shared" ref="R32" si="11">Q32+R30</f>
        <v>59.587327227921683</v>
      </c>
      <c r="S32">
        <f t="shared" ref="S32" si="12">R32+S30</f>
        <v>71.418591122089992</v>
      </c>
      <c r="T32">
        <f t="shared" ref="T32" si="13">S32+T30</f>
        <v>84.921854282635636</v>
      </c>
      <c r="U32">
        <f t="shared" ref="U32" si="14">T32+U30</f>
        <v>100.27222058088719</v>
      </c>
      <c r="V32">
        <f t="shared" ref="V32" si="15">U32+V30</f>
        <v>117.64609329358305</v>
      </c>
      <c r="W32">
        <f t="shared" ref="W32" si="16">V32+W30</f>
        <v>137.19263733566731</v>
      </c>
      <c r="X32">
        <f t="shared" ref="X32" si="17">W32+X30</f>
        <v>158.74058061831039</v>
      </c>
      <c r="Y32">
        <f t="shared" ref="Y32" si="18">X32+Y30</f>
        <v>182.94112947001526</v>
      </c>
      <c r="Z32">
        <f t="shared" ref="Z32" si="19">Y32+Z30</f>
        <v>209.55202433387637</v>
      </c>
      <c r="AA32">
        <f t="shared" ref="AA32" si="20">Z32+AA30</f>
        <v>238.7709296186755</v>
      </c>
      <c r="AB32">
        <f t="shared" ref="AB32" si="21">AA32+AB30</f>
        <v>270.42226731485044</v>
      </c>
      <c r="AC32">
        <f t="shared" ref="AC32" si="22">AB32+AC30</f>
        <v>304.17212426538629</v>
      </c>
      <c r="AD32">
        <f t="shared" ref="AD32" si="23">AC32+AD30</f>
        <v>340.2705603068917</v>
      </c>
      <c r="AE32">
        <f t="shared" ref="AE32" si="24">AD32+AE30</f>
        <v>378.50747500600914</v>
      </c>
      <c r="AF32">
        <f t="shared" ref="AF32" si="25">AE32+AF30</f>
        <v>418.62490422112978</v>
      </c>
      <c r="AG32">
        <f t="shared" ref="AG32" si="26">AF32+AG30</f>
        <v>460.02459408069637</v>
      </c>
      <c r="AH32">
        <f t="shared" ref="AH32" si="27">AG32+AH30</f>
        <v>501.50874500735114</v>
      </c>
      <c r="AI32">
        <f t="shared" ref="AI32" si="28">AH32+AI30</f>
        <v>541.72859269079129</v>
      </c>
      <c r="AJ32">
        <f t="shared" ref="AJ32" si="29">AI32+AJ30</f>
        <v>585.44062694848344</v>
      </c>
      <c r="AK32">
        <f t="shared" ref="AK32" si="30">AJ32+AK30</f>
        <v>628.84510383373276</v>
      </c>
      <c r="AL32">
        <f t="shared" ref="AL32" si="31">AK32+AL30</f>
        <v>671.46449068692743</v>
      </c>
      <c r="AM32">
        <f t="shared" ref="AM32" si="32">AL32+AM30</f>
        <v>712.86267546633758</v>
      </c>
      <c r="AN32">
        <f t="shared" ref="AN32" si="33">AM32+AN30</f>
        <v>752.66371574655773</v>
      </c>
      <c r="AO32">
        <f t="shared" ref="AO32" si="34">AN32+AO30</f>
        <v>790.56506852343477</v>
      </c>
      <c r="AP32">
        <f t="shared" ref="AP32" si="35">AO32+AP30</f>
        <v>826.34448523876722</v>
      </c>
      <c r="AQ32">
        <f t="shared" ref="AQ32" si="36">AP32+AQ30</f>
        <v>859.86065095748552</v>
      </c>
      <c r="AR32" s="23">
        <f t="shared" ref="AR32" si="37">AQ32+AR30</f>
        <v>891.04840813438886</v>
      </c>
      <c r="AS32">
        <f t="shared" ref="AS32" si="38">AR32+AS30</f>
        <v>919.90990863331649</v>
      </c>
      <c r="AT32">
        <f t="shared" ref="AT32" si="39">AS32+AT30</f>
        <v>946.50324015165302</v>
      </c>
      <c r="AU32">
        <f t="shared" ref="AU32" si="40">AT32+AU30</f>
        <v>970.93000817679956</v>
      </c>
      <c r="AV32">
        <f t="shared" ref="AV32" si="41">AU32+AV30</f>
        <v>993.32310292951854</v>
      </c>
      <c r="AW32">
        <f t="shared" ref="AW32" si="42">AV32+AW30</f>
        <v>1013.8355373641505</v>
      </c>
      <c r="AX32">
        <f t="shared" ref="AX32" si="43">AW32+AX30</f>
        <v>1032.6308896178466</v>
      </c>
      <c r="AY32">
        <f t="shared" ref="AY32" si="44">AX32+AY30</f>
        <v>1049.8755773489988</v>
      </c>
      <c r="AZ32">
        <f t="shared" ref="AZ32" si="45">AY32+AZ30</f>
        <v>1065.732959788055</v>
      </c>
      <c r="BA32">
        <f t="shared" ref="BA32" si="46">AZ32+BA30</f>
        <v>1080.3591108110941</v>
      </c>
      <c r="BB32" s="23">
        <f t="shared" ref="BB32" si="47">BA32+BB30</f>
        <v>1093.9000232714236</v>
      </c>
      <c r="BC32">
        <f t="shared" ref="BC32" si="48">BB32+BC30</f>
        <v>1106.489974928556</v>
      </c>
      <c r="BD32">
        <f t="shared" ref="BD32" si="49">BC32+BD30</f>
        <v>1118.2507924095653</v>
      </c>
      <c r="BE32">
        <f t="shared" ref="BE32" si="50">BD32+BE30</f>
        <v>1129.2917768410734</v>
      </c>
      <c r="BF32">
        <f t="shared" ref="BF32" si="51">BE32+BF30</f>
        <v>1139.7100918094009</v>
      </c>
      <c r="BG32">
        <f t="shared" ref="BG32" si="52">BF32+BG30</f>
        <v>1149.5914534860033</v>
      </c>
      <c r="BH32">
        <f t="shared" ref="BH32" si="53">BG32+BH30</f>
        <v>1159.0109994905763</v>
      </c>
      <c r="BI32">
        <f t="shared" ref="BI32" si="54">BH32+BI30</f>
        <v>1168.0342450154042</v>
      </c>
      <c r="BJ32">
        <f t="shared" ref="BJ32" si="55">BI32+BJ30</f>
        <v>1176.7180610810979</v>
      </c>
      <c r="BK32">
        <f t="shared" ref="BK32" si="56">BJ32+BK30</f>
        <v>1185.1116306335225</v>
      </c>
      <c r="BL32" s="23">
        <f t="shared" ref="BL32" si="57">BK32+BL30</f>
        <v>1193.2573541068014</v>
      </c>
    </row>
    <row r="50" spans="1:64" x14ac:dyDescent="0.25">
      <c r="A50" s="1" t="s">
        <v>13</v>
      </c>
      <c r="B50" t="s">
        <v>24</v>
      </c>
      <c r="I50" s="13">
        <v>4275.5561884487679</v>
      </c>
      <c r="J50" s="13">
        <v>4391.5987717897888</v>
      </c>
      <c r="K50" s="13">
        <v>4455.4672148912568</v>
      </c>
      <c r="L50" s="13">
        <v>4598.8588276484097</v>
      </c>
      <c r="M50" s="13">
        <v>4703.8499375533911</v>
      </c>
      <c r="N50" s="13">
        <v>4859.6972742964008</v>
      </c>
      <c r="O50" s="13">
        <v>4782.4346345142831</v>
      </c>
      <c r="P50" s="13">
        <v>4927.2897643303531</v>
      </c>
      <c r="Q50" s="13">
        <v>4951.1515550891481</v>
      </c>
      <c r="R50" s="13">
        <v>5065.5889503359149</v>
      </c>
      <c r="S50" s="13">
        <v>5194.9977869588347</v>
      </c>
      <c r="T50" s="13">
        <v>5199.1990426205793</v>
      </c>
      <c r="U50" s="13">
        <v>5332.1705129239563</v>
      </c>
      <c r="V50" s="13">
        <v>5294.5059596649744</v>
      </c>
      <c r="W50" s="13">
        <v>5088.1235176240189</v>
      </c>
      <c r="X50" s="13">
        <v>5276.829680161859</v>
      </c>
      <c r="Y50" s="13">
        <v>5293.8020100029016</v>
      </c>
      <c r="Z50" s="13">
        <v>5243.5144795593178</v>
      </c>
      <c r="AA50" s="13">
        <v>5283.0917609132375</v>
      </c>
      <c r="AB50" s="13">
        <v>5314.1945857069304</v>
      </c>
      <c r="AC50" s="13">
        <v>5318.3684425366982</v>
      </c>
      <c r="AD50" s="13">
        <v>5331.097285294396</v>
      </c>
      <c r="AE50" s="13">
        <v>5287.7169185814255</v>
      </c>
      <c r="AF50" s="13">
        <v>5452.4571053206073</v>
      </c>
      <c r="AG50" s="13">
        <v>5382.4197809858879</v>
      </c>
      <c r="AH50" s="13">
        <v>5243.6383246846699</v>
      </c>
      <c r="AI50" s="13">
        <v>5243.6383246846699</v>
      </c>
      <c r="AJ50" s="13">
        <v>5243.6383246846699</v>
      </c>
      <c r="AK50" s="13">
        <v>5243.6383246846699</v>
      </c>
      <c r="AL50" s="13">
        <v>5243.6383246846699</v>
      </c>
      <c r="AM50" s="13">
        <v>5243.6383246846699</v>
      </c>
      <c r="AN50" s="13">
        <v>5243.6383246846699</v>
      </c>
      <c r="AO50" s="13">
        <v>5243.6383246846699</v>
      </c>
      <c r="AP50" s="13">
        <v>5243.6383246846699</v>
      </c>
      <c r="AQ50" s="13">
        <v>5243.6383246846699</v>
      </c>
      <c r="AR50" s="27">
        <v>5243.6383246846699</v>
      </c>
      <c r="AS50" s="13">
        <v>5243.6383246846699</v>
      </c>
      <c r="AT50" s="13">
        <v>5243.6383246846699</v>
      </c>
      <c r="AU50" s="13">
        <v>5243.6383246846699</v>
      </c>
      <c r="AV50" s="13">
        <v>5243.6383246846699</v>
      </c>
      <c r="AW50" s="13">
        <v>5243.6383246846699</v>
      </c>
      <c r="AX50" s="13">
        <v>5243.6383246846699</v>
      </c>
      <c r="AY50" s="13">
        <v>5243.6383246846699</v>
      </c>
      <c r="AZ50" s="13">
        <v>5243.6383246846699</v>
      </c>
      <c r="BA50" s="13">
        <v>5243.6383246846699</v>
      </c>
      <c r="BB50" s="27">
        <v>5243.6383246846699</v>
      </c>
      <c r="BC50" s="13">
        <v>5243.6383246846699</v>
      </c>
      <c r="BD50" s="13">
        <v>5243.6383246846699</v>
      </c>
      <c r="BE50" s="13">
        <v>5243.6383246846699</v>
      </c>
      <c r="BF50" s="13">
        <v>5243.6383246846699</v>
      </c>
      <c r="BG50" s="13">
        <v>5243.6383246846699</v>
      </c>
      <c r="BH50" s="13">
        <v>5243.6383246846699</v>
      </c>
      <c r="BI50" s="13">
        <v>5243.6383246846699</v>
      </c>
      <c r="BJ50" s="13">
        <v>5243.6383246846699</v>
      </c>
      <c r="BK50" s="13">
        <v>5243.6383246846699</v>
      </c>
      <c r="BL50" s="27">
        <v>5243.6383246846699</v>
      </c>
    </row>
    <row r="51" spans="1:6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58">K51-J51</f>
        <v>6.0511111111111404E-2</v>
      </c>
      <c r="L52">
        <f t="shared" si="58"/>
        <v>-0.26198888888888883</v>
      </c>
      <c r="M52">
        <f t="shared" si="58"/>
        <v>1.579072727272727</v>
      </c>
      <c r="N52">
        <f t="shared" si="58"/>
        <v>1.2204272727272745</v>
      </c>
      <c r="O52">
        <f t="shared" si="58"/>
        <v>1.2196262626262611</v>
      </c>
      <c r="P52">
        <f t="shared" si="58"/>
        <v>3.7324838383838408</v>
      </c>
      <c r="Q52">
        <f t="shared" si="58"/>
        <v>1.124602020202019</v>
      </c>
      <c r="R52">
        <f t="shared" si="58"/>
        <v>3.242136363636364</v>
      </c>
      <c r="S52">
        <f t="shared" si="58"/>
        <v>4.3098464646464603</v>
      </c>
      <c r="T52">
        <f t="shared" si="58"/>
        <v>9.789260606060612</v>
      </c>
      <c r="U52">
        <f t="shared" si="58"/>
        <v>8.6723979191919227</v>
      </c>
      <c r="V52">
        <f t="shared" si="58"/>
        <v>21.942725313131312</v>
      </c>
      <c r="W52">
        <f t="shared" si="58"/>
        <v>21.904623484848479</v>
      </c>
      <c r="X52">
        <f t="shared" si="58"/>
        <v>23.701171464646478</v>
      </c>
      <c r="Y52">
        <f t="shared" si="58"/>
        <v>27.65576684343435</v>
      </c>
      <c r="Z52">
        <f t="shared" si="58"/>
        <v>24.016543434343419</v>
      </c>
      <c r="AA52">
        <f t="shared" si="58"/>
        <v>27.621140681818162</v>
      </c>
      <c r="AB52">
        <f t="shared" si="58"/>
        <v>17.868366919191914</v>
      </c>
      <c r="AC52">
        <f t="shared" si="58"/>
        <v>25.623033409090937</v>
      </c>
      <c r="AD52">
        <f t="shared" si="58"/>
        <v>42.240144444444411</v>
      </c>
      <c r="AE52">
        <f t="shared" si="58"/>
        <v>28.408177853535392</v>
      </c>
      <c r="AF52">
        <f t="shared" si="58"/>
        <v>22.649941565656547</v>
      </c>
      <c r="AG52">
        <f t="shared" si="58"/>
        <v>26.602784861866269</v>
      </c>
      <c r="AH52">
        <f t="shared" si="58"/>
        <v>48.470765795045679</v>
      </c>
    </row>
    <row r="53" spans="1:64" x14ac:dyDescent="0.25">
      <c r="A53" s="3">
        <v>9.1607304931058725E-7</v>
      </c>
      <c r="B53" s="3">
        <v>0.27249887497531344</v>
      </c>
      <c r="C53" s="3">
        <v>8.934704301659617E-2</v>
      </c>
      <c r="G53" t="s">
        <v>8</v>
      </c>
      <c r="J53">
        <f>$A53*$C53*I50+($B53-$A53)*($I51+SUM($I53:I53))-($B53/($C53*I50))*(($I51+SUM($I53:I53))^2)</f>
        <v>0.88170560105538964</v>
      </c>
      <c r="K53">
        <f>$A53*$C53*J50+($B53-$A53)*($I51+SUM($I53:J53))-($B53/($C53*J50))*(($I51+SUM($I53:J53))^2)</f>
        <v>1.1176436682431681</v>
      </c>
      <c r="L53">
        <f>$A53*$C53*K50+($B53-$A53)*($I51+SUM($I53:K53))-($B53/($C53*K50))*(($I51+SUM($I53:K53))^2)</f>
        <v>1.4151797212938764</v>
      </c>
      <c r="M53">
        <f>$A53*$C53*L50+($B53-$A53)*($I51+SUM($I53:L53))-($B53/($C53*L50))*(($I51+SUM($I53:L53))^2)</f>
        <v>1.790211510729097</v>
      </c>
      <c r="N53">
        <f>$A53*$C53*M50+($B53-$A53)*($I51+SUM($I53:M53))-($B53/($C53*M50))*(($I51+SUM($I53:M53))^2)</f>
        <v>2.2611310468076935</v>
      </c>
      <c r="O53">
        <f>$A53*$C53*N50+($B53-$A53)*($I51+SUM($I53:N53))-($B53/($C53*N50))*(($I51+SUM($I53:N53))^2)</f>
        <v>2.8515491133060129</v>
      </c>
      <c r="P53">
        <f>$A53*$C53*O50+($B53-$A53)*($I51+SUM($I53:O53))-($B53/($C53*O50))*(($I51+SUM($I53:O53))^2)</f>
        <v>3.5832132819555036</v>
      </c>
      <c r="Q53">
        <f>$A53*$C53*P50+($B53-$A53)*($I51+SUM($I53:P53))-($B53/($C53*P50))*(($I51+SUM($I53:P53))^2)</f>
        <v>4.4949158713864703</v>
      </c>
      <c r="R53">
        <f>$A53*$C53*Q50+($B53-$A53)*($I51+SUM($I53:Q53))-($B53/($C53*Q50))*(($I51+SUM($I53:Q53))^2)</f>
        <v>5.6131633796671014</v>
      </c>
      <c r="S53">
        <f>$A53*$C53*R50+($B53-$A53)*($I51+SUM($I53:R53))-($B53/($C53*R50))*(($I51+SUM($I53:R53))^2)</f>
        <v>6.9839175042561017</v>
      </c>
      <c r="T53">
        <f>$A53*$C53*S50+($B53-$A53)*($I51+SUM($I53:S53))-($B53/($C53*S50))*(($I51+SUM($I53:S53))^2)</f>
        <v>8.6459213792648786</v>
      </c>
      <c r="U53">
        <f>$A53*$C53*T50+($B53-$A53)*($I51+SUM($I53:T53))-($B53/($C53*T50))*(($I51+SUM($I53:T53))^2)</f>
        <v>10.611158947395698</v>
      </c>
      <c r="V53">
        <f>$A53*$C53*U50+($B53-$A53)*($I51+SUM($I53:U53))-($B53/($C53*U50))*(($I51+SUM($I53:U53))^2)</f>
        <v>12.944448641298903</v>
      </c>
      <c r="W53">
        <f>$A53*$C53*V50+($B53-$A53)*($I51+SUM($I53:V53))-($B53/($C53*V50))*(($I51+SUM($I53:V53))^2)</f>
        <v>15.565570361427248</v>
      </c>
      <c r="X53">
        <f>$A53*$C53*W50+($B53-$A53)*($I51+SUM($I53:W53))-($B53/($C53*W50))*(($I51+SUM($I53:W53))^2)</f>
        <v>18.318611761746581</v>
      </c>
      <c r="Y53">
        <f>$A53*$C53*X50+($B53-$A53)*($I51+SUM($I53:X53))-($B53/($C53*X50))*(($I51+SUM($I53:X53))^2)</f>
        <v>21.523812999769046</v>
      </c>
      <c r="Z53">
        <f>$A53*$C53*Y50+($B53-$A53)*($I51+SUM($I53:Y53))-($B53/($C53*Y50))*(($I51+SUM($I53:Y53))^2)</f>
        <v>24.652234143383325</v>
      </c>
      <c r="AA53">
        <f>$A53*$C53*Z50+($B53-$A53)*($I51+SUM($I53:Z53))-($B53/($C53*Z50))*(($I51+SUM($I53:Z53))^2)</f>
        <v>27.43954777003438</v>
      </c>
      <c r="AB53">
        <f>$A53*$C53*AA50+($B53-$A53)*($I51+SUM($I53:AA53))-($B53/($C53*AA50))*(($I51+SUM($I53:AA53))^2)</f>
        <v>29.933810364768647</v>
      </c>
      <c r="AC53">
        <f>$A53*$C53*AB50+($B53-$A53)*($I51+SUM($I53:AB53))-($B53/($C53*AB50))*(($I51+SUM($I53:AB53))^2)</f>
        <v>31.701773457779552</v>
      </c>
      <c r="AD53">
        <f>$A53*$C53*AC50+($B53-$A53)*($I51+SUM($I53:AC53))-($B53/($C53*AC50))*(($I51+SUM($I53:AC53))^2)</f>
        <v>32.369466545815271</v>
      </c>
      <c r="AE53">
        <f>$A53*$C53*AD50+($B53-$A53)*($I51+SUM($I53:AD53))-($B53/($C53*AD50))*(($I51+SUM($I53:AD53))^2)</f>
        <v>31.9410837181698</v>
      </c>
      <c r="AF53">
        <f>$A53*$C53*AE50+($B53-$A53)*($I51+SUM($I53:AE53))-($B53/($C53*AE50))*(($I51+SUM($I53:AE53))^2)</f>
        <v>29.846070335771294</v>
      </c>
      <c r="AG53">
        <f>$A53*$C53*AF50+($B53-$A53)*($I51+SUM($I53:AF53))-($B53/($C53*AF50))*(($I51+SUM($I53:AF53))^2)</f>
        <v>29.034640913748859</v>
      </c>
      <c r="AH53">
        <f>$A53*$C53*AG50+($B53-$A53)*($I51+SUM($I53:AG53))-($B53/($C53*AG50))*(($I51+SUM($I53:AG53))^2)</f>
        <v>24.827249994616494</v>
      </c>
      <c r="AI53">
        <f>$A53*$C53*AH50+($B53-$A53)*($I51+SUM($I53:AH53))-($B53/($C53*AH50))*(($I51+SUM($I53:AH53))^2)</f>
        <v>18.941630570379004</v>
      </c>
      <c r="AJ53">
        <f>$A53*$C53*AI50+($B53-$A53)*($I51+SUM($I53:AI53))-($B53/($C53*AI50))*(($I51+SUM($I53:AI53))^2)</f>
        <v>15.441922171589653</v>
      </c>
      <c r="AK53">
        <f>$A53*$C53*AJ50+($B53-$A53)*($I51+SUM($I53:AJ53))-($B53/($C53*AJ50))*(($I51+SUM($I53:AJ53))^2)</f>
        <v>12.280010713489986</v>
      </c>
      <c r="AL53">
        <f>$A53*$C53*AK50+($B53-$A53)*($I51+SUM($I53:AK53))-($B53/($C53*AK50))*(($I51+SUM($I53:AK53))^2)</f>
        <v>9.5675330109565238</v>
      </c>
      <c r="AM53">
        <f>$A53*$C53*AL50+($B53-$A53)*($I51+SUM($I53:AL53))-($B53/($C53*AL50))*(($I51+SUM($I53:AL53))^2)</f>
        <v>7.332624780433207</v>
      </c>
      <c r="AN53">
        <f>$A53*$C53*AM50+($B53-$A53)*($I51+SUM($I53:AM53))-($B53/($C53*AM50))*(($I51+SUM($I53:AM53))^2)</f>
        <v>5.5476974665250793</v>
      </c>
      <c r="AO53">
        <f>$A53*$C53*AN50+($B53-$A53)*($I51+SUM($I53:AN53))-($B53/($C53*AN50))*(($I51+SUM($I53:AN53))^2)</f>
        <v>4.1557004684779599</v>
      </c>
      <c r="AP53">
        <f>$A53*$C53*AO50+($B53-$A53)*($I51+SUM($I53:AO53))-($B53/($C53*AO50))*(($I51+SUM($I53:AO53))^2)</f>
        <v>3.0895213562270953</v>
      </c>
      <c r="AQ53">
        <f>$A53*$C53*AP50+($B53-$A53)*($I51+SUM($I53:AP53))-($B53/($C53*AP50))*(($I51+SUM($I53:AP53))^2)</f>
        <v>2.2838597470150859</v>
      </c>
      <c r="AR53" s="23">
        <f>$A53*$C53*AQ50+($B53-$A53)*($I51+SUM($I53:AQ53))-($B53/($C53*AQ50))*(($I51+SUM($I53:AQ53))^2)</f>
        <v>1.6811544997248262</v>
      </c>
      <c r="AS53">
        <f>$A53*$C53*AR50+($B53-$A53)*($I51+SUM($I53:AR53))-($B53/($C53*AR50))*(($I51+SUM($I53:AR53))^2)</f>
        <v>1.2336246831919198</v>
      </c>
      <c r="AT53">
        <f>$A53*$C53*AS50+($B53-$A53)*($I51+SUM($I53:AS53))-($B53/($C53*AS50))*(($I51+SUM($I53:AS53))^2)</f>
        <v>0.90313761473332477</v>
      </c>
      <c r="AU53">
        <f>$A53*$C53*AT50+($B53-$A53)*($I51+SUM($I53:AT53))-($B53/($C53*AT50))*(($I51+SUM($I53:AT53))^2)</f>
        <v>0.66006533133652567</v>
      </c>
      <c r="AV53">
        <f>$A53*$C53*AU50+($B53-$A53)*($I51+SUM($I53:AU53))-($B53/($C53*AU50))*(($I51+SUM($I53:AU53))^2)</f>
        <v>0.4818138715910294</v>
      </c>
      <c r="AW53">
        <f>$A53*$C53*AV50+($B53-$A53)*($I51+SUM($I53:AV53))-($B53/($C53*AV50))*(($I51+SUM($I53:AV53))^2)</f>
        <v>0.35137943823974638</v>
      </c>
      <c r="AX53">
        <f>$A53*$C53*AW50+($B53-$A53)*($I51+SUM($I53:AW53))-($B53/($C53*AW50))*(($I51+SUM($I53:AW53))^2)</f>
        <v>0.25608533021809876</v>
      </c>
      <c r="AY53">
        <f>$A53*$C53*AX50+($B53-$A53)*($I51+SUM($I53:AX53))-($B53/($C53*AX50))*(($I51+SUM($I53:AX53))^2)</f>
        <v>0.18654450443472115</v>
      </c>
      <c r="AZ53">
        <f>$A53*$C53*AY50+($B53-$A53)*($I51+SUM($I53:AY53))-($B53/($C53*AY50))*(($I51+SUM($I53:AY53))^2)</f>
        <v>0.13583969606075641</v>
      </c>
      <c r="BA53">
        <f>$A53*$C53*AZ50+($B53-$A53)*($I51+SUM($I53:AZ53))-($B53/($C53*AZ50))*(($I51+SUM($I53:AZ53))^2)</f>
        <v>9.8891530137876771E-2</v>
      </c>
      <c r="BB53" s="23">
        <f>$A53*$C53*BA50+($B53-$A53)*($I51+SUM($I53:BA53))-($B53/($C53*BA50))*(($I51+SUM($I53:BA53))^2)</f>
        <v>7.1979700912038425E-2</v>
      </c>
      <c r="BC53">
        <f>$A53*$C53*BB50+($B53-$A53)*($I51+SUM($I53:BB53))-($B53/($C53*BB50))*(($I51+SUM($I53:BB53))^2)</f>
        <v>5.2384363915905396E-2</v>
      </c>
      <c r="BD53">
        <f>$A53*$C53*BC50+($B53-$A53)*($I51+SUM($I53:BC53))-($B53/($C53*BC50))*(($I51+SUM($I53:BC53))^2)</f>
        <v>3.8119758794323388E-2</v>
      </c>
      <c r="BE53">
        <f>$A53*$C53*BD50+($B53-$A53)*($I51+SUM($I53:BD53))-($B53/($C53*BD50))*(($I51+SUM($I53:BD53))^2)</f>
        <v>2.773749235755929E-2</v>
      </c>
      <c r="BF53">
        <f>$A53*$C53*BE50+($B53-$A53)*($I51+SUM($I53:BE53))-($B53/($C53*BE50))*(($I51+SUM($I53:BE53))^2)</f>
        <v>2.0181869061246971E-2</v>
      </c>
      <c r="BG53">
        <f>$A53*$C53*BF50+($B53-$A53)*($I51+SUM($I53:BF53))-($B53/($C53*BF50))*(($I51+SUM($I53:BF53))^2)</f>
        <v>1.4683816083874035E-2</v>
      </c>
      <c r="BH53">
        <f>$A53*$C53*BG50+($B53-$A53)*($I51+SUM($I53:BG53))-($B53/($C53*BG50))*(($I51+SUM($I53:BG53))^2)</f>
        <v>1.068327440161454E-2</v>
      </c>
      <c r="BI53">
        <f>$A53*$C53*BH50+($B53-$A53)*($I51+SUM($I53:BH53))-($B53/($C53*BH50))*(($I51+SUM($I53:BH53))^2)</f>
        <v>7.7725052358630364E-3</v>
      </c>
      <c r="BJ53">
        <f>$A53*$C53*BI50+($B53-$A53)*($I51+SUM($I53:BI53))-($B53/($C53*BI50))*(($I51+SUM($I53:BI53))^2)</f>
        <v>5.6547219530074244E-3</v>
      </c>
      <c r="BK53">
        <f>$A53*$C53*BJ50+($B53-$A53)*($I51+SUM($I53:BJ53))-($B53/($C53*BJ50))*(($I51+SUM($I53:BJ53))^2)</f>
        <v>4.1139293117993248E-3</v>
      </c>
      <c r="BL53" s="23">
        <f>$A53*$C53*BK50+($B53-$A53)*($I51+SUM($I53:BK53))-($B53/($C53*BK50))*(($I51+SUM($I53:BK53))^2)</f>
        <v>2.9929468409903848E-3</v>
      </c>
    </row>
    <row r="54" spans="1:64" x14ac:dyDescent="0.25">
      <c r="E54" t="s">
        <v>7</v>
      </c>
      <c r="F54">
        <f>SUM(J54:AH54)</f>
        <v>1853.9916118900103</v>
      </c>
      <c r="J54">
        <f>(J55-J51)^2</f>
        <v>0.65477937529478103</v>
      </c>
      <c r="K54">
        <f t="shared" ref="K54:AH54" si="59">(K55-K51)^2</f>
        <v>3.4831389431740027</v>
      </c>
      <c r="L54">
        <f t="shared" si="59"/>
        <v>12.556289887345295</v>
      </c>
      <c r="M54">
        <f t="shared" si="59"/>
        <v>14.097203932308</v>
      </c>
      <c r="N54">
        <f t="shared" si="59"/>
        <v>22.995171718864402</v>
      </c>
      <c r="O54">
        <f t="shared" si="59"/>
        <v>41.309554960223274</v>
      </c>
      <c r="P54">
        <f t="shared" si="59"/>
        <v>39.413038003699036</v>
      </c>
      <c r="Q54">
        <f t="shared" si="59"/>
        <v>93.089582112529655</v>
      </c>
      <c r="R54">
        <f t="shared" si="59"/>
        <v>144.46408391773491</v>
      </c>
      <c r="S54">
        <f t="shared" si="59"/>
        <v>215.89577771844691</v>
      </c>
      <c r="T54">
        <f t="shared" si="59"/>
        <v>183.60393868941526</v>
      </c>
      <c r="U54">
        <f t="shared" si="59"/>
        <v>239.90336272836723</v>
      </c>
      <c r="V54">
        <f t="shared" si="59"/>
        <v>42.127076317647486</v>
      </c>
      <c r="W54">
        <f t="shared" si="59"/>
        <v>2.2947499513811861E-2</v>
      </c>
      <c r="X54">
        <f t="shared" si="59"/>
        <v>27.364149650947155</v>
      </c>
      <c r="Y54">
        <f t="shared" si="59"/>
        <v>129.1184331806752</v>
      </c>
      <c r="Z54">
        <f t="shared" si="59"/>
        <v>115.07579164777462</v>
      </c>
      <c r="AA54">
        <f t="shared" si="59"/>
        <v>119.00478490719104</v>
      </c>
      <c r="AB54">
        <f t="shared" si="59"/>
        <v>1.337520046122507</v>
      </c>
      <c r="AC54">
        <f t="shared" si="59"/>
        <v>52.348872458162255</v>
      </c>
      <c r="AD54">
        <f t="shared" si="59"/>
        <v>6.9454693194328776</v>
      </c>
      <c r="AE54">
        <f t="shared" si="59"/>
        <v>0.80547040779919143</v>
      </c>
      <c r="AF54">
        <f t="shared" si="59"/>
        <v>65.506503441312717</v>
      </c>
      <c r="AG54">
        <f t="shared" si="59"/>
        <v>110.78541039227004</v>
      </c>
      <c r="AH54">
        <f t="shared" si="59"/>
        <v>172.08326063375799</v>
      </c>
    </row>
    <row r="55" spans="1:64" x14ac:dyDescent="0.25">
      <c r="G55" t="s">
        <v>9</v>
      </c>
      <c r="J55">
        <f>I51+J53</f>
        <v>4.1439207525705424</v>
      </c>
      <c r="K55">
        <f>J55+K53</f>
        <v>5.2615644208137109</v>
      </c>
      <c r="L55">
        <f t="shared" ref="L55" si="60">K55+L53</f>
        <v>6.6767441421075873</v>
      </c>
      <c r="M55">
        <f t="shared" ref="M55" si="61">L55+M53</f>
        <v>8.4669556528366847</v>
      </c>
      <c r="N55">
        <f t="shared" ref="N55" si="62">M55+N53</f>
        <v>10.728086699644379</v>
      </c>
      <c r="O55">
        <f t="shared" ref="O55" si="63">N55+O53</f>
        <v>13.579635812950393</v>
      </c>
      <c r="P55">
        <f t="shared" ref="P55" si="64">O55+P53</f>
        <v>17.162849094905898</v>
      </c>
      <c r="Q55">
        <f t="shared" ref="Q55" si="65">P55+Q53</f>
        <v>21.657764966292369</v>
      </c>
      <c r="R55">
        <f t="shared" ref="R55" si="66">Q55+R53</f>
        <v>27.270928345959469</v>
      </c>
      <c r="S55">
        <f t="shared" ref="S55" si="67">R55+S53</f>
        <v>34.254845850215574</v>
      </c>
      <c r="T55">
        <f t="shared" ref="T55" si="68">S55+T53</f>
        <v>42.900767229480451</v>
      </c>
      <c r="U55">
        <f t="shared" ref="U55" si="69">T55+U53</f>
        <v>53.511926176876145</v>
      </c>
      <c r="V55">
        <f t="shared" ref="V55" si="70">U55+V53</f>
        <v>66.45637481817505</v>
      </c>
      <c r="W55">
        <f t="shared" ref="W55" si="71">V55+W53</f>
        <v>82.021945179602298</v>
      </c>
      <c r="X55">
        <f t="shared" ref="X55" si="72">W55+X53</f>
        <v>100.34055694134888</v>
      </c>
      <c r="Y55">
        <f t="shared" ref="Y55" si="73">X55+Y53</f>
        <v>121.86436994111793</v>
      </c>
      <c r="Z55">
        <f t="shared" ref="Z55" si="74">Y55+Z53</f>
        <v>146.51660408450124</v>
      </c>
      <c r="AA55">
        <f t="shared" ref="AA55" si="75">Z55+AA53</f>
        <v>173.95615185453562</v>
      </c>
      <c r="AB55">
        <f t="shared" ref="AB55" si="76">AA55+AB53</f>
        <v>203.88996221930427</v>
      </c>
      <c r="AC55">
        <f t="shared" ref="AC55" si="77">AB55+AC53</f>
        <v>235.59173567708382</v>
      </c>
      <c r="AD55">
        <f t="shared" ref="AD55" si="78">AC55+AD53</f>
        <v>267.96120222289909</v>
      </c>
      <c r="AE55">
        <f t="shared" ref="AE55" si="79">AD55+AE53</f>
        <v>299.9022859410689</v>
      </c>
      <c r="AF55">
        <f t="shared" ref="AF55" si="80">AE55+AF53</f>
        <v>329.74835627684018</v>
      </c>
      <c r="AG55">
        <f t="shared" ref="AG55" si="81">AF55+AG53</f>
        <v>358.78299719058907</v>
      </c>
      <c r="AH55">
        <f t="shared" ref="AH55" si="82">AG55+AH53</f>
        <v>383.61024718520559</v>
      </c>
      <c r="AI55">
        <f t="shared" ref="AI55" si="83">AH55+AI53</f>
        <v>402.5518777555846</v>
      </c>
      <c r="AJ55">
        <f t="shared" ref="AJ55" si="84">AI55+AJ53</f>
        <v>417.99379992717422</v>
      </c>
      <c r="AK55">
        <f t="shared" ref="AK55" si="85">AJ55+AK53</f>
        <v>430.27381064066424</v>
      </c>
      <c r="AL55">
        <f t="shared" ref="AL55" si="86">AK55+AL53</f>
        <v>439.84134365162078</v>
      </c>
      <c r="AM55">
        <f t="shared" ref="AM55" si="87">AL55+AM53</f>
        <v>447.17396843205398</v>
      </c>
      <c r="AN55">
        <f t="shared" ref="AN55" si="88">AM55+AN53</f>
        <v>452.72166589857909</v>
      </c>
      <c r="AO55">
        <f t="shared" ref="AO55" si="89">AN55+AO53</f>
        <v>456.87736636705705</v>
      </c>
      <c r="AP55">
        <f t="shared" ref="AP55" si="90">AO55+AP53</f>
        <v>459.96688772328412</v>
      </c>
      <c r="AQ55">
        <f t="shared" ref="AQ55" si="91">AP55+AQ53</f>
        <v>462.25074747029919</v>
      </c>
      <c r="AR55" s="23">
        <f t="shared" ref="AR55" si="92">AQ55+AR53</f>
        <v>463.931901970024</v>
      </c>
      <c r="AS55">
        <f t="shared" ref="AS55" si="93">AR55+AS53</f>
        <v>465.16552665321592</v>
      </c>
      <c r="AT55">
        <f t="shared" ref="AT55" si="94">AS55+AT53</f>
        <v>466.06866426794926</v>
      </c>
      <c r="AU55">
        <f t="shared" ref="AU55" si="95">AT55+AU53</f>
        <v>466.72872959928577</v>
      </c>
      <c r="AV55">
        <f t="shared" ref="AV55" si="96">AU55+AV53</f>
        <v>467.21054347087681</v>
      </c>
      <c r="AW55">
        <f t="shared" ref="AW55" si="97">AV55+AW53</f>
        <v>467.56192290911656</v>
      </c>
      <c r="AX55">
        <f t="shared" ref="AX55" si="98">AW55+AX53</f>
        <v>467.81800823933463</v>
      </c>
      <c r="AY55">
        <f t="shared" ref="AY55" si="99">AX55+AY53</f>
        <v>468.00455274376935</v>
      </c>
      <c r="AZ55">
        <f t="shared" ref="AZ55" si="100">AY55+AZ53</f>
        <v>468.14039243983012</v>
      </c>
      <c r="BA55">
        <f t="shared" ref="BA55" si="101">AZ55+BA53</f>
        <v>468.23928396996803</v>
      </c>
      <c r="BB55" s="23">
        <f t="shared" ref="BB55" si="102">BA55+BB53</f>
        <v>468.31126367088007</v>
      </c>
      <c r="BC55">
        <f t="shared" ref="BC55" si="103">BB55+BC53</f>
        <v>468.36364803479597</v>
      </c>
      <c r="BD55">
        <f t="shared" ref="BD55" si="104">BC55+BD53</f>
        <v>468.4017677935903</v>
      </c>
      <c r="BE55">
        <f t="shared" ref="BE55" si="105">BD55+BE53</f>
        <v>468.42950528594787</v>
      </c>
      <c r="BF55">
        <f t="shared" ref="BF55" si="106">BE55+BF53</f>
        <v>468.44968715500909</v>
      </c>
      <c r="BG55">
        <f t="shared" ref="BG55" si="107">BF55+BG53</f>
        <v>468.46437097109299</v>
      </c>
      <c r="BH55">
        <f t="shared" ref="BH55" si="108">BG55+BH53</f>
        <v>468.47505424549462</v>
      </c>
      <c r="BI55">
        <f t="shared" ref="BI55" si="109">BH55+BI53</f>
        <v>468.48282675073051</v>
      </c>
      <c r="BJ55">
        <f t="shared" ref="BJ55" si="110">BI55+BJ53</f>
        <v>468.48848147268353</v>
      </c>
      <c r="BK55">
        <f t="shared" ref="BK55" si="111">BJ55+BK53</f>
        <v>468.49259540199535</v>
      </c>
      <c r="BL55" s="23">
        <f t="shared" ref="BL55" si="112">BK55+BL53</f>
        <v>468.49558834883635</v>
      </c>
    </row>
    <row r="73" spans="1:64" x14ac:dyDescent="0.25">
      <c r="A73" s="1" t="s">
        <v>14</v>
      </c>
      <c r="B73" t="s">
        <v>24</v>
      </c>
      <c r="I73" s="13">
        <v>646.38183155765239</v>
      </c>
      <c r="J73" s="13">
        <v>678.80317052749797</v>
      </c>
      <c r="K73" s="13">
        <v>717.64845498935608</v>
      </c>
      <c r="L73" s="13">
        <v>748.88587506002966</v>
      </c>
      <c r="M73" s="13">
        <v>772.43450234271961</v>
      </c>
      <c r="N73" s="13">
        <v>808.71059503613253</v>
      </c>
      <c r="O73" s="13">
        <v>796.38397277499735</v>
      </c>
      <c r="P73" s="13">
        <v>821.29021156033969</v>
      </c>
      <c r="Q73" s="13">
        <v>861.15662687543238</v>
      </c>
      <c r="R73" s="13">
        <v>901.88126180026916</v>
      </c>
      <c r="S73" s="13">
        <v>943.20567730518565</v>
      </c>
      <c r="T73" s="13">
        <v>988.38035061178005</v>
      </c>
      <c r="U73" s="13">
        <v>1034.1779315046826</v>
      </c>
      <c r="V73" s="13">
        <v>1071.683082722775</v>
      </c>
      <c r="W73" s="13">
        <v>1082.959838888992</v>
      </c>
      <c r="X73" s="13">
        <v>1140.4749223317278</v>
      </c>
      <c r="Y73" s="13">
        <v>1181.0938783987008</v>
      </c>
      <c r="Z73" s="13">
        <v>1231.4220722424873</v>
      </c>
      <c r="AA73" s="13">
        <v>1267.6083129664305</v>
      </c>
      <c r="AB73" s="13">
        <v>1287.2595770561854</v>
      </c>
      <c r="AC73" s="13">
        <v>1296.6052914385396</v>
      </c>
      <c r="AD73" s="13">
        <v>1305.5915334632732</v>
      </c>
      <c r="AE73" s="13">
        <v>1306.7945653093072</v>
      </c>
      <c r="AF73" s="13">
        <v>1330.8906010904684</v>
      </c>
      <c r="AG73" s="13">
        <v>1339.0142397315162</v>
      </c>
      <c r="AH73" s="13">
        <v>1282.8212026570106</v>
      </c>
      <c r="AI73" s="13">
        <v>1282.8212026570106</v>
      </c>
      <c r="AJ73" s="13">
        <v>1282.8212026570106</v>
      </c>
      <c r="AK73" s="13">
        <v>1282.8212026570106</v>
      </c>
      <c r="AL73" s="13">
        <v>1282.8212026570106</v>
      </c>
      <c r="AM73" s="13">
        <v>1282.8212026570106</v>
      </c>
      <c r="AN73" s="13">
        <v>1282.8212026570106</v>
      </c>
      <c r="AO73" s="13">
        <v>1282.8212026570106</v>
      </c>
      <c r="AP73" s="13">
        <v>1282.8212026570106</v>
      </c>
      <c r="AQ73" s="13">
        <v>1282.8212026570106</v>
      </c>
      <c r="AR73" s="27">
        <v>1282.8212026570106</v>
      </c>
      <c r="AS73" s="13">
        <v>1282.8212026570106</v>
      </c>
      <c r="AT73" s="13">
        <v>1282.8212026570106</v>
      </c>
      <c r="AU73" s="13">
        <v>1282.8212026570106</v>
      </c>
      <c r="AV73" s="13">
        <v>1282.8212026570106</v>
      </c>
      <c r="AW73" s="13">
        <v>1282.8212026570106</v>
      </c>
      <c r="AX73" s="13">
        <v>1282.8212026570106</v>
      </c>
      <c r="AY73" s="13">
        <v>1282.8212026570106</v>
      </c>
      <c r="AZ73" s="13">
        <v>1282.8212026570106</v>
      </c>
      <c r="BA73" s="13">
        <v>1282.8212026570106</v>
      </c>
      <c r="BB73" s="27">
        <v>1282.8212026570106</v>
      </c>
      <c r="BC73" s="13">
        <v>1282.8212026570106</v>
      </c>
      <c r="BD73" s="13">
        <v>1282.8212026570106</v>
      </c>
      <c r="BE73" s="13">
        <v>1282.8212026570106</v>
      </c>
      <c r="BF73" s="13">
        <v>1282.8212026570106</v>
      </c>
      <c r="BG73" s="13">
        <v>1282.8212026570106</v>
      </c>
      <c r="BH73" s="13">
        <v>1282.8212026570106</v>
      </c>
      <c r="BI73" s="13">
        <v>1282.8212026570106</v>
      </c>
      <c r="BJ73" s="13">
        <v>1282.8212026570106</v>
      </c>
      <c r="BK73" s="13">
        <v>1282.8212026570106</v>
      </c>
      <c r="BL73" s="27">
        <v>1282.8212026570106</v>
      </c>
    </row>
    <row r="74" spans="1:6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113">K74-J74</f>
        <v>6.095201275757578E-2</v>
      </c>
      <c r="L75">
        <f t="shared" si="113"/>
        <v>8.4463822190909005E-3</v>
      </c>
      <c r="M75">
        <f t="shared" si="113"/>
        <v>3.7099540117575741E-2</v>
      </c>
      <c r="N75">
        <f t="shared" si="113"/>
        <v>0.1036428754229293</v>
      </c>
      <c r="O75">
        <f t="shared" si="113"/>
        <v>6.8876229586868731E-2</v>
      </c>
      <c r="P75">
        <f t="shared" si="113"/>
        <v>0.13787571308585855</v>
      </c>
      <c r="Q75">
        <f t="shared" si="113"/>
        <v>-1.5769284609090883E-2</v>
      </c>
      <c r="R75">
        <f t="shared" si="113"/>
        <v>0.10031703813333326</v>
      </c>
      <c r="S75">
        <f t="shared" si="113"/>
        <v>-1.1113351424242413E-2</v>
      </c>
      <c r="T75">
        <f t="shared" si="113"/>
        <v>0.24148812983545442</v>
      </c>
      <c r="U75">
        <f t="shared" si="113"/>
        <v>0.38767070429991934</v>
      </c>
      <c r="V75">
        <f t="shared" si="113"/>
        <v>0.50897358134390158</v>
      </c>
      <c r="W75">
        <f t="shared" si="113"/>
        <v>0.40749405683084694</v>
      </c>
      <c r="X75">
        <f t="shared" si="113"/>
        <v>1.3712001538487426</v>
      </c>
      <c r="Y75">
        <f t="shared" si="113"/>
        <v>0.8752312481224207</v>
      </c>
      <c r="Z75">
        <f t="shared" si="113"/>
        <v>3.4797883371593423</v>
      </c>
      <c r="AA75">
        <f t="shared" si="113"/>
        <v>2.3927631951305566</v>
      </c>
      <c r="AB75">
        <f t="shared" si="113"/>
        <v>8.3847709551413345</v>
      </c>
      <c r="AC75">
        <f t="shared" si="113"/>
        <v>12.878705319598456</v>
      </c>
      <c r="AD75">
        <f t="shared" si="113"/>
        <v>13.716616669573771</v>
      </c>
      <c r="AE75">
        <f t="shared" si="113"/>
        <v>10.954773213280632</v>
      </c>
      <c r="AF75">
        <f t="shared" si="113"/>
        <v>9.6272102401876865</v>
      </c>
      <c r="AG75">
        <f t="shared" si="113"/>
        <v>13.005953143319402</v>
      </c>
      <c r="AH75">
        <f t="shared" si="113"/>
        <v>6.6534859611228399</v>
      </c>
    </row>
    <row r="76" spans="1:64" x14ac:dyDescent="0.25">
      <c r="A76" s="3">
        <v>0</v>
      </c>
      <c r="B76" s="3">
        <v>0.53431512341708898</v>
      </c>
      <c r="C76" s="3">
        <v>8.934704301659617E-2</v>
      </c>
      <c r="G76" t="s">
        <v>8</v>
      </c>
      <c r="J76">
        <f>$A76*$C76*I73+($B76-$A76)*($I74+SUM($I76:I76))-($B76/($C76*I73))*(($I74+SUM($I76:I76))^2)</f>
        <v>4.1552246139974205E-3</v>
      </c>
      <c r="K76">
        <f>$A76*$C76*J73+($B76-$A76)*($I74+SUM($I76:J76))-($B76/($C76*J73))*(($I74+SUM($I76:J76))^2)</f>
        <v>6.3747291393127618E-3</v>
      </c>
      <c r="L76">
        <f>$A76*$C76*K73+($B76-$A76)*($I74+SUM($I76:K76))-($B76/($C76*K73))*(($I74+SUM($I76:K76))^2)</f>
        <v>9.7793048089605383E-3</v>
      </c>
      <c r="M76">
        <f>$A76*$C76*L73+($B76-$A76)*($I74+SUM($I76:L76))-($B76/($C76*L73))*(($I74+SUM($I76:L76))^2)</f>
        <v>1.5001028681178046E-2</v>
      </c>
      <c r="N76">
        <f>$A76*$C76*M73+($B76-$A76)*($I74+SUM($I76:M76))-($B76/($C76*M73))*(($I74+SUM($I76:M76))^2)</f>
        <v>2.3008231045686441E-2</v>
      </c>
      <c r="O76">
        <f>$A76*$C76*N73+($B76-$A76)*($I74+SUM($I76:N76))-($B76/($C76*N73))*(($I74+SUM($I76:N76))^2)</f>
        <v>3.5283944946927187E-2</v>
      </c>
      <c r="P76">
        <f>$A76*$C76*O73+($B76-$A76)*($I74+SUM($I76:O76))-($B76/($C76*O73))*(($I74+SUM($I76:O76))^2)</f>
        <v>5.4091816587180007E-2</v>
      </c>
      <c r="Q76">
        <f>$A76*$C76*P73+($B76-$A76)*($I74+SUM($I76:P76))-($B76/($C76*P73))*(($I74+SUM($I76:P76))^2)</f>
        <v>8.2895066514050389E-2</v>
      </c>
      <c r="R76">
        <f>$A76*$C76*Q73+($B76-$A76)*($I74+SUM($I76:Q76))-($B76/($C76*Q73))*(($I74+SUM($I76:Q76))^2)</f>
        <v>0.1269685858998568</v>
      </c>
      <c r="S76">
        <f>$A76*$C76*R73+($B76-$A76)*($I74+SUM($I76:R76))-($B76/($C76*R73))*(($I74+SUM($I76:R76))^2)</f>
        <v>0.19431937685317643</v>
      </c>
      <c r="T76">
        <f>$A76*$C76*S73+($B76-$A76)*($I74+SUM($I76:S76))-($B76/($C76*S73))*(($I74+SUM($I76:S76))^2)</f>
        <v>0.29704630236322305</v>
      </c>
      <c r="U76">
        <f>$A76*$C76*T73+($B76-$A76)*($I74+SUM($I76:T76))-($B76/($C76*T73))*(($I74+SUM($I76:T76))^2)</f>
        <v>0.45330780148656136</v>
      </c>
      <c r="V76">
        <f>$A76*$C76*U73+($B76-$A76)*($I74+SUM($I76:U76))-($B76/($C76*U73))*(($I74+SUM($I76:U76))^2)</f>
        <v>0.69003408924851606</v>
      </c>
      <c r="W76">
        <f>$A76*$C76*V73+($B76-$A76)*($I74+SUM($I76:V76))-($B76/($C76*V73))*(($I74+SUM($I76:V76))^2)</f>
        <v>1.0463315471743793</v>
      </c>
      <c r="X76">
        <f>$A76*$C76*W73+($B76-$A76)*($I74+SUM($I76:W76))-($B76/($C76*W73))*(($I74+SUM($I76:W76))^2)</f>
        <v>1.5764767687608219</v>
      </c>
      <c r="Y76">
        <f>$A76*$C76*X73+($B76-$A76)*($I74+SUM($I76:X76))-($B76/($C76*X73))*(($I74+SUM($I76:X76))^2)</f>
        <v>2.3579993072885572</v>
      </c>
      <c r="Z76">
        <f>$A76*$C76*Y73+($B76-$A76)*($I74+SUM($I76:Y76))-($B76/($C76*Y73))*(($I74+SUM($I76:Y76))^2)</f>
        <v>3.4832285140622954</v>
      </c>
      <c r="AA76">
        <f>$A76*$C76*Z73+($B76-$A76)*($I74+SUM($I76:Z76))-($B76/($C76*Z73))*(($I74+SUM($I76:Z76))^2)</f>
        <v>5.0593598798800139</v>
      </c>
      <c r="AB76">
        <f>$A76*$C76*AA73+($B76-$A76)*($I74+SUM($I76:AA76))-($B76/($C76*AA73))*(($I74+SUM($I76:AA76))^2)</f>
        <v>7.1575454691899631</v>
      </c>
      <c r="AC76">
        <f>$A76*$C76*AB73+($B76-$A76)*($I74+SUM($I76:AB76))-($B76/($C76*AB73))*(($I74+SUM($I76:AB76))^2)</f>
        <v>9.728919391707997</v>
      </c>
      <c r="AD76">
        <f>$A76*$C76*AC73+($B76-$A76)*($I74+SUM($I76:AC76))-($B76/($C76*AC73))*(($I74+SUM($I76:AC76))^2)</f>
        <v>12.472423163343091</v>
      </c>
      <c r="AE76">
        <f>$A76*$C76*AD73+($B76-$A76)*($I74+SUM($I76:AD76))-($B76/($C76*AD73))*(($I74+SUM($I76:AD76))^2)</f>
        <v>14.754302554464587</v>
      </c>
      <c r="AF76">
        <f>$A76*$C76*AE73+($B76-$A76)*($I74+SUM($I76:AE76))-($B76/($C76*AE73))*(($I74+SUM($I76:AE76))^2)</f>
        <v>15.589185423993385</v>
      </c>
      <c r="AG76">
        <f>$A76*$C76*AF73+($B76-$A76)*($I74+SUM($I76:AF76))-($B76/($C76*AF73))*(($I74+SUM($I76:AF76))^2)</f>
        <v>14.766494027739707</v>
      </c>
      <c r="AH76">
        <f>$A76*$C76*AG73+($B76-$A76)*($I74+SUM($I76:AG76))-($B76/($C76*AG73))*(($I74+SUM($I76:AG76))^2)</f>
        <v>11.914720613478032</v>
      </c>
      <c r="AI76">
        <f>$A76*$C76*AH73+($B76-$A76)*($I74+SUM($I76:AH76))-($B76/($C76*AH73))*(($I74+SUM($I76:AH76))^2)</f>
        <v>6.0377518921491813</v>
      </c>
      <c r="AJ76">
        <f>$A76*$C76*AI73+($B76-$A76)*($I74+SUM($I76:AI76))-($B76/($C76*AI73))*(($I74+SUM($I76:AI76))^2)</f>
        <v>3.3571925754679341</v>
      </c>
      <c r="AK76">
        <f>$A76*$C76*AJ73+($B76-$A76)*($I74+SUM($I76:AJ76))-($B76/($C76*AJ73))*(($I74+SUM($I76:AJ76))^2)</f>
        <v>1.7196763774338706</v>
      </c>
      <c r="AL76">
        <f>$A76*$C76*AK73+($B76-$A76)*($I74+SUM($I76:AK76))-($B76/($C76*AK73))*(($I74+SUM($I76:AK76))^2)</f>
        <v>0.8401809617362872</v>
      </c>
      <c r="AM76">
        <f>$A76*$C76*AL73+($B76-$A76)*($I74+SUM($I76:AL76))-($B76/($C76*AL73))*(($I74+SUM($I76:AL76))^2)</f>
        <v>0.40046028640007592</v>
      </c>
      <c r="AN76">
        <f>$A76*$C76*AM73+($B76-$A76)*($I74+SUM($I76:AM76))-($B76/($C76*AM73))*(($I74+SUM($I76:AM76))^2)</f>
        <v>0.18855759323086829</v>
      </c>
      <c r="AO76">
        <f>$A76*$C76*AN73+($B76-$A76)*($I74+SUM($I76:AN76))-($B76/($C76*AN73))*(($I74+SUM($I76:AN76))^2)</f>
        <v>8.8264996947948759E-2</v>
      </c>
      <c r="AP76">
        <f>$A76*$C76*AO73+($B76-$A76)*($I74+SUM($I76:AO76))-($B76/($C76*AO73))*(($I74+SUM($I76:AO76))^2)</f>
        <v>4.1203496392768102E-2</v>
      </c>
      <c r="AQ76">
        <f>$A76*$C76*AP73+($B76-$A76)*($I74+SUM($I76:AP76))-($B76/($C76*AP73))*(($I74+SUM($I76:AP76))^2)</f>
        <v>1.9209575221424302E-2</v>
      </c>
      <c r="AR76" s="23">
        <f>$A76*$C76*AQ73+($B76-$A76)*($I74+SUM($I76:AQ76))-($B76/($C76*AQ73))*(($I74+SUM($I76:AQ76))^2)</f>
        <v>8.9503294681279044E-3</v>
      </c>
      <c r="AS76">
        <f>$A76*$C76*AR73+($B76-$A76)*($I74+SUM($I76:AR76))-($B76/($C76*AR73))*(($I74+SUM($I76:AR76))^2)</f>
        <v>4.1690576846278304E-3</v>
      </c>
      <c r="AT76">
        <f>$A76*$C76*AS73+($B76-$A76)*($I74+SUM($I76:AS76))-($B76/($C76*AS73))*(($I74+SUM($I76:AS76))^2)</f>
        <v>1.9416893984782746E-3</v>
      </c>
      <c r="AU76">
        <f>$A76*$C76*AT73+($B76-$A76)*($I74+SUM($I76:AT76))-($B76/($C76*AT73))*(($I74+SUM($I76:AT76))^2)</f>
        <v>9.0426360183215593E-4</v>
      </c>
      <c r="AV76">
        <f>$A76*$C76*AU73+($B76-$A76)*($I74+SUM($I76:AU76))-($B76/($C76*AU73))*(($I74+SUM($I76:AU76))^2)</f>
        <v>4.2111234049002633E-4</v>
      </c>
      <c r="AW76">
        <f>$A76*$C76*AV73+($B76-$A76)*($I74+SUM($I76:AV76))-($B76/($C76*AV73))*(($I74+SUM($I76:AV76))^2)</f>
        <v>1.9610791605373379E-4</v>
      </c>
      <c r="AX76">
        <f>$A76*$C76*AW73+($B76-$A76)*($I74+SUM($I76:AW76))-($B76/($C76*AW73))*(($I74+SUM($I76:AW76))^2)</f>
        <v>9.1324982470553095E-5</v>
      </c>
      <c r="AY76">
        <f>$A76*$C76*AX73+($B76-$A76)*($I74+SUM($I76:AX76))-($B76/($C76*AX73))*(($I74+SUM($I76:AX76))^2)</f>
        <v>4.252876985333387E-5</v>
      </c>
      <c r="AZ76">
        <f>$A76*$C76*AY73+($B76-$A76)*($I74+SUM($I76:AY76))-($B76/($C76*AY73))*(($I74+SUM($I76:AY76))^2)</f>
        <v>1.9805028067310104E-5</v>
      </c>
      <c r="BA76">
        <f>$A76*$C76*AZ73+($B76-$A76)*($I74+SUM($I76:AZ76))-($B76/($C76*AZ73))*(($I74+SUM($I76:AZ76))^2)</f>
        <v>9.2229070673965907E-6</v>
      </c>
      <c r="BB76" s="23">
        <f>$A76*$C76*BA73+($B76-$A76)*($I74+SUM($I76:BA76))-($B76/($C76*BA73))*(($I74+SUM($I76:BA76))^2)</f>
        <v>4.2949694289973195E-6</v>
      </c>
      <c r="BC76">
        <f>$A76*$C76*BB73+($B76-$A76)*($I74+SUM($I76:BB76))-($B76/($C76*BB73))*(($I74+SUM($I76:BB76))^2)</f>
        <v>2.0001025404781103E-6</v>
      </c>
      <c r="BD76">
        <f>$A76*$C76*BC73+($B76-$A76)*($I74+SUM($I76:BC76))-($B76/($C76*BC73))*(($I74+SUM($I76:BC76))^2)</f>
        <v>9.3141755286296757E-7</v>
      </c>
      <c r="BE76">
        <f>$A76*$C76*BD73+($B76-$A76)*($I74+SUM($I76:BD76))-($B76/($C76*BD73))*(($I74+SUM($I76:BD76))^2)</f>
        <v>4.3374708269539042E-7</v>
      </c>
      <c r="BF76">
        <f>$A76*$C76*BE73+($B76-$A76)*($I74+SUM($I76:BE76))-($B76/($C76*BE73))*(($I74+SUM($I76:BE76))^2)</f>
        <v>2.0198945804850155E-7</v>
      </c>
      <c r="BG76">
        <f>$A76*$C76*BF73+($B76-$A76)*($I74+SUM($I76:BF76))-($B76/($C76*BF73))*(($I74+SUM($I76:BF76))^2)</f>
        <v>9.4063437927616178E-8</v>
      </c>
      <c r="BH76">
        <f>$A76*$C76*BG73+($B76-$A76)*($I74+SUM($I76:BG76))-($B76/($C76*BG73))*(($I74+SUM($I76:BG76))^2)</f>
        <v>4.3803929372643324E-8</v>
      </c>
      <c r="BI76">
        <f>$A76*$C76*BH73+($B76-$A76)*($I74+SUM($I76:BH76))-($B76/($C76*BH73))*(($I74+SUM($I76:BH76))^2)</f>
        <v>2.0398822186962207E-8</v>
      </c>
      <c r="BJ76">
        <f>$A76*$C76*BI73+($B76-$A76)*($I74+SUM($I76:BI76))-($B76/($C76*BI73))*(($I74+SUM($I76:BI76))^2)</f>
        <v>9.4994163646333618E-9</v>
      </c>
      <c r="BK76">
        <f>$A76*$C76*BJ73+($B76-$A76)*($I74+SUM($I76:BJ76))-($B76/($C76*BJ73))*(($I74+SUM($I76:BJ76))^2)</f>
        <v>4.4237324914320197E-9</v>
      </c>
      <c r="BL76" s="23">
        <f>$A76*$C76*BK73+($B76-$A76)*($I74+SUM($I76:BK76))-($B76/($C76*BK73))*(($I74+SUM($I76:BK76))^2)</f>
        <v>2.0600694483619009E-9</v>
      </c>
    </row>
    <row r="77" spans="1:64" x14ac:dyDescent="0.25">
      <c r="E77" t="s">
        <v>7</v>
      </c>
      <c r="F77">
        <f>SUM(J77:AH77)</f>
        <v>562.85797524882435</v>
      </c>
      <c r="J77">
        <f>(J78-J74)^2</f>
        <v>9.0246064941921253E-4</v>
      </c>
      <c r="K77">
        <f t="shared" ref="K77:AH77" si="114">(K78-K74)^2</f>
        <v>7.1602510167848871E-3</v>
      </c>
      <c r="L77">
        <f t="shared" si="114"/>
        <v>6.936448501685284E-3</v>
      </c>
      <c r="M77">
        <f t="shared" si="114"/>
        <v>1.1105756956887683E-2</v>
      </c>
      <c r="N77">
        <f t="shared" si="114"/>
        <v>3.4602882220400803E-2</v>
      </c>
      <c r="O77">
        <f t="shared" si="114"/>
        <v>4.8228896586317349E-2</v>
      </c>
      <c r="P77">
        <f t="shared" si="114"/>
        <v>9.204833234446988E-2</v>
      </c>
      <c r="Q77">
        <f t="shared" si="114"/>
        <v>4.191450789414071E-2</v>
      </c>
      <c r="R77">
        <f t="shared" si="114"/>
        <v>3.1712052570622443E-2</v>
      </c>
      <c r="S77">
        <f t="shared" si="114"/>
        <v>7.4823838124597655E-4</v>
      </c>
      <c r="T77">
        <f t="shared" si="114"/>
        <v>6.8744194577933047E-3</v>
      </c>
      <c r="U77">
        <f t="shared" si="114"/>
        <v>2.2066869595128359E-2</v>
      </c>
      <c r="V77">
        <f t="shared" si="114"/>
        <v>0.10864257013888066</v>
      </c>
      <c r="W77">
        <f t="shared" si="114"/>
        <v>0.93789000692134028</v>
      </c>
      <c r="X77">
        <f t="shared" si="114"/>
        <v>1.3776276273037875</v>
      </c>
      <c r="Y77">
        <f t="shared" si="114"/>
        <v>7.0569491531177633</v>
      </c>
      <c r="Z77">
        <f t="shared" si="114"/>
        <v>7.0752385920095762</v>
      </c>
      <c r="AA77">
        <f t="shared" si="114"/>
        <v>28.371908525100345</v>
      </c>
      <c r="AB77">
        <f t="shared" si="114"/>
        <v>16.804287251042837</v>
      </c>
      <c r="AC77">
        <f t="shared" si="114"/>
        <v>0.90158317175826819</v>
      </c>
      <c r="AD77">
        <f t="shared" si="114"/>
        <v>8.6834045179626618E-2</v>
      </c>
      <c r="AE77">
        <f t="shared" si="114"/>
        <v>12.283995751394595</v>
      </c>
      <c r="AF77">
        <f t="shared" si="114"/>
        <v>89.620839102394129</v>
      </c>
      <c r="AG77">
        <f t="shared" si="114"/>
        <v>126.05382003752486</v>
      </c>
      <c r="AH77">
        <f t="shared" si="114"/>
        <v>271.87405829876343</v>
      </c>
    </row>
    <row r="78" spans="1:64" x14ac:dyDescent="0.25">
      <c r="G78" t="s">
        <v>9</v>
      </c>
      <c r="J78">
        <f>I74+J76</f>
        <v>1.1933002391775199E-2</v>
      </c>
      <c r="K78">
        <f>J78+K76</f>
        <v>1.8307731531087959E-2</v>
      </c>
      <c r="L78">
        <f t="shared" ref="L78" si="115">K78+L76</f>
        <v>2.8087036340048499E-2</v>
      </c>
      <c r="M78">
        <f t="shared" ref="M78" si="116">L78+M76</f>
        <v>4.3088065021226543E-2</v>
      </c>
      <c r="N78">
        <f t="shared" ref="N78" si="117">M78+N76</f>
        <v>6.6096296066912988E-2</v>
      </c>
      <c r="O78">
        <f t="shared" ref="O78" si="118">N78+O76</f>
        <v>0.10138024101384017</v>
      </c>
      <c r="P78">
        <f t="shared" ref="P78" si="119">O78+P76</f>
        <v>0.15547205760102017</v>
      </c>
      <c r="Q78">
        <f t="shared" ref="Q78" si="120">P78+Q76</f>
        <v>0.23836712411507055</v>
      </c>
      <c r="R78">
        <f t="shared" ref="R78" si="121">Q78+R76</f>
        <v>0.36533571001492737</v>
      </c>
      <c r="S78">
        <f t="shared" ref="S78" si="122">R78+S76</f>
        <v>0.55965508686810383</v>
      </c>
      <c r="T78">
        <f t="shared" ref="T78" si="123">S78+T76</f>
        <v>0.85670138923132688</v>
      </c>
      <c r="U78">
        <f t="shared" ref="U78" si="124">T78+U76</f>
        <v>1.3100091907178881</v>
      </c>
      <c r="V78">
        <f t="shared" ref="V78" si="125">U78+V76</f>
        <v>2.0000432799664041</v>
      </c>
      <c r="W78">
        <f t="shared" ref="W78" si="126">V78+W76</f>
        <v>3.0463748271407836</v>
      </c>
      <c r="X78">
        <f t="shared" ref="X78" si="127">W78+X76</f>
        <v>4.6228515959016052</v>
      </c>
      <c r="Y78">
        <f t="shared" ref="Y78" si="128">X78+Y76</f>
        <v>6.9808509031901629</v>
      </c>
      <c r="Z78">
        <f t="shared" ref="Z78" si="129">Y78+Z76</f>
        <v>10.464079417252458</v>
      </c>
      <c r="AA78">
        <f t="shared" ref="AA78" si="130">Z78+AA76</f>
        <v>15.523439297132473</v>
      </c>
      <c r="AB78">
        <f t="shared" ref="AB78" si="131">AA78+AB76</f>
        <v>22.680984766322435</v>
      </c>
      <c r="AC78">
        <f t="shared" ref="AC78" si="132">AB78+AC76</f>
        <v>32.409904158030429</v>
      </c>
      <c r="AD78">
        <f t="shared" ref="AD78" si="133">AC78+AD76</f>
        <v>44.882327321373523</v>
      </c>
      <c r="AE78">
        <f t="shared" ref="AE78" si="134">AD78+AE76</f>
        <v>59.636629875838111</v>
      </c>
      <c r="AF78">
        <f t="shared" ref="AF78" si="135">AE78+AF76</f>
        <v>75.225815299831496</v>
      </c>
      <c r="AG78">
        <f t="shared" ref="AG78" si="136">AF78+AG76</f>
        <v>89.992309327571206</v>
      </c>
      <c r="AH78">
        <f t="shared" ref="AH78" si="137">AG78+AH76</f>
        <v>101.90702994104925</v>
      </c>
      <c r="AI78">
        <f t="shared" ref="AI78" si="138">AH78+AI76</f>
        <v>107.94478183319842</v>
      </c>
      <c r="AJ78">
        <f t="shared" ref="AJ78" si="139">AI78+AJ76</f>
        <v>111.30197440866635</v>
      </c>
      <c r="AK78">
        <f t="shared" ref="AK78" si="140">AJ78+AK76</f>
        <v>113.02165078610022</v>
      </c>
      <c r="AL78">
        <f t="shared" ref="AL78" si="141">AK78+AL76</f>
        <v>113.8618317478365</v>
      </c>
      <c r="AM78">
        <f t="shared" ref="AM78" si="142">AL78+AM76</f>
        <v>114.26229203423658</v>
      </c>
      <c r="AN78">
        <f t="shared" ref="AN78" si="143">AM78+AN76</f>
        <v>114.45084962746745</v>
      </c>
      <c r="AO78">
        <f t="shared" ref="AO78" si="144">AN78+AO76</f>
        <v>114.53911462441539</v>
      </c>
      <c r="AP78">
        <f t="shared" ref="AP78" si="145">AO78+AP76</f>
        <v>114.58031812080816</v>
      </c>
      <c r="AQ78">
        <f t="shared" ref="AQ78" si="146">AP78+AQ76</f>
        <v>114.59952769602958</v>
      </c>
      <c r="AR78" s="23">
        <f t="shared" ref="AR78" si="147">AQ78+AR76</f>
        <v>114.6084780254977</v>
      </c>
      <c r="AS78">
        <f t="shared" ref="AS78" si="148">AR78+AS76</f>
        <v>114.61264708318234</v>
      </c>
      <c r="AT78">
        <f t="shared" ref="AT78" si="149">AS78+AT76</f>
        <v>114.61458877258082</v>
      </c>
      <c r="AU78">
        <f t="shared" ref="AU78" si="150">AT78+AU76</f>
        <v>114.61549303618264</v>
      </c>
      <c r="AV78">
        <f t="shared" ref="AV78" si="151">AU78+AV76</f>
        <v>114.61591414852313</v>
      </c>
      <c r="AW78">
        <f t="shared" ref="AW78" si="152">AV78+AW76</f>
        <v>114.61611025643919</v>
      </c>
      <c r="AX78">
        <f t="shared" ref="AX78" si="153">AW78+AX76</f>
        <v>114.61620158142165</v>
      </c>
      <c r="AY78">
        <f t="shared" ref="AY78" si="154">AX78+AY76</f>
        <v>114.6162441101915</v>
      </c>
      <c r="AZ78">
        <f t="shared" ref="AZ78" si="155">AY78+AZ76</f>
        <v>114.61626391521958</v>
      </c>
      <c r="BA78">
        <f t="shared" ref="BA78" si="156">AZ78+BA76</f>
        <v>114.61627313812664</v>
      </c>
      <c r="BB78" s="23">
        <f t="shared" ref="BB78" si="157">BA78+BB76</f>
        <v>114.61627743309607</v>
      </c>
      <c r="BC78">
        <f t="shared" ref="BC78" si="158">BB78+BC76</f>
        <v>114.61627943319861</v>
      </c>
      <c r="BD78">
        <f t="shared" ref="BD78" si="159">BC78+BD76</f>
        <v>114.61628036461616</v>
      </c>
      <c r="BE78">
        <f t="shared" ref="BE78" si="160">BD78+BE76</f>
        <v>114.61628079836325</v>
      </c>
      <c r="BF78">
        <f t="shared" ref="BF78" si="161">BE78+BF76</f>
        <v>114.6162810003527</v>
      </c>
      <c r="BG78">
        <f t="shared" ref="BG78" si="162">BF78+BG76</f>
        <v>114.61628109441614</v>
      </c>
      <c r="BH78">
        <f t="shared" ref="BH78" si="163">BG78+BH76</f>
        <v>114.61628113822007</v>
      </c>
      <c r="BI78">
        <f t="shared" ref="BI78" si="164">BH78+BI76</f>
        <v>114.6162811586189</v>
      </c>
      <c r="BJ78">
        <f t="shared" ref="BJ78" si="165">BI78+BJ76</f>
        <v>114.61628116811832</v>
      </c>
      <c r="BK78">
        <f t="shared" ref="BK78" si="166">BJ78+BK76</f>
        <v>114.61628117254205</v>
      </c>
      <c r="BL78" s="23">
        <f t="shared" ref="BL78" si="167">BK78+BL76</f>
        <v>114.61628117460211</v>
      </c>
    </row>
    <row r="96" spans="1:64" s="7" customFormat="1" x14ac:dyDescent="0.25">
      <c r="A96" s="6" t="s">
        <v>15</v>
      </c>
      <c r="B96" t="s">
        <v>24</v>
      </c>
      <c r="I96" s="13">
        <v>1068.325</v>
      </c>
      <c r="J96" s="13">
        <v>1046.5850000000003</v>
      </c>
      <c r="K96" s="13">
        <v>1025.3389999999999</v>
      </c>
      <c r="L96" s="13">
        <v>1013.2790000000001</v>
      </c>
      <c r="M96" s="13">
        <v>1034.143</v>
      </c>
      <c r="N96" s="13">
        <v>1071.6990914</v>
      </c>
      <c r="O96" s="13">
        <v>1089.0750027000001</v>
      </c>
      <c r="P96" s="13">
        <v>1093.2685501000001</v>
      </c>
      <c r="Q96" s="13">
        <v>1129.6972626000002</v>
      </c>
      <c r="R96" s="13">
        <v>1156.9509698999998</v>
      </c>
      <c r="S96" s="13">
        <v>1180.5831296000001</v>
      </c>
      <c r="T96" s="13">
        <v>1226.6374605000003</v>
      </c>
      <c r="U96" s="13">
        <v>1257.0376469000003</v>
      </c>
      <c r="V96" s="13">
        <v>1281.9502921999999</v>
      </c>
      <c r="W96" s="13">
        <v>1226.2356319000003</v>
      </c>
      <c r="X96" s="13">
        <v>1283.9826953000002</v>
      </c>
      <c r="Y96" s="13">
        <v>1308.5070045</v>
      </c>
      <c r="Z96" s="13">
        <v>1330.4083942</v>
      </c>
      <c r="AA96" s="13">
        <v>1323.6747201000001</v>
      </c>
      <c r="AB96" s="13">
        <v>1337.9354429</v>
      </c>
      <c r="AC96" s="13">
        <v>1340.8869157000001</v>
      </c>
      <c r="AD96" s="13">
        <v>1369.321608</v>
      </c>
      <c r="AE96" s="13">
        <v>1383.0464557999996</v>
      </c>
      <c r="AF96" s="13">
        <v>1416.3569978000003</v>
      </c>
      <c r="AG96" s="13">
        <v>1428.8185770399996</v>
      </c>
      <c r="AH96" s="13">
        <v>1397.0905963478713</v>
      </c>
      <c r="AI96" s="13">
        <v>1397.0905963478713</v>
      </c>
      <c r="AJ96" s="13">
        <v>1397.0905963478713</v>
      </c>
      <c r="AK96" s="13">
        <v>1397.0905963478713</v>
      </c>
      <c r="AL96" s="13">
        <v>1397.0905963478713</v>
      </c>
      <c r="AM96" s="13">
        <v>1397.0905963478713</v>
      </c>
      <c r="AN96" s="13">
        <v>1397.0905963478713</v>
      </c>
      <c r="AO96" s="13">
        <v>1397.0905963478713</v>
      </c>
      <c r="AP96" s="13">
        <v>1397.0905963478713</v>
      </c>
      <c r="AQ96" s="13">
        <v>1397.0905963478713</v>
      </c>
      <c r="AR96" s="27">
        <v>1397.0905963478713</v>
      </c>
      <c r="AS96" s="13">
        <v>1397.0905963478713</v>
      </c>
      <c r="AT96" s="13">
        <v>1397.0905963478713</v>
      </c>
      <c r="AU96" s="13">
        <v>1397.0905963478713</v>
      </c>
      <c r="AV96" s="13">
        <v>1397.0905963478713</v>
      </c>
      <c r="AW96" s="13">
        <v>1397.0905963478713</v>
      </c>
      <c r="AX96" s="13">
        <v>1397.0905963478713</v>
      </c>
      <c r="AY96" s="13">
        <v>1397.0905963478713</v>
      </c>
      <c r="AZ96" s="13">
        <v>1397.0905963478713</v>
      </c>
      <c r="BA96" s="13">
        <v>1397.0905963478713</v>
      </c>
      <c r="BB96" s="27">
        <v>1397.0905963478713</v>
      </c>
      <c r="BC96" s="13">
        <v>1397.0905963478713</v>
      </c>
      <c r="BD96" s="13">
        <v>1397.0905963478713</v>
      </c>
      <c r="BE96" s="13">
        <v>1397.0905963478713</v>
      </c>
      <c r="BF96" s="13">
        <v>1397.0905963478713</v>
      </c>
      <c r="BG96" s="13">
        <v>1397.0905963478713</v>
      </c>
      <c r="BH96" s="13">
        <v>1397.0905963478713</v>
      </c>
      <c r="BI96" s="13">
        <v>1397.0905963478713</v>
      </c>
      <c r="BJ96" s="13">
        <v>1397.0905963478713</v>
      </c>
      <c r="BK96" s="13">
        <v>1397.0905963478713</v>
      </c>
      <c r="BL96" s="27">
        <v>1397.0905963478713</v>
      </c>
    </row>
    <row r="97" spans="1:6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  <c r="AR97" s="24"/>
      <c r="BB97" s="24"/>
      <c r="BL97" s="24"/>
    </row>
    <row r="98" spans="1:6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:AH98" si="168">K97-J97</f>
        <v>0</v>
      </c>
      <c r="L98">
        <f t="shared" si="168"/>
        <v>0</v>
      </c>
      <c r="M98">
        <f t="shared" si="168"/>
        <v>0</v>
      </c>
      <c r="N98">
        <f t="shared" si="168"/>
        <v>1.9E-3</v>
      </c>
      <c r="O98">
        <f t="shared" si="168"/>
        <v>1.1999999999999999E-3</v>
      </c>
      <c r="P98">
        <f t="shared" si="168"/>
        <v>3.0999999999999999E-3</v>
      </c>
      <c r="Q98">
        <f t="shared" si="168"/>
        <v>2.4000000000000002E-3</v>
      </c>
      <c r="R98">
        <f t="shared" si="168"/>
        <v>-5.8989898989898933E-4</v>
      </c>
      <c r="S98">
        <f t="shared" si="168"/>
        <v>-2.1010101010101017E-4</v>
      </c>
      <c r="T98">
        <f t="shared" si="168"/>
        <v>9.9999999999999829E-4</v>
      </c>
      <c r="U98">
        <f t="shared" si="168"/>
        <v>1.7000000000000001E-3</v>
      </c>
      <c r="V98">
        <f t="shared" si="168"/>
        <v>-2.3999999999999994E-3</v>
      </c>
      <c r="W98">
        <f t="shared" si="168"/>
        <v>3.1000000000000003E-3</v>
      </c>
      <c r="X98">
        <f t="shared" si="168"/>
        <v>-1.4140000000000003E-3</v>
      </c>
      <c r="Y98">
        <f t="shared" si="168"/>
        <v>2.753000000000002E-3</v>
      </c>
      <c r="Z98">
        <f t="shared" si="168"/>
        <v>5.5769999999999986E-3</v>
      </c>
      <c r="AA98">
        <f t="shared" si="168"/>
        <v>3.0057E-3</v>
      </c>
      <c r="AB98">
        <f t="shared" si="168"/>
        <v>0.10454950000000002</v>
      </c>
      <c r="AC98">
        <f t="shared" si="168"/>
        <v>0.20338809999999993</v>
      </c>
      <c r="AD98">
        <f t="shared" si="168"/>
        <v>0.19484400000000002</v>
      </c>
      <c r="AE98">
        <f t="shared" si="168"/>
        <v>8.3060400000000034E-2</v>
      </c>
      <c r="AF98">
        <f t="shared" si="168"/>
        <v>0.22211139999999996</v>
      </c>
      <c r="AG98">
        <f t="shared" si="168"/>
        <v>0.51056829999999997</v>
      </c>
      <c r="AH98">
        <f t="shared" si="168"/>
        <v>1.2589452210108729</v>
      </c>
    </row>
    <row r="99" spans="1:64" x14ac:dyDescent="0.25">
      <c r="A99" s="3">
        <v>2.6756190260505844E-6</v>
      </c>
      <c r="B99" s="3">
        <v>0.72432650423496137</v>
      </c>
      <c r="C99" s="3">
        <v>1.4986194421804857E-3</v>
      </c>
      <c r="G99" t="s">
        <v>8</v>
      </c>
      <c r="J99">
        <f>$A99*$C99*I96+($B99-$A99)*($I97+SUM($I99:I99))-($B99/($C99*I96))*(($I97+SUM($I99:I99))^2)</f>
        <v>4.2836998151593261E-6</v>
      </c>
      <c r="K99">
        <f>$A99*$C99*J96+($B99-$A99)*($I97+SUM($I99:J99))-($B99/($C99*J96))*(($I97+SUM($I99:J99))^2)</f>
        <v>7.2993055593528096E-6</v>
      </c>
      <c r="L99">
        <f>$A99*$C99*K96+($B99-$A99)*($I97+SUM($I99:K99))-($B99/($C99*K96))*(($I97+SUM($I99:K99))^2)</f>
        <v>1.2501120915607269E-5</v>
      </c>
      <c r="M99">
        <f>$A99*$C99*L96+($B99-$A99)*($I97+SUM($I99:L99))-($B99/($C99*L96))*(($I97+SUM($I99:L99))^2)</f>
        <v>2.1507409843891591E-5</v>
      </c>
      <c r="N99">
        <f>$A99*$C99*M96+($B99-$A99)*($I97+SUM($I99:M99))-($B99/($C99*M96))*(($I97+SUM($I99:M99))^2)</f>
        <v>3.7168703595676601E-5</v>
      </c>
      <c r="O99">
        <f>$A99*$C99*N96+($B99-$A99)*($I97+SUM($I99:N99))-($B99/($C99*N96))*(($I97+SUM($I99:N99))^2)</f>
        <v>6.4239353755097216E-5</v>
      </c>
      <c r="P99">
        <f>$A99*$C99*O96+($B99-$A99)*($I97+SUM($I99:O99))-($B99/($C99*O96))*(($I97+SUM($I99:O99))^2)</f>
        <v>1.1083262020336074E-4</v>
      </c>
      <c r="Q99">
        <f>$A99*$C99*P96+($B99-$A99)*($I97+SUM($I99:P99))-($B99/($C99*P96))*(($I97+SUM($I99:P99))^2)</f>
        <v>1.9110834360637865E-4</v>
      </c>
      <c r="R99">
        <f>$A99*$C99*Q96+($B99-$A99)*($I97+SUM($I99:Q99))-($B99/($C99*Q96))*(($I97+SUM($I99:Q99))^2)</f>
        <v>3.2962189953961157E-4</v>
      </c>
      <c r="S99">
        <f>$A99*$C99*R96+($B99-$A99)*($I97+SUM($I99:R99))-($B99/($C99*R96))*(($I97+SUM($I99:R99))^2)</f>
        <v>5.6831717609677533E-4</v>
      </c>
      <c r="T99">
        <f>$A99*$C99*S96+($B99-$A99)*($I97+SUM($I99:S99))-($B99/($C99*S96))*(($I97+SUM($I99:S99))^2)</f>
        <v>9.7956815363507439E-4</v>
      </c>
      <c r="U99">
        <f>$A99*$C99*T96+($B99-$A99)*($I97+SUM($I99:T99))-($B99/($C99*T96))*(($I97+SUM($I99:T99))^2)</f>
        <v>1.6878874389499379E-3</v>
      </c>
      <c r="V99">
        <f>$A99*$C99*U96+($B99-$A99)*($I97+SUM($I99:U99))-($B99/($C99*U96))*(($I97+SUM($I99:U99))^2)</f>
        <v>2.9065228962184301E-3</v>
      </c>
      <c r="W99">
        <f>$A99*$C99*V96+($B99-$A99)*($I97+SUM($I99:V99))-($B99/($C99*V96))*(($I97+SUM($I99:V99))^2)</f>
        <v>5.0000238148002335E-3</v>
      </c>
      <c r="X99">
        <f>$A99*$C99*W96+($B99-$A99)*($I97+SUM($I99:W99))-($B99/($C99*W96))*(($I97+SUM($I99:W99))^2)</f>
        <v>8.5834831083063182E-3</v>
      </c>
      <c r="Y99">
        <f>$A99*$C99*X96+($B99-$A99)*($I97+SUM($I99:X99))-($B99/($C99*X96))*(($I97+SUM($I99:X99))^2)</f>
        <v>1.4698686679315658E-2</v>
      </c>
      <c r="Z99">
        <f>$A99*$C99*Y96+($B99-$A99)*($I97+SUM($I99:Y99))-($B99/($C99*Y96))*(($I97+SUM($I99:Y99))^2)</f>
        <v>2.5045906773762342E-2</v>
      </c>
      <c r="AA99">
        <f>$A99*$C99*Z96+($B99-$A99)*($I97+SUM($I99:Z99))-($B99/($C99*Z96))*(($I97+SUM($I99:Z99))^2)</f>
        <v>4.2326357110183989E-2</v>
      </c>
      <c r="AB99">
        <f>$A99*$C99*AA96+($B99-$A99)*($I97+SUM($I99:AA99))-($B99/($C99*AA96))*(($I97+SUM($I99:AA99))^2)</f>
        <v>7.0461140460019056E-2</v>
      </c>
      <c r="AC99">
        <f>$A99*$C99*AB96+($B99-$A99)*($I97+SUM($I99:AB99))-($B99/($C99*AB96))*(($I97+SUM($I99:AB99))^2)</f>
        <v>0.1145233846504842</v>
      </c>
      <c r="AD99">
        <f>$A99*$C99*AC96+($B99-$A99)*($I97+SUM($I99:AC99))-($B99/($C99*AC96))*(($I97+SUM($I99:AC99))^2)</f>
        <v>0.17848557204247276</v>
      </c>
      <c r="AE99">
        <f>$A99*$C99*AD96+($B99-$A99)*($I97+SUM($I99:AD99))-($B99/($C99*AD96))*(($I97+SUM($I99:AD99))^2)</f>
        <v>0.26090883760669076</v>
      </c>
      <c r="AF99">
        <f>$A99*$C99*AE96+($B99-$A99)*($I97+SUM($I99:AE99))-($B99/($C99*AE96))*(($I97+SUM($I99:AE99))^2)</f>
        <v>0.34187560155887053</v>
      </c>
      <c r="AG99">
        <f>$A99*$C99*AF96+($B99-$A99)*($I97+SUM($I99:AF99))-($B99/($C99*AF96))*(($I97+SUM($I99:AF99))^2)</f>
        <v>0.38434368213825698</v>
      </c>
      <c r="AH99">
        <f>$A99*$C99*AG96+($B99-$A99)*($I97+SUM($I99:AG99))-($B99/($C99*AG96))*(($I97+SUM($I99:AG99))^2)</f>
        <v>0.33824066416341581</v>
      </c>
      <c r="AI99">
        <f>$A99*$C99*AH96+($B99-$A99)*($I97+SUM($I99:AH99))-($B99/($C99*AH96))*(($I97+SUM($I99:AH99))^2)</f>
        <v>0.18734595677174659</v>
      </c>
      <c r="AJ99">
        <f>$A99*$C99*AI96+($B99-$A99)*($I97+SUM($I99:AI99))-($B99/($C99*AI96))*(($I97+SUM($I99:AI99))^2)</f>
        <v>7.868842385444963E-2</v>
      </c>
      <c r="AK99">
        <f>$A99*$C99*AJ96+($B99-$A99)*($I97+SUM($I99:AJ99))-($B99/($C99*AJ96))*(($I97+SUM($I99:AJ99))^2)</f>
        <v>2.5808306962742833E-2</v>
      </c>
      <c r="AL99">
        <f>$A99*$C99*AK96+($B99-$A99)*($I97+SUM($I99:AK99))-($B99/($C99*AK96))*(($I97+SUM($I99:AK99))^2)</f>
        <v>7.5316361083015426E-3</v>
      </c>
      <c r="AM99">
        <f>$A99*$C99*AL96+($B99-$A99)*($I97+SUM($I99:AL99))-($B99/($C99*AL96))*(($I97+SUM($I99:AL99))^2)</f>
        <v>2.1110861876350029E-3</v>
      </c>
      <c r="AN99">
        <f>$A99*$C99*AM96+($B99-$A99)*($I97+SUM($I99:AM99))-($B99/($C99*AM96))*(($I97+SUM($I99:AM99))^2)</f>
        <v>5.8468619850704506E-4</v>
      </c>
      <c r="AO99">
        <f>$A99*$C99*AN96+($B99-$A99)*($I97+SUM($I99:AN99))-($B99/($C99*AN96))*(($I97+SUM($I99:AN99))^2)</f>
        <v>1.6138933907683395E-4</v>
      </c>
      <c r="AP99">
        <f>$A99*$C99*AO96+($B99-$A99)*($I97+SUM($I99:AO99))-($B99/($C99*AO96))*(($I97+SUM($I99:AO99))^2)</f>
        <v>4.4506203889627116E-5</v>
      </c>
      <c r="AQ99">
        <f>$A99*$C99*AP96+($B99-$A99)*($I97+SUM($I99:AP99))-($B99/($C99*AP96))*(($I97+SUM($I99:AP99))^2)</f>
        <v>1.2270268658021166E-5</v>
      </c>
      <c r="AR99" s="23">
        <f>$A99*$C99*AQ96+($B99-$A99)*($I97+SUM($I99:AQ99))-($B99/($C99*AQ96))*(($I97+SUM($I99:AQ99))^2)</f>
        <v>3.3826467591424603E-6</v>
      </c>
      <c r="AS99">
        <f>$A99*$C99*AR96+($B99-$A99)*($I97+SUM($I99:AR99))-($B99/($C99*AR96))*(($I97+SUM($I99:AR99))^2)</f>
        <v>9.3250397847910449E-7</v>
      </c>
      <c r="AT99">
        <f>$A99*$C99*AS96+($B99-$A99)*($I97+SUM($I99:AS99))-($B99/($C99*AS96))*(($I97+SUM($I99:AS99))^2)</f>
        <v>2.570646662203302E-7</v>
      </c>
      <c r="AU99">
        <f>$A99*$C99*AT96+($B99-$A99)*($I97+SUM($I99:AT99))-($B99/($C99*AT96))*(($I97+SUM($I99:AT99))^2)</f>
        <v>7.0865267876030202E-8</v>
      </c>
      <c r="AV99">
        <f>$A99*$C99*AU96+($B99-$A99)*($I97+SUM($I99:AU99))-($B99/($C99*AU96))*(($I97+SUM($I99:AU99))^2)</f>
        <v>1.9535489448330168E-8</v>
      </c>
      <c r="AW99">
        <f>$A99*$C99*AV96+($B99-$A99)*($I97+SUM($I99:AV99))-($B99/($C99*AV96))*(($I97+SUM($I99:AV99))^2)</f>
        <v>5.3853645987089749E-9</v>
      </c>
      <c r="AX99">
        <f>$A99*$C99*AW96+($B99-$A99)*($I97+SUM($I99:AW99))-($B99/($C99*AW96))*(($I97+SUM($I99:AW99))^2)</f>
        <v>1.4845880080827101E-9</v>
      </c>
      <c r="AY99">
        <f>$A99*$C99*AX96+($B99-$A99)*($I97+SUM($I99:AX99))-($B99/($C99*AX96))*(($I97+SUM($I99:AX99))^2)</f>
        <v>4.0925773880928773E-10</v>
      </c>
      <c r="AZ99">
        <f>$A99*$C99*AY96+($B99-$A99)*($I97+SUM($I99:AY99))-($B99/($C99*AY96))*(($I97+SUM($I99:AY99))^2)</f>
        <v>1.1282019762859363E-10</v>
      </c>
      <c r="BA99">
        <f>$A99*$C99*AZ96+($B99-$A99)*($I97+SUM($I99:AZ99))-($B99/($C99*AZ96))*(($I97+SUM($I99:AZ99))^2)</f>
        <v>3.110156576724421E-11</v>
      </c>
      <c r="BB99" s="23">
        <f>$A99*$C99*BA96+($B99-$A99)*($I97+SUM($I99:BA99))-($B99/($C99*BA96))*(($I97+SUM($I99:BA99))^2)</f>
        <v>8.574252419180084E-12</v>
      </c>
      <c r="BC99">
        <f>$A99*$C99*BB96+($B99-$A99)*($I97+SUM($I99:BB99))-($B99/($C99*BB96))*(($I97+SUM($I99:BB99))^2)</f>
        <v>2.3634427748220332E-12</v>
      </c>
      <c r="BD99">
        <f>$A99*$C99*BC96+($B99-$A99)*($I97+SUM($I99:BC99))-($B99/($C99*BC96))*(($I97+SUM($I99:BC99))^2)</f>
        <v>6.5147887085004186E-13</v>
      </c>
      <c r="BE99">
        <f>$A99*$C99*BD96+($B99-$A99)*($I97+SUM($I99:BD99))-($B99/($C99*BD96))*(($I97+SUM($I99:BD99))^2)</f>
        <v>1.794120407794253E-13</v>
      </c>
      <c r="BF99">
        <f>$A99*$C99*BE96+($B99-$A99)*($I97+SUM($I99:BE99))-($B99/($C99*BE96))*(($I97+SUM($I99:BE99))^2)</f>
        <v>4.9515946898281982E-14</v>
      </c>
      <c r="BG99">
        <f>$A99*$C99*BF96+($B99-$A99)*($I97+SUM($I99:BF99))-($B99/($C99*BF96))*(($I97+SUM($I99:BF99))^2)</f>
        <v>1.3766765505351941E-14</v>
      </c>
      <c r="BH99">
        <f>$A99*$C99*BG96+($B99-$A99)*($I97+SUM($I99:BG99))-($B99/($C99*BG96))*(($I97+SUM($I99:BG99))^2)</f>
        <v>3.7747582837255322E-15</v>
      </c>
      <c r="BI99">
        <f>$A99*$C99*BH96+($B99-$A99)*($I97+SUM($I99:BH99))-($B99/($C99*BH96))*(($I97+SUM($I99:BH99))^2)</f>
        <v>0</v>
      </c>
      <c r="BJ99">
        <f>$A99*$C99*BI96+($B99-$A99)*($I97+SUM($I99:BI99))-($B99/($C99*BI96))*(($I97+SUM($I99:BI99))^2)</f>
        <v>0</v>
      </c>
      <c r="BK99">
        <f>$A99*$C99*BJ96+($B99-$A99)*($I97+SUM($I99:BJ99))-($B99/($C99*BJ96))*(($I97+SUM($I99:BJ99))^2)</f>
        <v>0</v>
      </c>
      <c r="BL99" s="23">
        <f>$A99*$C99*BK96+($B99-$A99)*($I97+SUM($I99:BK99))-($B99/($C99*BK96))*(($I97+SUM($I99:BK99))^2)</f>
        <v>0</v>
      </c>
    </row>
    <row r="100" spans="1:64" x14ac:dyDescent="0.25">
      <c r="E100" t="s">
        <v>19</v>
      </c>
      <c r="F100">
        <f>SUM(J100:AH100)</f>
        <v>0.75294493457554323</v>
      </c>
      <c r="J100">
        <f>(J101-J97)^2</f>
        <v>1.8350084106396045E-11</v>
      </c>
      <c r="K100">
        <f t="shared" ref="K100:AH100" si="169">(K101-K97)^2</f>
        <v>1.3416601350597703E-10</v>
      </c>
      <c r="L100">
        <f t="shared" si="169"/>
        <v>5.8004513915842059E-10</v>
      </c>
      <c r="M100">
        <f t="shared" si="169"/>
        <v>2.0785881670588306E-9</v>
      </c>
      <c r="N100">
        <f t="shared" si="169"/>
        <v>3.3023603463073026E-6</v>
      </c>
      <c r="O100">
        <f t="shared" si="169"/>
        <v>8.7202114008790252E-6</v>
      </c>
      <c r="P100">
        <f t="shared" si="169"/>
        <v>3.5309358000682318E-5</v>
      </c>
      <c r="Q100">
        <f t="shared" si="169"/>
        <v>6.643977003851809E-5</v>
      </c>
      <c r="R100">
        <f t="shared" si="169"/>
        <v>5.2295149847385172E-5</v>
      </c>
      <c r="S100">
        <f t="shared" si="169"/>
        <v>4.1642762471881896E-5</v>
      </c>
      <c r="T100">
        <f t="shared" si="169"/>
        <v>4.1906878260056411E-5</v>
      </c>
      <c r="U100">
        <f t="shared" si="169"/>
        <v>4.2063847566983571E-5</v>
      </c>
      <c r="V100">
        <f t="shared" si="169"/>
        <v>1.3903755690798352E-6</v>
      </c>
      <c r="W100">
        <f t="shared" si="169"/>
        <v>5.1967076642185684E-7</v>
      </c>
      <c r="X100">
        <f t="shared" si="169"/>
        <v>1.148833492344674E-4</v>
      </c>
      <c r="Y100">
        <f t="shared" si="169"/>
        <v>5.136592405552442E-4</v>
      </c>
      <c r="Z100">
        <f t="shared" si="169"/>
        <v>1.7751861917873568E-3</v>
      </c>
      <c r="AA100">
        <f t="shared" si="169"/>
        <v>6.634691495632586E-3</v>
      </c>
      <c r="AB100">
        <f t="shared" si="169"/>
        <v>2.2434674823987627E-3</v>
      </c>
      <c r="AC100">
        <f t="shared" si="169"/>
        <v>1.7222051206480585E-3</v>
      </c>
      <c r="AD100">
        <f t="shared" si="169"/>
        <v>3.3475351157517029E-3</v>
      </c>
      <c r="AE100">
        <f t="shared" si="169"/>
        <v>1.4397732177560286E-2</v>
      </c>
      <c r="AF100">
        <f t="shared" si="169"/>
        <v>5.7482341071404888E-2</v>
      </c>
      <c r="AG100">
        <f t="shared" si="169"/>
        <v>1.2889091340793558E-2</v>
      </c>
      <c r="AH100">
        <f t="shared" si="169"/>
        <v>0.65153054879435879</v>
      </c>
    </row>
    <row r="101" spans="1:64" x14ac:dyDescent="0.25">
      <c r="G101" t="s">
        <v>9</v>
      </c>
      <c r="J101">
        <f>I97+J99</f>
        <v>4.2836998151593261E-6</v>
      </c>
      <c r="K101">
        <f>J101+K99</f>
        <v>1.1583005374512136E-5</v>
      </c>
      <c r="L101">
        <f t="shared" ref="L101" si="170">K101+L99</f>
        <v>2.4084126290119403E-5</v>
      </c>
      <c r="M101">
        <f t="shared" ref="M101" si="171">L101+M99</f>
        <v>4.5591536134010998E-5</v>
      </c>
      <c r="N101">
        <f t="shared" ref="N101" si="172">M101+N99</f>
        <v>8.2760239729687599E-5</v>
      </c>
      <c r="O101">
        <f t="shared" ref="O101" si="173">N101+O99</f>
        <v>1.4699959348478481E-4</v>
      </c>
      <c r="P101">
        <f t="shared" ref="P101" si="174">O101+P99</f>
        <v>2.5783221368814557E-4</v>
      </c>
      <c r="Q101">
        <f t="shared" ref="Q101" si="175">P101+Q99</f>
        <v>4.4894055729452422E-4</v>
      </c>
      <c r="R101">
        <f t="shared" ref="R101" si="176">Q101+R99</f>
        <v>7.7856245683413585E-4</v>
      </c>
      <c r="S101">
        <f t="shared" ref="S101" si="177">R101+S99</f>
        <v>1.3468796329309113E-3</v>
      </c>
      <c r="T101">
        <f t="shared" ref="T101" si="178">S101+T99</f>
        <v>2.3264477865659857E-3</v>
      </c>
      <c r="U101">
        <f t="shared" ref="U101" si="179">T101+U99</f>
        <v>4.0143352255159236E-3</v>
      </c>
      <c r="V101">
        <f t="shared" ref="V101" si="180">U101+V99</f>
        <v>6.9208581217343537E-3</v>
      </c>
      <c r="W101">
        <f t="shared" ref="W101" si="181">V101+W99</f>
        <v>1.1920881936534587E-2</v>
      </c>
      <c r="X101">
        <f t="shared" ref="X101" si="182">W101+X99</f>
        <v>2.0504365044840905E-2</v>
      </c>
      <c r="Y101">
        <f t="shared" ref="Y101" si="183">X101+Y99</f>
        <v>3.5203051724156567E-2</v>
      </c>
      <c r="Z101">
        <f t="shared" ref="Z101" si="184">Y101+Z99</f>
        <v>6.0248958497918906E-2</v>
      </c>
      <c r="AA101">
        <f t="shared" ref="AA101" si="185">Z101+AA99</f>
        <v>0.1025753156081029</v>
      </c>
      <c r="AB101">
        <f t="shared" ref="AB101" si="186">AA101+AB99</f>
        <v>0.17303645606812196</v>
      </c>
      <c r="AC101">
        <f t="shared" ref="AC101" si="187">AB101+AC99</f>
        <v>0.28755984071860619</v>
      </c>
      <c r="AD101">
        <f t="shared" ref="AD101" si="188">AC101+AD99</f>
        <v>0.46604541276107891</v>
      </c>
      <c r="AE101">
        <f t="shared" ref="AE101" si="189">AD101+AE99</f>
        <v>0.72695425036776973</v>
      </c>
      <c r="AF101">
        <f t="shared" ref="AF101" si="190">AE101+AF99</f>
        <v>1.0688298519266404</v>
      </c>
      <c r="AG101">
        <f t="shared" ref="AG101" si="191">AF101+AG99</f>
        <v>1.4531735340648972</v>
      </c>
      <c r="AH101">
        <f t="shared" ref="AH101" si="192">AG101+AH99</f>
        <v>1.7914141982283129</v>
      </c>
      <c r="AI101">
        <f t="shared" ref="AI101" si="193">AH101+AI99</f>
        <v>1.9787601550000595</v>
      </c>
      <c r="AJ101">
        <f t="shared" ref="AJ101" si="194">AI101+AJ99</f>
        <v>2.0574485788545092</v>
      </c>
      <c r="AK101">
        <f t="shared" ref="AK101" si="195">AJ101+AK99</f>
        <v>2.083256885817252</v>
      </c>
      <c r="AL101">
        <f t="shared" ref="AL101" si="196">AK101+AL99</f>
        <v>2.0907885219255533</v>
      </c>
      <c r="AM101">
        <f t="shared" ref="AM101" si="197">AL101+AM99</f>
        <v>2.0928996081131883</v>
      </c>
      <c r="AN101">
        <f t="shared" ref="AN101" si="198">AM101+AN99</f>
        <v>2.0934842943116951</v>
      </c>
      <c r="AO101">
        <f t="shared" ref="AO101" si="199">AN101+AO99</f>
        <v>2.093645683650772</v>
      </c>
      <c r="AP101">
        <f t="shared" ref="AP101" si="200">AO101+AP99</f>
        <v>2.0936901898546614</v>
      </c>
      <c r="AQ101">
        <f t="shared" ref="AQ101" si="201">AP101+AQ99</f>
        <v>2.0937024601233194</v>
      </c>
      <c r="AR101" s="23">
        <f t="shared" ref="AR101" si="202">AQ101+AR99</f>
        <v>2.0937058427700785</v>
      </c>
      <c r="AS101">
        <f t="shared" ref="AS101" si="203">AR101+AS99</f>
        <v>2.093706775274057</v>
      </c>
      <c r="AT101">
        <f t="shared" ref="AT101" si="204">AS101+AT99</f>
        <v>2.093707032338723</v>
      </c>
      <c r="AU101">
        <f t="shared" ref="AU101" si="205">AT101+AU99</f>
        <v>2.0937071032039909</v>
      </c>
      <c r="AV101">
        <f t="shared" ref="AV101" si="206">AU101+AV99</f>
        <v>2.0937071227394801</v>
      </c>
      <c r="AW101">
        <f t="shared" ref="AW101" si="207">AV101+AW99</f>
        <v>2.0937071281248447</v>
      </c>
      <c r="AX101">
        <f t="shared" ref="AX101" si="208">AW101+AX99</f>
        <v>2.0937071296094327</v>
      </c>
      <c r="AY101">
        <f t="shared" ref="AY101" si="209">AX101+AY99</f>
        <v>2.0937071300186902</v>
      </c>
      <c r="AZ101">
        <f t="shared" ref="AZ101" si="210">AY101+AZ99</f>
        <v>2.0937071301315102</v>
      </c>
      <c r="BA101">
        <f t="shared" ref="BA101" si="211">AZ101+BA99</f>
        <v>2.0937071301626116</v>
      </c>
      <c r="BB101" s="23">
        <f t="shared" ref="BB101" si="212">BA101+BB99</f>
        <v>2.093707130171186</v>
      </c>
      <c r="BC101">
        <f t="shared" ref="BC101" si="213">BB101+BC99</f>
        <v>2.0937071301735495</v>
      </c>
      <c r="BD101">
        <f t="shared" ref="BD101" si="214">BC101+BD99</f>
        <v>2.093707130174201</v>
      </c>
      <c r="BE101">
        <f t="shared" ref="BE101" si="215">BD101+BE99</f>
        <v>2.0937071301743804</v>
      </c>
      <c r="BF101">
        <f t="shared" ref="BF101" si="216">BE101+BF99</f>
        <v>2.0937071301744297</v>
      </c>
      <c r="BG101">
        <f t="shared" ref="BG101" si="217">BF101+BG99</f>
        <v>2.0937071301744434</v>
      </c>
      <c r="BH101">
        <f t="shared" ref="BH101" si="218">BG101+BH99</f>
        <v>2.0937071301744474</v>
      </c>
      <c r="BI101">
        <f t="shared" ref="BI101" si="219">BH101+BI99</f>
        <v>2.0937071301744474</v>
      </c>
      <c r="BJ101">
        <f t="shared" ref="BJ101" si="220">BI101+BJ99</f>
        <v>2.0937071301744474</v>
      </c>
      <c r="BK101">
        <f t="shared" ref="BK101" si="221">BJ101+BK99</f>
        <v>2.0937071301744474</v>
      </c>
      <c r="BL101" s="23">
        <f t="shared" ref="BL101" si="222">BK101+BL99</f>
        <v>2.0937071301744474</v>
      </c>
    </row>
    <row r="119" spans="1:64" x14ac:dyDescent="0.25">
      <c r="A119" s="1" t="s">
        <v>16</v>
      </c>
      <c r="B119" t="s">
        <v>24</v>
      </c>
      <c r="I119" s="13">
        <v>362.75521329950169</v>
      </c>
      <c r="J119" s="13">
        <v>382.23233696439274</v>
      </c>
      <c r="K119" s="13">
        <v>400.96974295019334</v>
      </c>
      <c r="L119" s="13">
        <v>406.52364436639795</v>
      </c>
      <c r="M119" s="13">
        <v>418.64121209171162</v>
      </c>
      <c r="N119" s="13">
        <v>438.75657231798453</v>
      </c>
      <c r="O119" s="13">
        <v>456.6590890819769</v>
      </c>
      <c r="P119" s="13">
        <v>484.33947029716239</v>
      </c>
      <c r="Q119" s="13">
        <v>505.49172053720122</v>
      </c>
      <c r="R119" s="13">
        <v>536.42782074869422</v>
      </c>
      <c r="S119" s="13">
        <v>556.22216135088036</v>
      </c>
      <c r="T119" s="13">
        <v>581.88769622523</v>
      </c>
      <c r="U119" s="13">
        <v>605.87194901918235</v>
      </c>
      <c r="V119" s="13">
        <v>619.95074335162826</v>
      </c>
      <c r="W119" s="13">
        <v>627.49062680220993</v>
      </c>
      <c r="X119" s="13">
        <v>672.26143593342192</v>
      </c>
      <c r="Y119" s="13">
        <v>689.38253030755618</v>
      </c>
      <c r="Z119" s="13">
        <v>721.09436290026122</v>
      </c>
      <c r="AA119" s="13">
        <v>743.99222043143948</v>
      </c>
      <c r="AB119" s="13">
        <v>767.94317985420787</v>
      </c>
      <c r="AC119" s="13">
        <v>788.44365358765253</v>
      </c>
      <c r="AD119" s="13">
        <v>796.51976227695923</v>
      </c>
      <c r="AE119" s="13">
        <v>824.82688987366487</v>
      </c>
      <c r="AF119" s="13">
        <v>847.16894586490355</v>
      </c>
      <c r="AG119" s="13">
        <v>863.3811853926868</v>
      </c>
      <c r="AH119" s="13">
        <v>843.86105443741531</v>
      </c>
      <c r="AI119" s="13">
        <v>843.86105443741531</v>
      </c>
      <c r="AJ119" s="13">
        <v>843.86105443741531</v>
      </c>
      <c r="AK119" s="13">
        <v>843.86105443741531</v>
      </c>
      <c r="AL119" s="13">
        <v>843.86105443741531</v>
      </c>
      <c r="AM119" s="13">
        <v>843.86105443741531</v>
      </c>
      <c r="AN119" s="13">
        <v>843.86105443741531</v>
      </c>
      <c r="AO119" s="13">
        <v>843.86105443741531</v>
      </c>
      <c r="AP119" s="13">
        <v>843.86105443741531</v>
      </c>
      <c r="AQ119" s="13">
        <v>843.86105443741531</v>
      </c>
      <c r="AR119" s="27">
        <v>843.86105443741531</v>
      </c>
      <c r="AS119" s="13">
        <v>843.86105443741531</v>
      </c>
      <c r="AT119" s="13">
        <v>843.86105443741531</v>
      </c>
      <c r="AU119" s="13">
        <v>843.86105443741531</v>
      </c>
      <c r="AV119" s="13">
        <v>843.86105443741531</v>
      </c>
      <c r="AW119" s="13">
        <v>843.86105443741531</v>
      </c>
      <c r="AX119" s="13">
        <v>843.86105443741531</v>
      </c>
      <c r="AY119" s="13">
        <v>843.86105443741531</v>
      </c>
      <c r="AZ119" s="13">
        <v>843.86105443741531</v>
      </c>
      <c r="BA119" s="13">
        <v>843.86105443741531</v>
      </c>
      <c r="BB119" s="27">
        <v>843.86105443741531</v>
      </c>
      <c r="BC119" s="13">
        <v>843.86105443741531</v>
      </c>
      <c r="BD119" s="13">
        <v>843.86105443741531</v>
      </c>
      <c r="BE119" s="13">
        <v>843.86105443741531</v>
      </c>
      <c r="BF119" s="13">
        <v>843.86105443741531</v>
      </c>
      <c r="BG119" s="13">
        <v>843.86105443741531</v>
      </c>
      <c r="BH119" s="13">
        <v>843.86105443741531</v>
      </c>
      <c r="BI119" s="13">
        <v>843.86105443741531</v>
      </c>
      <c r="BJ119" s="13">
        <v>843.86105443741531</v>
      </c>
      <c r="BK119" s="13">
        <v>843.86105443741531</v>
      </c>
      <c r="BL119" s="27">
        <v>843.86105443741531</v>
      </c>
    </row>
    <row r="120" spans="1:6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223">K120-J120</f>
        <v>1.0000000000000113E-4</v>
      </c>
      <c r="L121">
        <f t="shared" si="223"/>
        <v>3.9999999999999931E-4</v>
      </c>
      <c r="M121">
        <f t="shared" si="223"/>
        <v>1.2199999999999999E-2</v>
      </c>
      <c r="N121">
        <f t="shared" si="223"/>
        <v>0.15570000000000001</v>
      </c>
      <c r="O121">
        <f t="shared" si="223"/>
        <v>0.24008000000000002</v>
      </c>
      <c r="P121">
        <f t="shared" si="223"/>
        <v>2.8004000000000029E-2</v>
      </c>
      <c r="Q121">
        <f t="shared" si="223"/>
        <v>9.2014999999999902E-2</v>
      </c>
      <c r="R121">
        <f t="shared" si="223"/>
        <v>0.23268150505050511</v>
      </c>
      <c r="S121">
        <f t="shared" si="223"/>
        <v>1.2101606060606174E-2</v>
      </c>
      <c r="T121">
        <f t="shared" si="223"/>
        <v>7.2183494949494831E-2</v>
      </c>
      <c r="U121">
        <f t="shared" si="223"/>
        <v>0.16365775757873779</v>
      </c>
      <c r="V121">
        <f t="shared" si="223"/>
        <v>0.29555476767378752</v>
      </c>
      <c r="W121">
        <f t="shared" si="223"/>
        <v>0.27745280808229844</v>
      </c>
      <c r="X121">
        <f t="shared" si="223"/>
        <v>0.69535149494371296</v>
      </c>
      <c r="Y121">
        <f t="shared" si="223"/>
        <v>0.10192150504049113</v>
      </c>
      <c r="Z121">
        <f t="shared" si="223"/>
        <v>0.12912630111744861</v>
      </c>
      <c r="AA121">
        <f t="shared" si="223"/>
        <v>1.0778170620586667</v>
      </c>
      <c r="AB121">
        <f t="shared" si="223"/>
        <v>1.4666255316565677</v>
      </c>
      <c r="AC121">
        <f t="shared" si="223"/>
        <v>3.8506134484109236</v>
      </c>
      <c r="AD121">
        <f t="shared" si="223"/>
        <v>2.265684390170625</v>
      </c>
      <c r="AE121">
        <f t="shared" si="223"/>
        <v>1.2814034229490527</v>
      </c>
      <c r="AF121">
        <f t="shared" si="223"/>
        <v>2.3129492560200493</v>
      </c>
      <c r="AG121">
        <f t="shared" si="223"/>
        <v>4.087005781218906</v>
      </c>
      <c r="AH121">
        <f t="shared" si="223"/>
        <v>2.9321139355202313</v>
      </c>
    </row>
    <row r="122" spans="1:64" x14ac:dyDescent="0.25">
      <c r="A122" s="3">
        <v>2.1748485356435493E-4</v>
      </c>
      <c r="B122" s="3">
        <v>0.38363224472351343</v>
      </c>
      <c r="C122" s="3">
        <v>3.8210448507475951E-2</v>
      </c>
      <c r="G122" t="s">
        <v>8</v>
      </c>
      <c r="J122">
        <f>$A122*$C122*I119+($B122-$A122)*($I120+SUM($I122:I122))-($B122/($C122*I119))*(($I120+SUM($I122:I122))^2)</f>
        <v>5.4289806101680254E-3</v>
      </c>
      <c r="K122">
        <f>$A122*$C122*J119+($B122-$A122)*($I120+SUM($I122:J122))-($B122/($C122*J119))*(($I120+SUM($I122:J122))^2)</f>
        <v>7.6698755967878566E-3</v>
      </c>
      <c r="L122">
        <f>$A122*$C122*K119+($B122-$A122)*($I120+SUM($I122:K122))-($B122/($C122*K119))*(($I120+SUM($I122:K122))^2)</f>
        <v>1.0760521403495401E-2</v>
      </c>
      <c r="M122">
        <f>$A122*$C122*L119+($B122-$A122)*($I120+SUM($I122:L122))-($B122/($C122*L119))*(($I120+SUM($I122:L122))^2)</f>
        <v>1.4919376543459784E-2</v>
      </c>
      <c r="N122">
        <f>$A122*$C122*M119+($B122-$A122)*($I120+SUM($I122:M122))-($B122/($C122*M119))*(($I120+SUM($I122:M122))^2)</f>
        <v>2.0714114996199431E-2</v>
      </c>
      <c r="O122">
        <f>$A122*$C122*N119+($B122-$A122)*($I120+SUM($I122:N122))-($B122/($C122*N119))*(($I120+SUM($I122:N122))^2)</f>
        <v>2.8773056420624023E-2</v>
      </c>
      <c r="P122">
        <f>$A122*$C122*O119+($B122-$A122)*($I120+SUM($I122:O122))-($B122/($C122*O119))*(($I120+SUM($I122:O122))^2)</f>
        <v>3.9856285085968737E-2</v>
      </c>
      <c r="Q122">
        <f>$A122*$C122*P119+($B122-$A122)*($I120+SUM($I122:P122))-($B122/($C122*P119))*(($I120+SUM($I122:P122))^2)</f>
        <v>5.518985122623718E-2</v>
      </c>
      <c r="R122">
        <f>$A122*$C122*Q119+($B122-$A122)*($I120+SUM($I122:Q122))-($B122/($C122*Q119))*(($I120+SUM($I122:Q122))^2)</f>
        <v>7.6186710803577223E-2</v>
      </c>
      <c r="S122">
        <f>$A122*$C122*R119+($B122-$A122)*($I120+SUM($I122:R122))-($B122/($C122*R119))*(($I120+SUM($I122:R122))^2)</f>
        <v>0.1050466990030957</v>
      </c>
      <c r="T122">
        <f>$A122*$C122*S119+($B122-$A122)*($I120+SUM($I122:S122))-($B122/($C122*S119))*(($I120+SUM($I122:S122))^2)</f>
        <v>0.14432754784961355</v>
      </c>
      <c r="U122">
        <f>$A122*$C122*T119+($B122-$A122)*($I120+SUM($I122:T122))-($B122/($C122*T119))*(($I120+SUM($I122:T122))^2)</f>
        <v>0.19778122942629173</v>
      </c>
      <c r="V122">
        <f>$A122*$C122*U119+($B122-$A122)*($I120+SUM($I122:U122))-($B122/($C122*U119))*(($I120+SUM($I122:U122))^2)</f>
        <v>0.26996892782285214</v>
      </c>
      <c r="W122">
        <f>$A122*$C122*V119+($B122-$A122)*($I120+SUM($I122:V122))-($B122/($C122*V119))*(($I120+SUM($I122:V122))^2)</f>
        <v>0.36637274642965312</v>
      </c>
      <c r="X122">
        <f>$A122*$C122*W119+($B122-$A122)*($I120+SUM($I122:W122))-($B122/($C122*W119))*(($I120+SUM($I122:W122))^2)</f>
        <v>0.49342456415437741</v>
      </c>
      <c r="Y122">
        <f>$A122*$C122*X119+($B122-$A122)*($I120+SUM($I122:X122))-($B122/($C122*X119))*(($I120+SUM($I122:X122))^2)</f>
        <v>0.6614005105004509</v>
      </c>
      <c r="Z122">
        <f>$A122*$C122*Y119+($B122-$A122)*($I120+SUM($I122:Y122))-($B122/($C122*Y119))*(($I120+SUM($I122:Y122))^2)</f>
        <v>0.8745221924096791</v>
      </c>
      <c r="AA122">
        <f>$A122*$C122*Z119+($B122-$A122)*($I120+SUM($I122:Z122))-($B122/($C122*Z119))*(($I120+SUM($I122:Z122))^2)</f>
        <v>1.142476913001917</v>
      </c>
      <c r="AB122">
        <f>$A122*$C122*AA119+($B122-$A122)*($I120+SUM($I122:AA122))-($B122/($C122*AA119))*(($I120+SUM($I122:AA122))^2)</f>
        <v>1.4638072682726231</v>
      </c>
      <c r="AC122">
        <f>$A122*$C122*AB119+($B122-$A122)*($I120+SUM($I122:AB122))-($B122/($C122*AB119))*(($I120+SUM($I122:AB122))^2)</f>
        <v>1.8327939530241448</v>
      </c>
      <c r="AD122">
        <f>$A122*$C122*AC119+($B122-$A122)*($I120+SUM($I122:AC122))-($B122/($C122*AC119))*(($I120+SUM($I122:AC122))^2)</f>
        <v>2.2257255078517559</v>
      </c>
      <c r="AE122">
        <f>$A122*$C122*AD119+($B122-$A122)*($I120+SUM($I122:AD122))-($B122/($C122*AD119))*(($I120+SUM($I122:AD122))^2)</f>
        <v>2.5859670970605477</v>
      </c>
      <c r="AF122">
        <f>$A122*$C122*AE119+($B122-$A122)*($I120+SUM($I122:AE122))-($B122/($C122*AE119))*(($I120+SUM($I122:AE122))^2)</f>
        <v>2.9076619493245763</v>
      </c>
      <c r="AG122">
        <f>$A122*$C122*AF119+($B122-$A122)*($I120+SUM($I122:AF122))-($B122/($C122*AF119))*(($I120+SUM($I122:AF122))^2)</f>
        <v>3.1032920259711072</v>
      </c>
      <c r="AH122">
        <f>$A122*$C122*AG119+($B122-$A122)*($I120+SUM($I122:AG122))-($B122/($C122*AG119))*(($I120+SUM($I122:AG122))^2)</f>
        <v>3.1136276421593942</v>
      </c>
      <c r="AI122">
        <f>$A122*$C122*AH119+($B122-$A122)*($I120+SUM($I122:AH122))-($B122/($C122*AH119))*(($I120+SUM($I122:AH122))^2)</f>
        <v>2.7174046761649784</v>
      </c>
      <c r="AJ122">
        <f>$A122*$C122*AI119+($B122-$A122)*($I120+SUM($I122:AI122))-($B122/($C122*AI119))*(($I120+SUM($I122:AI122))^2)</f>
        <v>2.2647940869800145</v>
      </c>
      <c r="AK122">
        <f>$A122*$C122*AJ119+($B122-$A122)*($I120+SUM($I122:AJ122))-($B122/($C122*AJ119))*(($I120+SUM($I122:AJ122))^2)</f>
        <v>1.7533210343454417</v>
      </c>
      <c r="AL122">
        <f>$A122*$C122*AK119+($B122-$A122)*($I120+SUM($I122:AK122))-($B122/($C122*AK119))*(($I120+SUM($I122:AK122))^2)</f>
        <v>1.2735375894945413</v>
      </c>
      <c r="AM122">
        <f>$A122*$C122*AL119+($B122-$A122)*($I120+SUM($I122:AL122))-($B122/($C122*AL119))*(($I120+SUM($I122:AL122))^2)</f>
        <v>0.87917999998977336</v>
      </c>
      <c r="AN122">
        <f>$A122*$C122*AM119+($B122-$A122)*($I120+SUM($I122:AM122))-($B122/($C122*AM119))*(($I120+SUM($I122:AM122))^2)</f>
        <v>0.58441945701050102</v>
      </c>
      <c r="AO122">
        <f>$A122*$C122*AN119+($B122-$A122)*($I120+SUM($I122:AN122))-($B122/($C122*AN119))*(($I120+SUM($I122:AN122))^2)</f>
        <v>0.3783058193994755</v>
      </c>
      <c r="AP122">
        <f>$A122*$C122*AO119+($B122-$A122)*($I120+SUM($I122:AO122))-($B122/($C122*AO119))*(($I120+SUM($I122:AO122))^2)</f>
        <v>0.24055135840979958</v>
      </c>
      <c r="AQ122">
        <f>$A122*$C122*AP119+($B122-$A122)*($I120+SUM($I122:AP122))-($B122/($C122*AP119))*(($I120+SUM($I122:AP122))^2)</f>
        <v>0.15118697399642578</v>
      </c>
      <c r="AR122" s="23">
        <f>$A122*$C122*AQ119+($B122-$A122)*($I120+SUM($I122:AQ122))-($B122/($C122*AQ119))*(($I120+SUM($I122:AQ122))^2)</f>
        <v>9.4316644590813681E-2</v>
      </c>
      <c r="AS122">
        <f>$A122*$C122*AR119+($B122-$A122)*($I120+SUM($I122:AR122))-($B122/($C122*AR119))*(($I120+SUM($I122:AR122))^2)</f>
        <v>5.8563105543179006E-2</v>
      </c>
      <c r="AT122">
        <f>$A122*$C122*AS119+($B122-$A122)*($I120+SUM($I122:AS122))-($B122/($C122*AS119))*(($I120+SUM($I122:AS122))^2)</f>
        <v>3.6256491340337149E-2</v>
      </c>
      <c r="AU122">
        <f>$A122*$C122*AT119+($B122-$A122)*($I120+SUM($I122:AT122))-($B122/($C122*AT119))*(($I120+SUM($I122:AT122))^2)</f>
        <v>2.2405536668710369E-2</v>
      </c>
      <c r="AV122">
        <f>$A122*$C122*AU119+($B122-$A122)*($I120+SUM($I122:AU122))-($B122/($C122*AU119))*(($I120+SUM($I122:AU122))^2)</f>
        <v>1.383038139353765E-2</v>
      </c>
      <c r="AW122">
        <f>$A122*$C122*AV119+($B122-$A122)*($I120+SUM($I122:AV122))-($B122/($C122*AV119))*(($I120+SUM($I122:AV122))^2)</f>
        <v>8.5311883903411712E-3</v>
      </c>
      <c r="AX122">
        <f>$A122*$C122*AW119+($B122-$A122)*($I120+SUM($I122:AW122))-($B122/($C122*AW119))*(($I120+SUM($I122:AW122))^2)</f>
        <v>5.26014301959421E-3</v>
      </c>
      <c r="AY122">
        <f>$A122*$C122*AX119+($B122-$A122)*($I120+SUM($I122:AX122))-($B122/($C122*AX119))*(($I120+SUM($I122:AX122))^2)</f>
        <v>3.2424253191134511E-3</v>
      </c>
      <c r="AZ122">
        <f>$A122*$C122*AY119+($B122-$A122)*($I120+SUM($I122:AY122))-($B122/($C122*AY119))*(($I120+SUM($I122:AY122))^2)</f>
        <v>1.9983480584073732E-3</v>
      </c>
      <c r="BA122">
        <f>$A122*$C122*AZ119+($B122-$A122)*($I120+SUM($I122:AZ122))-($B122/($C122*AZ119))*(($I120+SUM($I122:AZ122))^2)</f>
        <v>1.2314827802075712E-3</v>
      </c>
      <c r="BB122" s="23">
        <f>$A122*$C122*BA119+($B122-$A122)*($I120+SUM($I122:BA122))-($B122/($C122*BA119))*(($I120+SUM($I122:BA122))^2)</f>
        <v>7.5885442688949922E-4</v>
      </c>
      <c r="BC122">
        <f>$A122*$C122*BB119+($B122-$A122)*($I120+SUM($I122:BB122))-($B122/($C122*BB119))*(($I120+SUM($I122:BB122))^2)</f>
        <v>4.6759720944855587E-4</v>
      </c>
      <c r="BD122">
        <f>$A122*$C122*BC119+($B122-$A122)*($I120+SUM($I122:BC122))-($B122/($C122*BC119))*(($I120+SUM($I122:BC122))^2)</f>
        <v>2.8812110038778371E-4</v>
      </c>
      <c r="BE122">
        <f>$A122*$C122*BD119+($B122-$A122)*($I120+SUM($I122:BD122))-($B122/($C122*BD119))*(($I120+SUM($I122:BD122))^2)</f>
        <v>1.775300525022061E-4</v>
      </c>
      <c r="BF122">
        <f>$A122*$C122*BE119+($B122-$A122)*($I120+SUM($I122:BE122))-($B122/($C122*BE119))*(($I120+SUM($I122:BE122))^2)</f>
        <v>1.0938676868121888E-4</v>
      </c>
      <c r="BG122">
        <f>$A122*$C122*BF119+($B122-$A122)*($I120+SUM($I122:BF122))-($B122/($C122*BF119))*(($I120+SUM($I122:BF122))^2)</f>
        <v>6.7399286502123346E-5</v>
      </c>
      <c r="BH122">
        <f>$A122*$C122*BG119+($B122-$A122)*($I120+SUM($I122:BG122))-($B122/($C122*BG119))*(($I120+SUM($I122:BG122))^2)</f>
        <v>4.1528316167216417E-5</v>
      </c>
      <c r="BI122">
        <f>$A122*$C122*BH119+($B122-$A122)*($I120+SUM($I122:BH122))-($B122/($C122*BH119))*(($I120+SUM($I122:BH122))^2)</f>
        <v>2.5587769629353829E-5</v>
      </c>
      <c r="BJ122">
        <f>$A122*$C122*BI119+($B122-$A122)*($I120+SUM($I122:BI122))-($B122/($C122*BI119))*(($I120+SUM($I122:BI122))^2)</f>
        <v>1.5765943974344054E-5</v>
      </c>
      <c r="BK122">
        <f>$A122*$C122*BJ119+($B122-$A122)*($I120+SUM($I122:BJ122))-($B122/($C122*BJ119))*(($I120+SUM($I122:BJ122))^2)</f>
        <v>9.7142030970331916E-6</v>
      </c>
      <c r="BL122" s="23">
        <f>$A122*$C122*BK119+($B122-$A122)*($I120+SUM($I122:BK122))-($B122/($C122*BK119))*(($I120+SUM($I122:BK122))^2)</f>
        <v>5.9854135923131935E-6</v>
      </c>
    </row>
    <row r="123" spans="1:64" x14ac:dyDescent="0.25">
      <c r="E123" t="s">
        <v>20</v>
      </c>
      <c r="F123">
        <f>SUM(J123:AH123)</f>
        <v>6.936596349933664</v>
      </c>
      <c r="J123">
        <f>(J124-J120)^2</f>
        <v>2.1427461489311548E-5</v>
      </c>
      <c r="K123">
        <f t="shared" ref="K123:AH123" si="224">(K124-K120)^2</f>
        <v>1.4881209275798601E-4</v>
      </c>
      <c r="L123">
        <f t="shared" si="224"/>
        <v>5.0892551817093056E-4</v>
      </c>
      <c r="M123">
        <f t="shared" si="224"/>
        <v>6.3901541157387594E-4</v>
      </c>
      <c r="N123">
        <f t="shared" si="224"/>
        <v>1.2035654559314775E-2</v>
      </c>
      <c r="O123">
        <f t="shared" si="224"/>
        <v>0.103050035981678</v>
      </c>
      <c r="P123">
        <f t="shared" si="224"/>
        <v>9.5581011989948991E-2</v>
      </c>
      <c r="Q123">
        <f t="shared" si="224"/>
        <v>0.11970696134761796</v>
      </c>
      <c r="R123">
        <f t="shared" si="224"/>
        <v>0.25248789135951388</v>
      </c>
      <c r="S123">
        <f t="shared" si="224"/>
        <v>0.16772025902865398</v>
      </c>
      <c r="T123">
        <f t="shared" si="224"/>
        <v>0.11383375743958632</v>
      </c>
      <c r="U123">
        <f t="shared" si="224"/>
        <v>9.1972155915045747E-2</v>
      </c>
      <c r="V123">
        <f t="shared" si="224"/>
        <v>0.10814558111548232</v>
      </c>
      <c r="W123">
        <f t="shared" si="224"/>
        <v>5.7568811988052013E-2</v>
      </c>
      <c r="X123">
        <f t="shared" si="224"/>
        <v>0.19524198017723932</v>
      </c>
      <c r="Y123">
        <f t="shared" si="224"/>
        <v>1.3833772448597147E-2</v>
      </c>
      <c r="Z123">
        <f t="shared" si="224"/>
        <v>0.74479135149738163</v>
      </c>
      <c r="AA123">
        <f t="shared" si="224"/>
        <v>0.86057682521182877</v>
      </c>
      <c r="AB123">
        <f t="shared" si="224"/>
        <v>0.85535591524717958</v>
      </c>
      <c r="AC123">
        <f t="shared" si="224"/>
        <v>1.1945723995078048</v>
      </c>
      <c r="AD123">
        <f t="shared" si="224"/>
        <v>1.2835164280580758</v>
      </c>
      <c r="AE123">
        <f t="shared" si="224"/>
        <v>2.9460232529934214E-2</v>
      </c>
      <c r="AF123">
        <f t="shared" si="224"/>
        <v>0.58729619572378322</v>
      </c>
      <c r="AG123">
        <f t="shared" si="224"/>
        <v>4.7245903521425381E-2</v>
      </c>
      <c r="AH123">
        <f t="shared" si="224"/>
        <v>1.285044801529118E-3</v>
      </c>
    </row>
    <row r="124" spans="1:64" x14ac:dyDescent="0.25">
      <c r="G124" t="s">
        <v>9</v>
      </c>
      <c r="J124">
        <f>I120+J122</f>
        <v>1.1728980610168025E-2</v>
      </c>
      <c r="K124">
        <f>J124+K122</f>
        <v>1.9398856206955882E-2</v>
      </c>
      <c r="L124">
        <f t="shared" ref="L124" si="225">K124+L122</f>
        <v>3.0159377610451281E-2</v>
      </c>
      <c r="M124">
        <f t="shared" ref="M124" si="226">L124+M122</f>
        <v>4.5078754153911063E-2</v>
      </c>
      <c r="N124">
        <f t="shared" ref="N124" si="227">M124+N122</f>
        <v>6.5792869150110497E-2</v>
      </c>
      <c r="O124">
        <f t="shared" ref="O124" si="228">N124+O122</f>
        <v>9.4565925570734524E-2</v>
      </c>
      <c r="P124">
        <f t="shared" ref="P124" si="229">O124+P122</f>
        <v>0.13442221065670326</v>
      </c>
      <c r="Q124">
        <f t="shared" ref="Q124" si="230">P124+Q122</f>
        <v>0.18961206188294044</v>
      </c>
      <c r="R124">
        <f t="shared" ref="R124" si="231">Q124+R122</f>
        <v>0.26579877268651764</v>
      </c>
      <c r="S124">
        <f t="shared" ref="S124" si="232">R124+S122</f>
        <v>0.37084547168961335</v>
      </c>
      <c r="T124">
        <f t="shared" ref="T124" si="233">S124+T122</f>
        <v>0.5151730195392269</v>
      </c>
      <c r="U124">
        <f t="shared" ref="U124" si="234">T124+U122</f>
        <v>0.71295424896551862</v>
      </c>
      <c r="V124">
        <f t="shared" ref="V124" si="235">U124+V122</f>
        <v>0.98292317678837082</v>
      </c>
      <c r="W124">
        <f t="shared" ref="W124" si="236">V124+W122</f>
        <v>1.3492959232180239</v>
      </c>
      <c r="X124">
        <f t="shared" ref="X124" si="237">W124+X122</f>
        <v>1.8427204873724015</v>
      </c>
      <c r="Y124">
        <f t="shared" ref="Y124" si="238">X124+Y122</f>
        <v>2.5041209978728523</v>
      </c>
      <c r="Z124">
        <f t="shared" ref="Z124" si="239">Y124+Z122</f>
        <v>3.3786431902825314</v>
      </c>
      <c r="AA124">
        <f t="shared" ref="AA124" si="240">Z124+AA122</f>
        <v>4.5211201032844484</v>
      </c>
      <c r="AB124">
        <f t="shared" ref="AB124" si="241">AA124+AB122</f>
        <v>5.9849273715570712</v>
      </c>
      <c r="AC124">
        <f t="shared" ref="AC124" si="242">AB124+AC122</f>
        <v>7.8177213245812158</v>
      </c>
      <c r="AD124">
        <f t="shared" ref="AD124" si="243">AC124+AD122</f>
        <v>10.043446832432972</v>
      </c>
      <c r="AE124">
        <f t="shared" ref="AE124" si="244">AD124+AE122</f>
        <v>12.62941392949352</v>
      </c>
      <c r="AF124">
        <f t="shared" ref="AF124" si="245">AE124+AF122</f>
        <v>15.537075878818097</v>
      </c>
      <c r="AG124">
        <f t="shared" ref="AG124" si="246">AF124+AG122</f>
        <v>18.640367904789205</v>
      </c>
      <c r="AH124">
        <f t="shared" ref="AH124" si="247">AG124+AH122</f>
        <v>21.753995546948598</v>
      </c>
      <c r="AI124">
        <f t="shared" ref="AI124" si="248">AH124+AI122</f>
        <v>24.471400223113577</v>
      </c>
      <c r="AJ124">
        <f t="shared" ref="AJ124" si="249">AI124+AJ122</f>
        <v>26.736194310093591</v>
      </c>
      <c r="AK124">
        <f t="shared" ref="AK124" si="250">AJ124+AK122</f>
        <v>28.489515344439035</v>
      </c>
      <c r="AL124">
        <f t="shared" ref="AL124" si="251">AK124+AL122</f>
        <v>29.763052933933576</v>
      </c>
      <c r="AM124">
        <f t="shared" ref="AM124" si="252">AL124+AM122</f>
        <v>30.642232933923349</v>
      </c>
      <c r="AN124">
        <f t="shared" ref="AN124" si="253">AM124+AN122</f>
        <v>31.22665239093385</v>
      </c>
      <c r="AO124">
        <f t="shared" ref="AO124" si="254">AN124+AO122</f>
        <v>31.604958210333326</v>
      </c>
      <c r="AP124">
        <f t="shared" ref="AP124" si="255">AO124+AP122</f>
        <v>31.845509568743125</v>
      </c>
      <c r="AQ124">
        <f t="shared" ref="AQ124" si="256">AP124+AQ122</f>
        <v>31.996696542739549</v>
      </c>
      <c r="AR124" s="23">
        <f t="shared" ref="AR124" si="257">AQ124+AR122</f>
        <v>32.091013187330361</v>
      </c>
      <c r="AS124">
        <f t="shared" ref="AS124" si="258">AR124+AS122</f>
        <v>32.14957629287354</v>
      </c>
      <c r="AT124">
        <f t="shared" ref="AT124" si="259">AS124+AT122</f>
        <v>32.185832784213879</v>
      </c>
      <c r="AU124">
        <f t="shared" ref="AU124" si="260">AT124+AU122</f>
        <v>32.208238320882586</v>
      </c>
      <c r="AV124">
        <f t="shared" ref="AV124" si="261">AU124+AV122</f>
        <v>32.222068702276125</v>
      </c>
      <c r="AW124">
        <f t="shared" ref="AW124" si="262">AV124+AW122</f>
        <v>32.230599890666468</v>
      </c>
      <c r="AX124">
        <f t="shared" ref="AX124" si="263">AW124+AX122</f>
        <v>32.235860033686066</v>
      </c>
      <c r="AY124">
        <f t="shared" ref="AY124" si="264">AX124+AY122</f>
        <v>32.239102459005181</v>
      </c>
      <c r="AZ124">
        <f t="shared" ref="AZ124" si="265">AY124+AZ122</f>
        <v>32.241100807063589</v>
      </c>
      <c r="BA124">
        <f t="shared" ref="BA124" si="266">AZ124+BA122</f>
        <v>32.242332289843795</v>
      </c>
      <c r="BB124" s="23">
        <f t="shared" ref="BB124" si="267">BA124+BB122</f>
        <v>32.243091144270686</v>
      </c>
      <c r="BC124">
        <f t="shared" ref="BC124" si="268">BB124+BC122</f>
        <v>32.243558741480136</v>
      </c>
      <c r="BD124">
        <f t="shared" ref="BD124" si="269">BC124+BD122</f>
        <v>32.243846862580526</v>
      </c>
      <c r="BE124">
        <f t="shared" ref="BE124" si="270">BD124+BE122</f>
        <v>32.24402439263303</v>
      </c>
      <c r="BF124">
        <f t="shared" ref="BF124" si="271">BE124+BF122</f>
        <v>32.244133779401707</v>
      </c>
      <c r="BG124">
        <f t="shared" ref="BG124" si="272">BF124+BG122</f>
        <v>32.244201178688208</v>
      </c>
      <c r="BH124">
        <f t="shared" ref="BH124" si="273">BG124+BH122</f>
        <v>32.244242707004375</v>
      </c>
      <c r="BI124">
        <f t="shared" ref="BI124" si="274">BH124+BI122</f>
        <v>32.244268294774002</v>
      </c>
      <c r="BJ124">
        <f t="shared" ref="BJ124" si="275">BI124+BJ122</f>
        <v>32.244284060717973</v>
      </c>
      <c r="BK124">
        <f t="shared" ref="BK124" si="276">BJ124+BK122</f>
        <v>32.244293774921069</v>
      </c>
      <c r="BL124" s="23">
        <f t="shared" ref="BL124" si="277">BK124+BL122</f>
        <v>32.244299760334663</v>
      </c>
    </row>
    <row r="142" spans="1:64" x14ac:dyDescent="0.25">
      <c r="A142" s="1" t="s">
        <v>17</v>
      </c>
      <c r="B142" t="s">
        <v>24</v>
      </c>
      <c r="I142" s="13">
        <v>3395.2965092790796</v>
      </c>
      <c r="J142" s="13">
        <v>3571.3638398133576</v>
      </c>
      <c r="K142" s="13">
        <v>3742.3628717879924</v>
      </c>
      <c r="L142" s="13">
        <v>3849.1260941945284</v>
      </c>
      <c r="M142" s="13">
        <v>4039.029469931932</v>
      </c>
      <c r="N142" s="13">
        <v>4285.6996914477604</v>
      </c>
      <c r="O142" s="13">
        <v>4477.9927908606405</v>
      </c>
      <c r="P142" s="13">
        <v>4762.2399844710872</v>
      </c>
      <c r="Q142" s="13">
        <v>5098.7070601212999</v>
      </c>
      <c r="R142" s="13">
        <v>5567.6127045873291</v>
      </c>
      <c r="S142" s="13">
        <v>5971.2672236212438</v>
      </c>
      <c r="T142" s="13">
        <v>6456.8205788810665</v>
      </c>
      <c r="U142" s="13">
        <v>7014.7262483131844</v>
      </c>
      <c r="V142" s="13">
        <v>7302.2071619711114</v>
      </c>
      <c r="W142" s="13">
        <v>7537.4936704025613</v>
      </c>
      <c r="X142" s="13">
        <v>8257.6957616609307</v>
      </c>
      <c r="Y142" s="13">
        <v>8875.0603971072105</v>
      </c>
      <c r="Z142" s="13">
        <v>9278.1357349535974</v>
      </c>
      <c r="AA142" s="13">
        <v>9812.30958998403</v>
      </c>
      <c r="AB142" s="13">
        <v>10333.718002425348</v>
      </c>
      <c r="AC142" s="13">
        <v>10433.851989073068</v>
      </c>
      <c r="AD142" s="13">
        <v>10947.576023781043</v>
      </c>
      <c r="AE142" s="13">
        <v>11569.799775152249</v>
      </c>
      <c r="AF142" s="13">
        <v>12339.297222214054</v>
      </c>
      <c r="AG142" s="13">
        <v>12741.571018825523</v>
      </c>
      <c r="AH142" s="13">
        <v>12919.334135027793</v>
      </c>
      <c r="AI142" s="13">
        <v>12919.334135027793</v>
      </c>
      <c r="AJ142" s="13">
        <v>12919.334135027793</v>
      </c>
      <c r="AK142" s="13">
        <v>12919.334135027793</v>
      </c>
      <c r="AL142" s="13">
        <v>12919.334135027793</v>
      </c>
      <c r="AM142" s="13">
        <v>12919.334135027793</v>
      </c>
      <c r="AN142" s="13">
        <v>12919.334135027793</v>
      </c>
      <c r="AO142" s="13">
        <v>12919.334135027793</v>
      </c>
      <c r="AP142" s="13">
        <v>12919.334135027793</v>
      </c>
      <c r="AQ142" s="13">
        <v>12919.334135027793</v>
      </c>
      <c r="AR142" s="27">
        <v>12919.334135027793</v>
      </c>
      <c r="AS142" s="13">
        <v>12919.334135027793</v>
      </c>
      <c r="AT142" s="13">
        <v>12919.334135027793</v>
      </c>
      <c r="AU142" s="13">
        <v>12919.334135027793</v>
      </c>
      <c r="AV142" s="13">
        <v>12919.334135027793</v>
      </c>
      <c r="AW142" s="13">
        <v>12919.334135027793</v>
      </c>
      <c r="AX142" s="13">
        <v>12919.334135027793</v>
      </c>
      <c r="AY142" s="13">
        <v>12919.334135027793</v>
      </c>
      <c r="AZ142" s="13">
        <v>12919.334135027793</v>
      </c>
      <c r="BA142" s="13">
        <v>12919.334135027793</v>
      </c>
      <c r="BB142" s="27">
        <v>12919.334135027793</v>
      </c>
      <c r="BC142" s="13">
        <v>12919.334135027793</v>
      </c>
      <c r="BD142" s="13">
        <v>12919.334135027793</v>
      </c>
      <c r="BE142" s="13">
        <v>12919.334135027793</v>
      </c>
      <c r="BF142" s="13">
        <v>12919.334135027793</v>
      </c>
      <c r="BG142" s="13">
        <v>12919.334135027793</v>
      </c>
      <c r="BH142" s="13">
        <v>12919.334135027793</v>
      </c>
      <c r="BI142" s="13">
        <v>12919.334135027793</v>
      </c>
      <c r="BJ142" s="13">
        <v>12919.334135027793</v>
      </c>
      <c r="BK142" s="13">
        <v>12919.334135027793</v>
      </c>
      <c r="BL142" s="27">
        <v>12919.334135027793</v>
      </c>
    </row>
    <row r="143" spans="1:6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6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278">K143-J143</f>
        <v>0.22274497501010071</v>
      </c>
      <c r="L144">
        <f t="shared" si="278"/>
        <v>0.27560012510101028</v>
      </c>
      <c r="M144">
        <f t="shared" si="278"/>
        <v>0.56369883979797963</v>
      </c>
      <c r="N144">
        <f t="shared" si="278"/>
        <v>0.51069797331074795</v>
      </c>
      <c r="O144">
        <f t="shared" si="278"/>
        <v>0.95346243827272614</v>
      </c>
      <c r="P144">
        <f t="shared" si="278"/>
        <v>0.54960382870141444</v>
      </c>
      <c r="Q144">
        <f t="shared" si="278"/>
        <v>1.2738626084747962</v>
      </c>
      <c r="R144">
        <f t="shared" si="278"/>
        <v>3.8458175448195346</v>
      </c>
      <c r="S144">
        <f t="shared" si="278"/>
        <v>2.8325002057408906</v>
      </c>
      <c r="T144">
        <f t="shared" si="278"/>
        <v>6.5506135281276432</v>
      </c>
      <c r="U144">
        <f t="shared" si="278"/>
        <v>6.0333242805230327</v>
      </c>
      <c r="V144">
        <f t="shared" si="278"/>
        <v>11.476763181054437</v>
      </c>
      <c r="W144">
        <f t="shared" si="278"/>
        <v>18.768083679667427</v>
      </c>
      <c r="X144">
        <f t="shared" si="278"/>
        <v>26.636218274573608</v>
      </c>
      <c r="Y144">
        <f t="shared" si="278"/>
        <v>32.066891078900426</v>
      </c>
      <c r="Z144">
        <f t="shared" si="278"/>
        <v>34.172492465067648</v>
      </c>
      <c r="AA144">
        <f t="shared" si="278"/>
        <v>40.748563332253667</v>
      </c>
      <c r="AB144">
        <f t="shared" si="278"/>
        <v>25.800543664566845</v>
      </c>
      <c r="AC144">
        <f t="shared" si="278"/>
        <v>28.787366156405312</v>
      </c>
      <c r="AD144">
        <f t="shared" si="278"/>
        <v>68.147560294475994</v>
      </c>
      <c r="AE144">
        <f t="shared" si="278"/>
        <v>75.890164685358002</v>
      </c>
      <c r="AF144">
        <f t="shared" si="278"/>
        <v>74.853979838595365</v>
      </c>
      <c r="AG144">
        <f t="shared" si="278"/>
        <v>47.41654902921141</v>
      </c>
      <c r="AH144">
        <f t="shared" si="278"/>
        <v>63.267798966902092</v>
      </c>
    </row>
    <row r="145" spans="1:64" x14ac:dyDescent="0.25">
      <c r="A145" s="3">
        <v>3.6337801920396089E-5</v>
      </c>
      <c r="B145" s="3">
        <v>0.34222769510654455</v>
      </c>
      <c r="C145" s="3">
        <v>6.5900424362354382E-2</v>
      </c>
      <c r="G145" t="s">
        <v>8</v>
      </c>
      <c r="J145">
        <f>$A145*$C145*I142+($B145-$A145)*($I143+SUM($I145:I145))-($B145/($C145*I142))*(($I143+SUM($I145:I145))^2)</f>
        <v>0.39000881882989169</v>
      </c>
      <c r="K145">
        <f>$A145*$C145*J142+($B145-$A145)*($I143+SUM($I145:J145))-($B145/($C145*J142))*(($I143+SUM($I145:J145))^2)</f>
        <v>0.5224896271294095</v>
      </c>
      <c r="L145">
        <f>$A145*$C145*K142+($B145-$A145)*($I143+SUM($I145:K145))-($B145/($C145*K142))*(($I143+SUM($I145:K145))^2)</f>
        <v>0.69927160384501097</v>
      </c>
      <c r="M145">
        <f>$A145*$C145*L142+($B145-$A145)*($I143+SUM($I145:L145))-($B145/($C145*L142))*(($I143+SUM($I145:L145))^2)</f>
        <v>0.93447343276968475</v>
      </c>
      <c r="N145">
        <f>$A145*$C145*M142+($B145-$A145)*($I143+SUM($I145:M145))-($B145/($C145*M142))*(($I143+SUM($I145:M145))^2)</f>
        <v>1.2474799170546227</v>
      </c>
      <c r="O145">
        <f>$A145*$C145*N142+($B145-$A145)*($I143+SUM($I145:N145))-($B145/($C145*N142))*(($I143+SUM($I145:N145))^2)</f>
        <v>1.6629686416974163</v>
      </c>
      <c r="P145">
        <f>$A145*$C145*O142+($B145-$A145)*($I143+SUM($I145:O145))-($B145/($C145*O142))*(($I143+SUM($I145:O145))^2)</f>
        <v>2.2115739272577981</v>
      </c>
      <c r="Q145">
        <f>$A145*$C145*P142+($B145-$A145)*($I143+SUM($I145:P145))-($B145/($C145*P142))*(($I143+SUM($I145:P145))^2)</f>
        <v>2.9349686245700108</v>
      </c>
      <c r="R145">
        <f>$A145*$C145*Q142+($B145-$A145)*($I143+SUM($I145:Q145))-($B145/($C145*Q142))*(($I143+SUM($I145:Q145))^2)</f>
        <v>3.8843303773154512</v>
      </c>
      <c r="S145">
        <f>$A145*$C145*R142+($B145-$A145)*($I143+SUM($I145:R145))-($B145/($C145*R142))*(($I143+SUM($I145:R145))^2)</f>
        <v>5.1273973925753396</v>
      </c>
      <c r="T145">
        <f>$A145*$C145*S142+($B145-$A145)*($I143+SUM($I145:S145))-($B145/($C145*S142))*(($I143+SUM($I145:S145))^2)</f>
        <v>6.7362044926728499</v>
      </c>
      <c r="U145">
        <f>$A145*$C145*T142+($B145-$A145)*($I143+SUM($I145:T145))-($B145/($C145*T142))*(($I143+SUM($I145:T145))^2)</f>
        <v>8.809371757467348</v>
      </c>
      <c r="V145">
        <f>$A145*$C145*U142+($B145-$A145)*($I143+SUM($I145:U145))-($B145/($C145*U142))*(($I143+SUM($I145:U145))^2)</f>
        <v>11.457687474403034</v>
      </c>
      <c r="W145">
        <f>$A145*$C145*V142+($B145-$A145)*($I143+SUM($I145:V145))-($B145/($C145*V142))*(($I143+SUM($I145:V145))^2)</f>
        <v>14.732823903912131</v>
      </c>
      <c r="X145">
        <f>$A145*$C145*W142+($B145-$A145)*($I143+SUM($I145:W145))-($B145/($C145*W142))*(($I143+SUM($I145:W145))^2)</f>
        <v>18.70671897961558</v>
      </c>
      <c r="Y145">
        <f>$A145*$C145*X142+($B145-$A145)*($I143+SUM($I145:X145))-($B145/($C145*X142))*(($I143+SUM($I145:X145))^2)</f>
        <v>23.654274844260627</v>
      </c>
      <c r="Z145">
        <f>$A145*$C145*Y142+($B145-$A145)*($I143+SUM($I145:Y145))-($B145/($C145*Y142))*(($I143+SUM($I145:Y145))^2)</f>
        <v>29.463738760385606</v>
      </c>
      <c r="AA145">
        <f>$A145*$C145*Z142+($B145-$A145)*($I143+SUM($I145:Z145))-($B145/($C145*Z142))*(($I143+SUM($I145:Z145))^2)</f>
        <v>35.882738397832327</v>
      </c>
      <c r="AB145">
        <f>$A145*$C145*AA142+($B145-$A145)*($I143+SUM($I145:AA145))-($B145/($C145*AA142))*(($I143+SUM($I145:AA145))^2)</f>
        <v>42.930092453351428</v>
      </c>
      <c r="AC145">
        <f>$A145*$C145*AB142+($B145-$A145)*($I143+SUM($I145:AB145))-($B145/($C145*AB142))*(($I143+SUM($I145:AB145))^2)</f>
        <v>50.12589696473205</v>
      </c>
      <c r="AD145">
        <f>$A145*$C145*AC142+($B145-$A145)*($I143+SUM($I145:AC145))-($B145/($C145*AC142))*(($I143+SUM($I145:AC145))^2)</f>
        <v>55.613695599505867</v>
      </c>
      <c r="AE145">
        <f>$A145*$C145*AD142+($B145-$A145)*($I143+SUM($I145:AD145))-($B145/($C145*AD142))*(($I143+SUM($I145:AD145))^2)</f>
        <v>60.907858994863048</v>
      </c>
      <c r="AF145">
        <f>$A145*$C145*AE142+($B145-$A145)*($I143+SUM($I145:AE145))-($B145/($C145*AE142))*(($I143+SUM($I145:AE145))^2)</f>
        <v>65.246216789178746</v>
      </c>
      <c r="AG145">
        <f>$A145*$C145*AF142+($B145-$A145)*($I143+SUM($I145:AF145))-($B145/($C145*AF142))*(($I143+SUM($I145:AF145))^2)</f>
        <v>68.963993245623371</v>
      </c>
      <c r="AH145">
        <f>$A145*$C145*AG142+($B145-$A145)*($I143+SUM($I145:AG145))-($B145/($C145*AG142))*(($I143+SUM($I145:AG145))^2)</f>
        <v>68.240537799595458</v>
      </c>
      <c r="AI145">
        <f>$A145*$C145*AH142+($B145-$A145)*($I143+SUM($I145:AH145))-($B145/($C145*AH142))*(($I143+SUM($I145:AH145))^2)</f>
        <v>63.005349054073406</v>
      </c>
      <c r="AJ145">
        <f>$A145*$C145*AI142+($B145-$A145)*($I143+SUM($I145:AI145))-($B145/($C145*AI142))*(($I143+SUM($I145:AI145))^2)</f>
        <v>53.479710547792507</v>
      </c>
      <c r="AK145">
        <f>$A145*$C145*AJ142+($B145-$A145)*($I143+SUM($I145:AJ145))-($B145/($C145*AJ142))*(($I143+SUM($I145:AJ145))^2)</f>
        <v>42.890164321650019</v>
      </c>
      <c r="AL145">
        <f>$A145*$C145*AK142+($B145-$A145)*($I143+SUM($I145:AK145))-($B145/($C145*AK142))*(($I143+SUM($I145:AK145))^2)</f>
        <v>32.736015421534972</v>
      </c>
      <c r="AM145">
        <f>$A145*$C145*AL142+($B145-$A145)*($I143+SUM($I145:AL145))-($B145/($C145*AL142))*(($I143+SUM($I145:AL145))^2)</f>
        <v>23.99069680023706</v>
      </c>
      <c r="AN145">
        <f>$A145*$C145*AM142+($B145-$A145)*($I143+SUM($I145:AM145))-($B145/($C145*AM142))*(($I143+SUM($I145:AM145))^2)</f>
        <v>17.034623488049419</v>
      </c>
      <c r="AO145">
        <f>$A145*$C145*AN142+($B145-$A145)*($I143+SUM($I145:AN145))-($B145/($C145*AN142))*(($I143+SUM($I145:AN145))^2)</f>
        <v>11.814542487610197</v>
      </c>
      <c r="AP145">
        <f>$A145*$C145*AO142+($B145-$A145)*($I143+SUM($I145:AO145))-($B145/($C145*AO142))*(($I143+SUM($I145:AO145))^2)</f>
        <v>8.0570951664928998</v>
      </c>
      <c r="AQ145">
        <f>$A145*$C145*AP142+($B145-$A145)*($I143+SUM($I145:AP145))-($B145/($C145*AP142))*(($I143+SUM($I145:AP145))^2)</f>
        <v>5.4302930921571715</v>
      </c>
      <c r="AR145" s="23">
        <f>$A145*$C145*AQ142+($B145-$A145)*($I143+SUM($I145:AQ145))-($B145/($C145*AQ142))*(($I143+SUM($I145:AQ145))^2)</f>
        <v>3.6304501196523802</v>
      </c>
      <c r="AS145">
        <f>$A145*$C145*AR142+($B145-$A145)*($I143+SUM($I145:AR145))-($B145/($C145*AR142))*(($I143+SUM($I145:AR145))^2)</f>
        <v>2.4139335035066551</v>
      </c>
      <c r="AT145">
        <f>$A145*$C145*AS142+($B145-$A145)*($I143+SUM($I145:AS145))-($B145/($C145*AS142))*(($I143+SUM($I145:AS145))^2)</f>
        <v>1.5991908354178577</v>
      </c>
      <c r="AU145">
        <f>$A145*$C145*AT142+($B145-$A145)*($I143+SUM($I145:AT145))-($B145/($C145*AT142))*(($I143+SUM($I145:AT145))^2)</f>
        <v>1.0568576527635969</v>
      </c>
      <c r="AV145">
        <f>$A145*$C145*AU142+($B145-$A145)*($I143+SUM($I145:AU145))-($B145/($C145*AU142))*(($I143+SUM($I145:AU145))^2)</f>
        <v>0.69731744663488371</v>
      </c>
      <c r="AW145">
        <f>$A145*$C145*AV142+($B145-$A145)*($I143+SUM($I145:AV145))-($B145/($C145*AV142))*(($I143+SUM($I145:AV145))^2)</f>
        <v>0.45960018842521322</v>
      </c>
      <c r="AX145">
        <f>$A145*$C145*AW142+($B145-$A145)*($I143+SUM($I145:AW145))-($B145/($C145*AW142))*(($I143+SUM($I145:AW145))^2)</f>
        <v>0.3027076049809807</v>
      </c>
      <c r="AY145">
        <f>$A145*$C145*AX142+($B145-$A145)*($I143+SUM($I145:AX145))-($B145/($C145*AX142))*(($I143+SUM($I145:AX145))^2)</f>
        <v>0.19928030034162703</v>
      </c>
      <c r="AZ145">
        <f>$A145*$C145*AY142+($B145-$A145)*($I143+SUM($I145:AY145))-($B145/($C145*AY142))*(($I143+SUM($I145:AY145))^2)</f>
        <v>0.13115120098683519</v>
      </c>
      <c r="BA145">
        <f>$A145*$C145*AZ142+($B145-$A145)*($I143+SUM($I145:AZ145))-($B145/($C145*AZ142))*(($I143+SUM($I145:AZ145))^2)</f>
        <v>8.6296367924489914E-2</v>
      </c>
      <c r="BB145" s="23">
        <f>$A145*$C145*BA142+($B145-$A145)*($I143+SUM($I145:BA145))-($B145/($C145*BA142))*(($I143+SUM($I145:BA145))^2)</f>
        <v>5.6774728791822326E-2</v>
      </c>
      <c r="BC145">
        <f>$A145*$C145*BB142+($B145-$A145)*($I143+SUM($I145:BB145))-($B145/($C145*BB142))*(($I143+SUM($I145:BB145))^2)</f>
        <v>3.7349058162988058E-2</v>
      </c>
      <c r="BD145">
        <f>$A145*$C145*BC142+($B145-$A145)*($I143+SUM($I145:BC145))-($B145/($C145*BC142))*(($I143+SUM($I145:BC145))^2)</f>
        <v>2.4568535125922608E-2</v>
      </c>
      <c r="BE145">
        <f>$A145*$C145*BD142+($B145-$A145)*($I143+SUM($I145:BD145))-($B145/($C145*BD142))*(($I143+SUM($I145:BD145))^2)</f>
        <v>1.6160784497230907E-2</v>
      </c>
      <c r="BF145">
        <f>$A145*$C145*BE142+($B145-$A145)*($I143+SUM($I145:BE145))-($B145/($C145*BE142))*(($I143+SUM($I145:BE145))^2)</f>
        <v>1.0630037724808972E-2</v>
      </c>
      <c r="BG145">
        <f>$A145*$C145*BF142+($B145-$A145)*($I143+SUM($I145:BF145))-($B145/($C145*BF142))*(($I143+SUM($I145:BF145))^2)</f>
        <v>6.9919781466296627E-3</v>
      </c>
      <c r="BH145">
        <f>$A145*$C145*BG142+($B145-$A145)*($I143+SUM($I145:BG145))-($B145/($C145*BG142))*(($I143+SUM($I145:BG145))^2)</f>
        <v>4.5989706899831617E-3</v>
      </c>
      <c r="BI145">
        <f>$A145*$C145*BH142+($B145-$A145)*($I143+SUM($I145:BH145))-($B145/($C145*BH142))*(($I143+SUM($I145:BH145))^2)</f>
        <v>3.0249496128362807E-3</v>
      </c>
      <c r="BJ145">
        <f>$A145*$C145*BI142+($B145-$A145)*($I143+SUM($I145:BI145))-($B145/($C145*BI142))*(($I143+SUM($I145:BI145))^2)</f>
        <v>1.989635973870918E-3</v>
      </c>
      <c r="BK145">
        <f>$A145*$C145*BJ142+($B145-$A145)*($I143+SUM($I145:BJ145))-($B145/($C145*BJ142))*(($I143+SUM($I145:BJ145))^2)</f>
        <v>1.3086628486007612E-3</v>
      </c>
      <c r="BL145" s="23">
        <f>$A145*$C145*BK142+($B145-$A145)*($I143+SUM($I145:BK145))-($B145/($C145*BK142))*(($I143+SUM($I145:BK145))^2)</f>
        <v>8.6075795854867465E-4</v>
      </c>
    </row>
    <row r="146" spans="1:64" x14ac:dyDescent="0.25">
      <c r="E146" t="s">
        <v>7</v>
      </c>
      <c r="F146">
        <f>SUM(J146:AH146)</f>
        <v>2121.7162227523995</v>
      </c>
      <c r="J146">
        <f>(J147-J143)^2</f>
        <v>0.2708214321734505</v>
      </c>
      <c r="K146">
        <f t="shared" ref="K146:AH146" si="279">(K147-K143)^2</f>
        <v>0.67264555927224889</v>
      </c>
      <c r="L146">
        <f t="shared" si="279"/>
        <v>1.5470911684638367</v>
      </c>
      <c r="M146">
        <f t="shared" si="279"/>
        <v>2.6069195628620077</v>
      </c>
      <c r="N146">
        <f t="shared" si="279"/>
        <v>5.5289772435080264</v>
      </c>
      <c r="O146">
        <f t="shared" si="279"/>
        <v>9.3690104726009071</v>
      </c>
      <c r="P146">
        <f t="shared" si="279"/>
        <v>22.305350236258835</v>
      </c>
      <c r="Q146">
        <f t="shared" si="279"/>
        <v>40.754945934443334</v>
      </c>
      <c r="R146">
        <f t="shared" si="279"/>
        <v>41.248157940929886</v>
      </c>
      <c r="S146">
        <f t="shared" si="279"/>
        <v>75.992540945384889</v>
      </c>
      <c r="T146">
        <f t="shared" si="279"/>
        <v>79.262715190854806</v>
      </c>
      <c r="U146">
        <f t="shared" si="279"/>
        <v>136.3992398222338</v>
      </c>
      <c r="V146">
        <f t="shared" si="279"/>
        <v>135.95403302411151</v>
      </c>
      <c r="W146">
        <f t="shared" si="279"/>
        <v>58.135638807466712</v>
      </c>
      <c r="X146">
        <f t="shared" si="279"/>
        <v>9.2919052085826417E-2</v>
      </c>
      <c r="Y146">
        <f t="shared" si="279"/>
        <v>75.993803741732222</v>
      </c>
      <c r="Z146">
        <f t="shared" si="279"/>
        <v>180.26274452804489</v>
      </c>
      <c r="AA146">
        <f t="shared" si="279"/>
        <v>334.59803735534837</v>
      </c>
      <c r="AB146">
        <f t="shared" si="279"/>
        <v>1.3513419653792347</v>
      </c>
      <c r="AC146">
        <f t="shared" si="279"/>
        <v>407.07333489880864</v>
      </c>
      <c r="AD146">
        <f t="shared" si="279"/>
        <v>58.403125511001868</v>
      </c>
      <c r="AE146">
        <f t="shared" si="279"/>
        <v>53.877243108378863</v>
      </c>
      <c r="AF146">
        <f t="shared" si="279"/>
        <v>287.23046623354583</v>
      </c>
      <c r="AG146">
        <f t="shared" si="279"/>
        <v>21.156037188817077</v>
      </c>
      <c r="AH146">
        <f t="shared" si="279"/>
        <v>91.629081828692335</v>
      </c>
    </row>
    <row r="147" spans="1:64" x14ac:dyDescent="0.25">
      <c r="G147" t="s">
        <v>9</v>
      </c>
      <c r="J147">
        <f>I143+J145</f>
        <v>1.5116101319612048</v>
      </c>
      <c r="K147">
        <f>J147+K145</f>
        <v>2.0340997590906142</v>
      </c>
      <c r="L147">
        <f t="shared" ref="L147" si="280">K147+L145</f>
        <v>2.7333713629356251</v>
      </c>
      <c r="M147">
        <f t="shared" ref="M147" si="281">L147+M145</f>
        <v>3.6678447957053097</v>
      </c>
      <c r="N147">
        <f t="shared" ref="N147" si="282">M147+N145</f>
        <v>4.9153247127599329</v>
      </c>
      <c r="O147">
        <f t="shared" ref="O147" si="283">N147+O145</f>
        <v>6.5782933544573492</v>
      </c>
      <c r="P147">
        <f t="shared" ref="P147" si="284">O147+P145</f>
        <v>8.7898672817151464</v>
      </c>
      <c r="Q147">
        <f t="shared" ref="Q147" si="285">P147+Q145</f>
        <v>11.724835906285158</v>
      </c>
      <c r="R147">
        <f t="shared" ref="R147" si="286">Q147+R145</f>
        <v>15.609166283600608</v>
      </c>
      <c r="S147">
        <f t="shared" ref="S147" si="287">R147+S145</f>
        <v>20.736563676175948</v>
      </c>
      <c r="T147">
        <f t="shared" ref="T147" si="288">S147+T145</f>
        <v>27.472768168848798</v>
      </c>
      <c r="U147">
        <f t="shared" ref="U147" si="289">T147+U145</f>
        <v>36.282139926316148</v>
      </c>
      <c r="V147">
        <f t="shared" ref="V147" si="290">U147+V145</f>
        <v>47.739827400719179</v>
      </c>
      <c r="W147">
        <f t="shared" ref="W147" si="291">V147+W145</f>
        <v>62.472651304631313</v>
      </c>
      <c r="X147">
        <f t="shared" ref="X147" si="292">W147+X145</f>
        <v>81.179370284246886</v>
      </c>
      <c r="Y147">
        <f t="shared" ref="Y147" si="293">X147+Y145</f>
        <v>104.83364512850751</v>
      </c>
      <c r="Z147">
        <f t="shared" ref="Z147" si="294">Y147+Z145</f>
        <v>134.29738388889311</v>
      </c>
      <c r="AA147">
        <f t="shared" ref="AA147" si="295">Z147+AA145</f>
        <v>170.18012228672544</v>
      </c>
      <c r="AB147">
        <f t="shared" ref="AB147" si="296">AA147+AB145</f>
        <v>213.11021474007686</v>
      </c>
      <c r="AC147">
        <f t="shared" ref="AC147" si="297">AB147+AC145</f>
        <v>263.23611170480888</v>
      </c>
      <c r="AD147">
        <f t="shared" ref="AD147" si="298">AC147+AD145</f>
        <v>318.84980730431477</v>
      </c>
      <c r="AE147">
        <f t="shared" ref="AE147" si="299">AD147+AE145</f>
        <v>379.7576662991778</v>
      </c>
      <c r="AF147">
        <f t="shared" ref="AF147" si="300">AE147+AF145</f>
        <v>445.00388308835653</v>
      </c>
      <c r="AG147">
        <f t="shared" ref="AG147" si="301">AF147+AG145</f>
        <v>513.96787633397992</v>
      </c>
      <c r="AH147">
        <f t="shared" ref="AH147" si="302">AG147+AH145</f>
        <v>582.20841413357539</v>
      </c>
      <c r="AI147">
        <f t="shared" ref="AI147" si="303">AH147+AI145</f>
        <v>645.21376318764874</v>
      </c>
      <c r="AJ147">
        <f t="shared" ref="AJ147" si="304">AI147+AJ145</f>
        <v>698.69347373544122</v>
      </c>
      <c r="AK147">
        <f t="shared" ref="AK147" si="305">AJ147+AK145</f>
        <v>741.58363805709121</v>
      </c>
      <c r="AL147">
        <f t="shared" ref="AL147" si="306">AK147+AL145</f>
        <v>774.31965347862615</v>
      </c>
      <c r="AM147">
        <f t="shared" ref="AM147" si="307">AL147+AM145</f>
        <v>798.31035027886321</v>
      </c>
      <c r="AN147">
        <f t="shared" ref="AN147" si="308">AM147+AN145</f>
        <v>815.34497376691263</v>
      </c>
      <c r="AO147">
        <f t="shared" ref="AO147" si="309">AN147+AO145</f>
        <v>827.15951625452283</v>
      </c>
      <c r="AP147">
        <f t="shared" ref="AP147" si="310">AO147+AP145</f>
        <v>835.21661142101573</v>
      </c>
      <c r="AQ147">
        <f t="shared" ref="AQ147" si="311">AP147+AQ145</f>
        <v>840.6469045131729</v>
      </c>
      <c r="AR147" s="23">
        <f t="shared" ref="AR147" si="312">AQ147+AR145</f>
        <v>844.27735463282534</v>
      </c>
      <c r="AS147">
        <f t="shared" ref="AS147" si="313">AR147+AS145</f>
        <v>846.69128813633199</v>
      </c>
      <c r="AT147">
        <f t="shared" ref="AT147" si="314">AS147+AT145</f>
        <v>848.29047897174985</v>
      </c>
      <c r="AU147">
        <f t="shared" ref="AU147" si="315">AT147+AU145</f>
        <v>849.34733662451345</v>
      </c>
      <c r="AV147">
        <f t="shared" ref="AV147" si="316">AU147+AV145</f>
        <v>850.04465407114833</v>
      </c>
      <c r="AW147">
        <f t="shared" ref="AW147" si="317">AV147+AW145</f>
        <v>850.5042542595736</v>
      </c>
      <c r="AX147">
        <f t="shared" ref="AX147" si="318">AW147+AX145</f>
        <v>850.80696186455452</v>
      </c>
      <c r="AY147">
        <f t="shared" ref="AY147" si="319">AX147+AY145</f>
        <v>851.00624216489609</v>
      </c>
      <c r="AZ147">
        <f t="shared" ref="AZ147" si="320">AY147+AZ145</f>
        <v>851.13739336588287</v>
      </c>
      <c r="BA147">
        <f t="shared" ref="BA147" si="321">AZ147+BA145</f>
        <v>851.2236897338073</v>
      </c>
      <c r="BB147" s="23">
        <f t="shared" ref="BB147" si="322">BA147+BB145</f>
        <v>851.28046446259918</v>
      </c>
      <c r="BC147">
        <f t="shared" ref="BC147" si="323">BB147+BC145</f>
        <v>851.31781352076223</v>
      </c>
      <c r="BD147">
        <f t="shared" ref="BD147" si="324">BC147+BD145</f>
        <v>851.34238205588815</v>
      </c>
      <c r="BE147">
        <f t="shared" ref="BE147" si="325">BD147+BE145</f>
        <v>851.35854284038533</v>
      </c>
      <c r="BF147">
        <f t="shared" ref="BF147" si="326">BE147+BF145</f>
        <v>851.36917287811013</v>
      </c>
      <c r="BG147">
        <f t="shared" ref="BG147" si="327">BF147+BG145</f>
        <v>851.37616485625676</v>
      </c>
      <c r="BH147">
        <f t="shared" ref="BH147" si="328">BG147+BH145</f>
        <v>851.3807638269468</v>
      </c>
      <c r="BI147">
        <f t="shared" ref="BI147" si="329">BH147+BI145</f>
        <v>851.38378877655964</v>
      </c>
      <c r="BJ147">
        <f t="shared" ref="BJ147" si="330">BI147+BJ145</f>
        <v>851.38577841253345</v>
      </c>
      <c r="BK147">
        <f t="shared" ref="BK147" si="331">BJ147+BK145</f>
        <v>851.38708707538206</v>
      </c>
      <c r="BL147" s="23">
        <f t="shared" ref="BL147" si="332">BK147+BL145</f>
        <v>851.3879478333406</v>
      </c>
    </row>
    <row r="165" spans="1:64" x14ac:dyDescent="0.25">
      <c r="A165" s="1" t="s">
        <v>18</v>
      </c>
      <c r="B165" t="s">
        <v>24</v>
      </c>
      <c r="I165" s="13">
        <v>347.34195336517081</v>
      </c>
      <c r="J165" s="13">
        <v>364.80186029183551</v>
      </c>
      <c r="K165" s="13">
        <v>389.53441393268014</v>
      </c>
      <c r="L165" s="13">
        <v>419.82663966628155</v>
      </c>
      <c r="M165" s="13">
        <v>440.23875411906897</v>
      </c>
      <c r="N165" s="13">
        <v>470.70226321319313</v>
      </c>
      <c r="O165" s="13">
        <v>501.21672673726448</v>
      </c>
      <c r="P165" s="13">
        <v>538.48756534174402</v>
      </c>
      <c r="Q165" s="13">
        <v>566.22518015913818</v>
      </c>
      <c r="R165" s="13">
        <v>600.22615564636749</v>
      </c>
      <c r="S165" s="13">
        <v>647.96903491246496</v>
      </c>
      <c r="T165" s="13">
        <v>686.57156790663146</v>
      </c>
      <c r="U165" s="13">
        <v>737.30540670129744</v>
      </c>
      <c r="V165" s="13">
        <v>762.77519600610356</v>
      </c>
      <c r="W165" s="13">
        <v>807.89608200610348</v>
      </c>
      <c r="X165" s="13">
        <v>873.68125148779302</v>
      </c>
      <c r="Y165" s="13">
        <v>889.72665698779315</v>
      </c>
      <c r="Z165" s="13">
        <v>948.58613160884352</v>
      </c>
      <c r="AA165" s="13">
        <v>982.36020997558592</v>
      </c>
      <c r="AB165" s="13">
        <v>1051.4094465061037</v>
      </c>
      <c r="AC165" s="13">
        <v>1109.6853998273766</v>
      </c>
      <c r="AD165" s="13">
        <v>1143.6709502781268</v>
      </c>
      <c r="AE165" s="13">
        <v>1190.4503506124297</v>
      </c>
      <c r="AF165" s="13">
        <v>1207.4328652847239</v>
      </c>
      <c r="AG165" s="13">
        <v>1253.6312075788526</v>
      </c>
      <c r="AH165" s="13">
        <v>1265.1925050892919</v>
      </c>
      <c r="AI165" s="13">
        <v>1265.1925050892919</v>
      </c>
      <c r="AJ165" s="13">
        <v>1265.1925050892919</v>
      </c>
      <c r="AK165" s="13">
        <v>1265.1925050892919</v>
      </c>
      <c r="AL165" s="13">
        <v>1265.1925050892919</v>
      </c>
      <c r="AM165" s="13">
        <v>1265.1925050892919</v>
      </c>
      <c r="AN165" s="13">
        <v>1265.1925050892919</v>
      </c>
      <c r="AO165" s="13">
        <v>1265.1925050892919</v>
      </c>
      <c r="AP165" s="13">
        <v>1265.1925050892919</v>
      </c>
      <c r="AQ165" s="13">
        <v>1265.1925050892919</v>
      </c>
      <c r="AR165" s="27">
        <v>1265.1925050892919</v>
      </c>
      <c r="AS165" s="13">
        <v>1265.1925050892919</v>
      </c>
      <c r="AT165" s="13">
        <v>1265.1925050892919</v>
      </c>
      <c r="AU165" s="13">
        <v>1265.1925050892919</v>
      </c>
      <c r="AV165" s="13">
        <v>1265.1925050892919</v>
      </c>
      <c r="AW165" s="13">
        <v>1265.1925050892919</v>
      </c>
      <c r="AX165" s="13">
        <v>1265.1925050892919</v>
      </c>
      <c r="AY165" s="13">
        <v>1265.1925050892919</v>
      </c>
      <c r="AZ165" s="13">
        <v>1265.1925050892919</v>
      </c>
      <c r="BA165" s="13">
        <v>1265.1925050892919</v>
      </c>
      <c r="BB165" s="27">
        <v>1265.1925050892919</v>
      </c>
      <c r="BC165" s="13">
        <v>1265.1925050892919</v>
      </c>
      <c r="BD165" s="13">
        <v>1265.1925050892919</v>
      </c>
      <c r="BE165" s="13">
        <v>1265.1925050892919</v>
      </c>
      <c r="BF165" s="13">
        <v>1265.1925050892919</v>
      </c>
      <c r="BG165" s="13">
        <v>1265.1925050892919</v>
      </c>
      <c r="BH165" s="13">
        <v>1265.1925050892919</v>
      </c>
      <c r="BI165" s="13">
        <v>1265.1925050892919</v>
      </c>
      <c r="BJ165" s="13">
        <v>1265.1925050892919</v>
      </c>
      <c r="BK165" s="13">
        <v>1265.1925050892919</v>
      </c>
      <c r="BL165" s="27">
        <v>1265.1925050892919</v>
      </c>
    </row>
    <row r="166" spans="1:6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333">K166-J166</f>
        <v>2E-3</v>
      </c>
      <c r="L167">
        <f t="shared" si="333"/>
        <v>0</v>
      </c>
      <c r="M167">
        <f t="shared" si="333"/>
        <v>3.5000000000000003E-2</v>
      </c>
      <c r="N167">
        <f t="shared" si="333"/>
        <v>1.4999999999999944E-3</v>
      </c>
      <c r="O167">
        <f t="shared" si="333"/>
        <v>7.200000000000005E-3</v>
      </c>
      <c r="P167">
        <f t="shared" si="333"/>
        <v>-2.3999999999999994E-3</v>
      </c>
      <c r="Q167">
        <f t="shared" si="333"/>
        <v>-1.7000000000000001E-3</v>
      </c>
      <c r="R167">
        <f t="shared" si="333"/>
        <v>1.8799999999999997E-2</v>
      </c>
      <c r="S167">
        <f t="shared" si="333"/>
        <v>2.4600000000000004E-2</v>
      </c>
      <c r="T167">
        <f t="shared" si="333"/>
        <v>5.3399999999999989E-2</v>
      </c>
      <c r="U167">
        <f t="shared" si="333"/>
        <v>1.5600000000000003E-2</v>
      </c>
      <c r="V167">
        <f t="shared" si="333"/>
        <v>5.510000000000001E-2</v>
      </c>
      <c r="W167">
        <f t="shared" si="333"/>
        <v>3.0399999999999983E-2</v>
      </c>
      <c r="X167">
        <f t="shared" si="333"/>
        <v>-1.8299999999999983E-2</v>
      </c>
      <c r="Y167">
        <f t="shared" si="333"/>
        <v>3.5999999999999921E-3</v>
      </c>
      <c r="Z167">
        <f t="shared" si="333"/>
        <v>-9.199999999999986E-3</v>
      </c>
      <c r="AA167">
        <f t="shared" si="333"/>
        <v>1.1488999999999999E-2</v>
      </c>
      <c r="AB167">
        <f t="shared" si="333"/>
        <v>-1.0811000000000015E-2</v>
      </c>
      <c r="AC167">
        <f t="shared" si="333"/>
        <v>0.16451099999999999</v>
      </c>
      <c r="AD167">
        <f t="shared" si="333"/>
        <v>0.29621100000000006</v>
      </c>
      <c r="AE167">
        <f t="shared" si="333"/>
        <v>0.11732899999999991</v>
      </c>
      <c r="AF167">
        <f t="shared" si="333"/>
        <v>0.54232100000000005</v>
      </c>
      <c r="AG167">
        <f t="shared" si="333"/>
        <v>0.21443140494422619</v>
      </c>
      <c r="AH167">
        <f t="shared" si="333"/>
        <v>0.35209787470439169</v>
      </c>
    </row>
    <row r="168" spans="1:64" x14ac:dyDescent="0.25">
      <c r="A168" s="3">
        <v>1.5587226579585919E-5</v>
      </c>
      <c r="B168" s="3">
        <v>0.30874121811458399</v>
      </c>
      <c r="C168" s="3">
        <v>6.4137056865102071E-2</v>
      </c>
      <c r="G168" t="s">
        <v>8</v>
      </c>
      <c r="J168">
        <f>$A168*$C168*I165+($B168-$A168)*($I166+SUM($I168:I168))-($B168/($C168*I165))*(($I166+SUM($I168:I168))^2)</f>
        <v>6.5595606583595991E-4</v>
      </c>
      <c r="K168">
        <f>$A168*$C168*J165+($B168-$A168)*($I166+SUM($I168:J168))-($B168/($C168*J165))*(($I166+SUM($I168:J168))^2)</f>
        <v>8.7589918803948575E-4</v>
      </c>
      <c r="L168">
        <f>$A168*$C168*K165+($B168-$A168)*($I166+SUM($I168:K168))-($B168/($C168*K165))*(($I166+SUM($I168:K168))^2)</f>
        <v>1.170994285196822E-3</v>
      </c>
      <c r="M168">
        <f>$A168*$C168*L165+($B168-$A168)*($I166+SUM($I168:L168))-($B168/($C168*L165))*(($I166+SUM($I168:L168))^2)</f>
        <v>1.5627159474585063E-3</v>
      </c>
      <c r="N168">
        <f>$A168*$C168*M165+($B168-$A168)*($I166+SUM($I168:M168))-($B168/($C168*M165))*(($I166+SUM($I168:M168))^2)</f>
        <v>2.0654268315157495E-3</v>
      </c>
      <c r="O168">
        <f>$A168*$C168*N165+($B168-$A168)*($I166+SUM($I168:N168))-($B168/($C168*N165))*(($I166+SUM($I168:N168))^2)</f>
        <v>2.7332855249022629E-3</v>
      </c>
      <c r="P168">
        <f>$A168*$C168*O165+($B168-$A168)*($I166+SUM($I168:O168))-($B168/($C168*O165))*(($I166+SUM($I168:O168))^2)</f>
        <v>3.6072035260712692E-3</v>
      </c>
      <c r="Q168">
        <f>$A168*$C168*P165+($B168-$A168)*($I166+SUM($I168:P168))-($B168/($C168*P165))*(($I166+SUM($I168:P168))^2)</f>
        <v>4.7574020098307889E-3</v>
      </c>
      <c r="R168">
        <f>$A168*$C168*Q165+($B168-$A168)*($I166+SUM($I168:Q168))-($B168/($C168*Q165))*(($I166+SUM($I168:Q168))^2)</f>
        <v>6.2526473096829851E-3</v>
      </c>
      <c r="S168">
        <f>$A168*$C168*R165+($B168-$A168)*($I166+SUM($I168:R168))-($B168/($C168*R165))*(($I166+SUM($I168:R168))^2)</f>
        <v>8.2149929620515399E-3</v>
      </c>
      <c r="T168">
        <f>$A168*$C168*S165+($B168-$A168)*($I166+SUM($I168:S168))-($B168/($C168*S165))*(($I166+SUM($I168:S168))^2)</f>
        <v>1.0795747325669057E-2</v>
      </c>
      <c r="U168">
        <f>$A168*$C168*T165+($B168-$A168)*($I166+SUM($I168:T168))-($B168/($C168*T165))*(($I166+SUM($I168:T168))^2)</f>
        <v>1.4161917740492365E-2</v>
      </c>
      <c r="V168">
        <f>$A168*$C168*U165+($B168-$A168)*($I166+SUM($I168:U168))-($B168/($C168*U165))*(($I166+SUM($I168:U168))^2)</f>
        <v>1.8576316180324782E-2</v>
      </c>
      <c r="W168">
        <f>$A168*$C168*V165+($B168-$A168)*($I166+SUM($I168:V168))-($B168/($C168*V165))*(($I166+SUM($I168:V168))^2)</f>
        <v>2.4321750875962736E-2</v>
      </c>
      <c r="X168">
        <f>$A168*$C168*W165+($B168-$A168)*($I166+SUM($I168:W168))-($B168/($C168*W165))*(($I166+SUM($I168:W168))^2)</f>
        <v>3.1851988779105722E-2</v>
      </c>
      <c r="Y168">
        <f>$A168*$C168*X165+($B168-$A168)*($I166+SUM($I168:X168))-($B168/($C168*X165))*(($I166+SUM($I168:X168))^2)</f>
        <v>4.1714881697874906E-2</v>
      </c>
      <c r="Z168">
        <f>$A168*$C168*Y165+($B168-$A168)*($I166+SUM($I168:Y168))-($B168/($C168*Y165))*(($I166+SUM($I168:Y168))^2)</f>
        <v>5.4541852196099021E-2</v>
      </c>
      <c r="AA168">
        <f>$A168*$C168*Z165+($B168-$A168)*($I166+SUM($I168:Z168))-($B168/($C168*Z165))*(($I166+SUM($I168:Z168))^2)</f>
        <v>7.1337771009556905E-2</v>
      </c>
      <c r="AB168">
        <f>$A168*$C168*AA165+($B168-$A168)*($I166+SUM($I168:AA168))-($B168/($C168*AA165))*(($I166+SUM($I168:AA168))^2)</f>
        <v>9.3219528749679606E-2</v>
      </c>
      <c r="AC168">
        <f>$A168*$C168*AB165+($B168-$A168)*($I166+SUM($I168:AB168))-($B168/($C168*AB165))*(($I166+SUM($I168:AB168))^2)</f>
        <v>0.12180078467826713</v>
      </c>
      <c r="AD168">
        <f>$A168*$C168*AC165+($B168-$A168)*($I166+SUM($I168:AC168))-($B168/($C168*AC165))*(($I166+SUM($I168:AC168))^2)</f>
        <v>0.15901918873472559</v>
      </c>
      <c r="AE168">
        <f>$A168*$C168*AD165+($B168-$A168)*($I166+SUM($I168:AD168))-($B168/($C168*AD165))*(($I166+SUM($I168:AD168))^2)</f>
        <v>0.2073845547513114</v>
      </c>
      <c r="AF168">
        <f>$A168*$C168*AE165+($B168-$A168)*($I166+SUM($I168:AE168))-($B168/($C168*AE165))*(($I166+SUM($I168:AE168))^2)</f>
        <v>0.2702267049434986</v>
      </c>
      <c r="AG168">
        <f>$A168*$C168*AF165+($B168-$A168)*($I166+SUM($I168:AF168))-($B168/($C168*AF165))*(($I166+SUM($I168:AF168))^2)</f>
        <v>0.35152306706504466</v>
      </c>
      <c r="AH168">
        <f>$A168*$C168*AG165+($B168-$A168)*($I166+SUM($I168:AG168))-($B168/($C168*AG165))*(($I166+SUM($I168:AG168))^2)</f>
        <v>0.4567043390774822</v>
      </c>
      <c r="AI168">
        <f>$A168*$C168*AH165+($B168-$A168)*($I166+SUM($I168:AH168))-($B168/($C168*AH165))*(($I166+SUM($I168:AH168))^2)</f>
        <v>0.59177324896764172</v>
      </c>
      <c r="AJ168">
        <f>$A168*$C168*AI165+($B168-$A168)*($I166+SUM($I168:AI168))-($B168/($C168*AI165))*(($I166+SUM($I168:AI168))^2)</f>
        <v>0.76430992580370549</v>
      </c>
      <c r="AK168">
        <f>$A168*$C168*AJ165+($B168-$A168)*($I166+SUM($I168:AJ168))-($B168/($C168*AJ165))*(($I166+SUM($I168:AJ168))^2)</f>
        <v>0.98320765596631832</v>
      </c>
      <c r="AL168">
        <f>$A168*$C168*AK165+($B168-$A168)*($I166+SUM($I168:AK168))-($B168/($C168*AK165))*(($I166+SUM($I168:AK168))^2)</f>
        <v>1.2582602545264947</v>
      </c>
      <c r="AM168">
        <f>$A168*$C168*AL165+($B168-$A168)*($I166+SUM($I168:AL168))-($B168/($C168*AL165))*(($I166+SUM($I168:AL168))^2)</f>
        <v>1.5995280923551281</v>
      </c>
      <c r="AN168">
        <f>$A168*$C168*AM165+($B168-$A168)*($I166+SUM($I168:AM168))-($B168/($C168*AM165))*(($I166+SUM($I168:AM168))^2)</f>
        <v>2.0159632135935106</v>
      </c>
      <c r="AO168">
        <f>$A168*$C168*AN165+($B168-$A168)*($I166+SUM($I168:AN168))-($B168/($C168*AN165))*(($I166+SUM($I168:AN168))^2)</f>
        <v>2.5130848396718504</v>
      </c>
      <c r="AP168">
        <f>$A168*$C168*AO165+($B168-$A168)*($I166+SUM($I168:AO168))-($B168/($C168*AO165))*(($I166+SUM($I168:AO168))^2)</f>
        <v>3.0894874841909514</v>
      </c>
      <c r="AQ168">
        <f>$A168*$C168*AP165+($B168-$A168)*($I166+SUM($I168:AP168))-($B168/($C168*AP165))*(($I166+SUM($I168:AP168))^2)</f>
        <v>3.7322370414265973</v>
      </c>
      <c r="AR168" s="23">
        <f>$A168*$C168*AQ165+($B168-$A168)*($I166+SUM($I168:AQ168))-($B168/($C168*AQ165))*(($I166+SUM($I168:AQ168))^2)</f>
        <v>4.4118361486111795</v>
      </c>
      <c r="AS168">
        <f>$A168*$C168*AR165+($B168-$A168)*($I166+SUM($I168:AR168))-($B168/($C168*AR165))*(($I166+SUM($I168:AR168))^2)</f>
        <v>5.0784759717639112</v>
      </c>
      <c r="AT168">
        <f>$A168*$C168*AS165+($B168-$A168)*($I166+SUM($I168:AS168))-($B168/($C168*AS165))*(($I166+SUM($I168:AS168))^2)</f>
        <v>5.6624706321352463</v>
      </c>
      <c r="AU168">
        <f>$A168*$C168*AT165+($B168-$A168)*($I166+SUM($I168:AT168))-($B168/($C168*AT165))*(($I166+SUM($I168:AT168))^2)</f>
        <v>6.0822136849754829</v>
      </c>
      <c r="AV168">
        <f>$A168*$C168*AU165+($B168-$A168)*($I166+SUM($I168:AU168))-($B168/($C168*AU165))*(($I166+SUM($I168:AU168))^2)</f>
        <v>6.2612820357175041</v>
      </c>
      <c r="AW168">
        <f>$A168*$C168*AV165+($B168-$A168)*($I166+SUM($I168:AV168))-($B168/($C168*AV165))*(($I166+SUM($I168:AV168))^2)</f>
        <v>6.1515661444659866</v>
      </c>
      <c r="AX168">
        <f>$A168*$C168*AW165+($B168-$A168)*($I166+SUM($I168:AW168))-($B168/($C168*AW165))*(($I166+SUM($I168:AW168))^2)</f>
        <v>5.7532460506916969</v>
      </c>
      <c r="AY168">
        <f>$A168*$C168*AX165+($B168-$A168)*($I166+SUM($I168:AX168))-($B168/($C168*AX165))*(($I166+SUM($I168:AX168))^2)</f>
        <v>5.1201235474398423</v>
      </c>
      <c r="AZ168">
        <f>$A168*$C168*AY165+($B168-$A168)*($I166+SUM($I168:AY168))-($B168/($C168*AY165))*(($I166+SUM($I168:AY168))^2)</f>
        <v>4.3448505094072196</v>
      </c>
      <c r="BA168">
        <f>$A168*$C168*AZ165+($B168-$A168)*($I166+SUM($I168:AZ168))-($B168/($C168*AZ165))*(($I166+SUM($I168:AZ168))^2)</f>
        <v>3.5304997063473813</v>
      </c>
      <c r="BB168" s="23">
        <f>$A168*$C168*BA165+($B168-$A168)*($I166+SUM($I168:BA168))-($B168/($C168*BA165))*(($I166+SUM($I168:BA168))^2)</f>
        <v>2.7629941606231512</v>
      </c>
      <c r="BC168">
        <f>$A168*$C168*BB165+($B168-$A168)*($I166+SUM($I168:BB168))-($B168/($C168*BB165))*(($I166+SUM($I168:BB168))^2)</f>
        <v>2.096178064815323</v>
      </c>
      <c r="BD168">
        <f>$A168*$C168*BC165+($B168-$A168)*($I166+SUM($I168:BC168))-($B168/($C168*BC165))*(($I166+SUM($I168:BC168))^2)</f>
        <v>1.5515359201813261</v>
      </c>
      <c r="BE168">
        <f>$A168*$C168*BD165+($B168-$A168)*($I166+SUM($I168:BD168))-($B168/($C168*BD165))*(($I166+SUM($I168:BD168))^2)</f>
        <v>1.1268727673777974</v>
      </c>
      <c r="BF168">
        <f>$A168*$C168*BE165+($B168-$A168)*($I166+SUM($I168:BE168))-($B168/($C168*BE165))*(($I166+SUM($I168:BE168))^2)</f>
        <v>0.80695837657078684</v>
      </c>
      <c r="BG168">
        <f>$A168*$C168*BF165+($B168-$A168)*($I166+SUM($I168:BF168))-($B168/($C168*BF165))*(($I166+SUM($I168:BF168))^2)</f>
        <v>0.57192888990972079</v>
      </c>
      <c r="BH168">
        <f>$A168*$C168*BG165+($B168-$A168)*($I166+SUM($I168:BG168))-($B168/($C168*BG165))*(($I166+SUM($I168:BG168))^2)</f>
        <v>0.40235203165031663</v>
      </c>
      <c r="BI168">
        <f>$A168*$C168*BH165+($B168-$A168)*($I166+SUM($I168:BH168))-($B168/($C168*BH165))*(($I166+SUM($I168:BH168))^2)</f>
        <v>0.28156320812939128</v>
      </c>
      <c r="BJ168">
        <f>$A168*$C168*BI165+($B168-$A168)*($I166+SUM($I168:BI168))-($B168/($C168*BI165))*(($I166+SUM($I168:BI168))^2)</f>
        <v>0.19630334518696912</v>
      </c>
      <c r="BK168">
        <f>$A168*$C168*BJ165+($B168-$A168)*($I166+SUM($I168:BJ168))-($B168/($C168*BJ165))*(($I166+SUM($I168:BJ168))^2)</f>
        <v>0.13650401911244003</v>
      </c>
      <c r="BL168" s="23">
        <f>$A168*$C168*BK165+($B168-$A168)*($I166+SUM($I168:BK168))-($B168/($C168*BK165))*(($I166+SUM($I168:BK168))^2)</f>
        <v>9.4748341361412969E-2</v>
      </c>
    </row>
    <row r="169" spans="1:64" x14ac:dyDescent="0.25">
      <c r="E169" t="s">
        <v>7</v>
      </c>
      <c r="F169">
        <f>SUM(J169:AH169)</f>
        <v>0.17747102170054299</v>
      </c>
      <c r="J169">
        <f>(J170-J166)^2</f>
        <v>4.302783603069903E-7</v>
      </c>
      <c r="K169">
        <f t="shared" ref="K169:AH169" si="334">(K170-K166)^2</f>
        <v>2.1915950332402336E-7</v>
      </c>
      <c r="L169">
        <f t="shared" si="334"/>
        <v>4.9399747457409945E-7</v>
      </c>
      <c r="M169">
        <f t="shared" si="334"/>
        <v>1.0715432029166057E-3</v>
      </c>
      <c r="N169">
        <f t="shared" si="334"/>
        <v>1.0348450552415819E-3</v>
      </c>
      <c r="O169">
        <f t="shared" si="334"/>
        <v>1.3421761379686539E-3</v>
      </c>
      <c r="P169">
        <f t="shared" si="334"/>
        <v>9.3810615352828586E-4</v>
      </c>
      <c r="Q169">
        <f t="shared" si="334"/>
        <v>5.8424287871319336E-4</v>
      </c>
      <c r="R169">
        <f t="shared" si="334"/>
        <v>1.3482459885770833E-3</v>
      </c>
      <c r="S169">
        <f t="shared" si="334"/>
        <v>2.8199792003928401E-3</v>
      </c>
      <c r="T169">
        <f t="shared" si="334"/>
        <v>9.159969394882712E-3</v>
      </c>
      <c r="U169">
        <f t="shared" si="334"/>
        <v>9.4373086498814474E-3</v>
      </c>
      <c r="V169">
        <f t="shared" si="334"/>
        <v>1.7867533921071811E-2</v>
      </c>
      <c r="W169">
        <f t="shared" si="334"/>
        <v>1.9529432016525419E-2</v>
      </c>
      <c r="X169">
        <f t="shared" si="334"/>
        <v>8.0273993942727301E-3</v>
      </c>
      <c r="Y169">
        <f t="shared" si="334"/>
        <v>2.6502803620619005E-3</v>
      </c>
      <c r="Z169">
        <f t="shared" si="334"/>
        <v>1.5033159245607101E-4</v>
      </c>
      <c r="AA169">
        <f t="shared" si="334"/>
        <v>5.199815966559624E-3</v>
      </c>
      <c r="AB169">
        <f t="shared" si="334"/>
        <v>3.1025397606258262E-2</v>
      </c>
      <c r="AC169">
        <f t="shared" si="334"/>
        <v>1.7803581681126158E-2</v>
      </c>
      <c r="AD169">
        <f t="shared" si="334"/>
        <v>1.415075088689817E-5</v>
      </c>
      <c r="AE169">
        <f t="shared" si="334"/>
        <v>7.4466210177634336E-3</v>
      </c>
      <c r="AF169">
        <f t="shared" si="334"/>
        <v>3.4521821596271145E-2</v>
      </c>
      <c r="AG169">
        <f t="shared" si="334"/>
        <v>2.3725497854394421E-3</v>
      </c>
      <c r="AH169">
        <f t="shared" si="334"/>
        <v>3.1245459124094777E-3</v>
      </c>
    </row>
    <row r="170" spans="1:64" x14ac:dyDescent="0.25">
      <c r="G170" t="s">
        <v>9</v>
      </c>
      <c r="J170">
        <f>I166+J168</f>
        <v>1.65595606583596E-3</v>
      </c>
      <c r="K170">
        <f>J170+K168</f>
        <v>2.5318552538754458E-3</v>
      </c>
      <c r="L170">
        <f t="shared" ref="L170" si="335">K170+L168</f>
        <v>3.702849539072268E-3</v>
      </c>
      <c r="M170">
        <f t="shared" ref="M170" si="336">L170+M168</f>
        <v>5.2655654865307738E-3</v>
      </c>
      <c r="N170">
        <f t="shared" ref="N170" si="337">M170+N168</f>
        <v>7.3309923180465229E-3</v>
      </c>
      <c r="O170">
        <f t="shared" ref="O170" si="338">N170+O168</f>
        <v>1.0064277842948785E-2</v>
      </c>
      <c r="P170">
        <f t="shared" ref="P170" si="339">O170+P168</f>
        <v>1.3671481369020055E-2</v>
      </c>
      <c r="Q170">
        <f t="shared" ref="Q170" si="340">P170+Q168</f>
        <v>1.8428883378850843E-2</v>
      </c>
      <c r="R170">
        <f t="shared" ref="R170" si="341">Q170+R168</f>
        <v>2.4681530688533827E-2</v>
      </c>
      <c r="S170">
        <f t="shared" ref="S170" si="342">R170+S168</f>
        <v>3.2896523650585367E-2</v>
      </c>
      <c r="T170">
        <f t="shared" ref="T170" si="343">S170+T168</f>
        <v>4.3692270976254423E-2</v>
      </c>
      <c r="U170">
        <f t="shared" ref="U170" si="344">T170+U168</f>
        <v>5.7854188716746788E-2</v>
      </c>
      <c r="V170">
        <f t="shared" ref="V170" si="345">U170+V168</f>
        <v>7.6430504897071566E-2</v>
      </c>
      <c r="W170">
        <f t="shared" ref="W170" si="346">V170+W168</f>
        <v>0.1007522557730343</v>
      </c>
      <c r="X170">
        <f t="shared" ref="X170" si="347">W170+X168</f>
        <v>0.13260424455214004</v>
      </c>
      <c r="Y170">
        <f t="shared" ref="Y170" si="348">X170+Y168</f>
        <v>0.17431912625001494</v>
      </c>
      <c r="Z170">
        <f t="shared" ref="Z170" si="349">Y170+Z168</f>
        <v>0.22886097844611397</v>
      </c>
      <c r="AA170">
        <f t="shared" ref="AA170" si="350">Z170+AA168</f>
        <v>0.30019874945567088</v>
      </c>
      <c r="AB170">
        <f t="shared" ref="AB170" si="351">AA170+AB168</f>
        <v>0.39341827820535047</v>
      </c>
      <c r="AC170">
        <f t="shared" ref="AC170" si="352">AB170+AC168</f>
        <v>0.51521906288361763</v>
      </c>
      <c r="AD170">
        <f t="shared" ref="AD170" si="353">AC170+AD168</f>
        <v>0.67423825161834317</v>
      </c>
      <c r="AE170">
        <f t="shared" ref="AE170" si="354">AD170+AE168</f>
        <v>0.88162280636965451</v>
      </c>
      <c r="AF170">
        <f t="shared" ref="AF170" si="355">AE170+AF168</f>
        <v>1.1518495113131531</v>
      </c>
      <c r="AG170">
        <f t="shared" ref="AG170" si="356">AF170+AG168</f>
        <v>1.5033725783781977</v>
      </c>
      <c r="AH170">
        <f t="shared" ref="AH170" si="357">AG170+AH168</f>
        <v>1.9600769174556798</v>
      </c>
      <c r="AI170">
        <f t="shared" ref="AI170" si="358">AH170+AI168</f>
        <v>2.5518501664233213</v>
      </c>
      <c r="AJ170">
        <f t="shared" ref="AJ170" si="359">AI170+AJ168</f>
        <v>3.3161600922270269</v>
      </c>
      <c r="AK170">
        <f t="shared" ref="AK170" si="360">AJ170+AK168</f>
        <v>4.2993677481933457</v>
      </c>
      <c r="AL170">
        <f t="shared" ref="AL170" si="361">AK170+AL168</f>
        <v>5.5576280027198406</v>
      </c>
      <c r="AM170">
        <f t="shared" ref="AM170" si="362">AL170+AM168</f>
        <v>7.1571560950749689</v>
      </c>
      <c r="AN170">
        <f t="shared" ref="AN170" si="363">AM170+AN168</f>
        <v>9.173119308668479</v>
      </c>
      <c r="AO170">
        <f t="shared" ref="AO170" si="364">AN170+AO168</f>
        <v>11.68620414834033</v>
      </c>
      <c r="AP170">
        <f t="shared" ref="AP170" si="365">AO170+AP168</f>
        <v>14.775691632531281</v>
      </c>
      <c r="AQ170">
        <f t="shared" ref="AQ170" si="366">AP170+AQ168</f>
        <v>18.507928673957878</v>
      </c>
      <c r="AR170" s="23">
        <f t="shared" ref="AR170" si="367">AQ170+AR168</f>
        <v>22.919764822569057</v>
      </c>
      <c r="AS170">
        <f t="shared" ref="AS170" si="368">AR170+AS168</f>
        <v>27.998240794332968</v>
      </c>
      <c r="AT170">
        <f t="shared" ref="AT170" si="369">AS170+AT168</f>
        <v>33.660711426468211</v>
      </c>
      <c r="AU170">
        <f t="shared" ref="AU170" si="370">AT170+AU168</f>
        <v>39.742925111443697</v>
      </c>
      <c r="AV170">
        <f t="shared" ref="AV170" si="371">AU170+AV168</f>
        <v>46.004207147161203</v>
      </c>
      <c r="AW170">
        <f t="shared" ref="AW170" si="372">AV170+AW168</f>
        <v>52.155773291627192</v>
      </c>
      <c r="AX170">
        <f t="shared" ref="AX170" si="373">AW170+AX168</f>
        <v>57.909019342318885</v>
      </c>
      <c r="AY170">
        <f t="shared" ref="AY170" si="374">AX170+AY168</f>
        <v>63.029142889758731</v>
      </c>
      <c r="AZ170">
        <f t="shared" ref="AZ170" si="375">AY170+AZ168</f>
        <v>67.373993399165954</v>
      </c>
      <c r="BA170">
        <f t="shared" ref="BA170" si="376">AZ170+BA168</f>
        <v>70.904493105513339</v>
      </c>
      <c r="BB170" s="23">
        <f t="shared" ref="BB170" si="377">BA170+BB168</f>
        <v>73.66748726613649</v>
      </c>
      <c r="BC170">
        <f t="shared" ref="BC170" si="378">BB170+BC168</f>
        <v>75.76366533095181</v>
      </c>
      <c r="BD170">
        <f t="shared" ref="BD170" si="379">BC170+BD168</f>
        <v>77.315201251133132</v>
      </c>
      <c r="BE170">
        <f t="shared" ref="BE170" si="380">BD170+BE168</f>
        <v>78.442074018510937</v>
      </c>
      <c r="BF170">
        <f t="shared" ref="BF170" si="381">BE170+BF168</f>
        <v>79.249032395081727</v>
      </c>
      <c r="BG170">
        <f t="shared" ref="BG170" si="382">BF170+BG168</f>
        <v>79.820961284991455</v>
      </c>
      <c r="BH170">
        <f t="shared" ref="BH170" si="383">BG170+BH168</f>
        <v>80.223313316641764</v>
      </c>
      <c r="BI170">
        <f t="shared" ref="BI170" si="384">BH170+BI168</f>
        <v>80.504876524771163</v>
      </c>
      <c r="BJ170">
        <f t="shared" ref="BJ170" si="385">BI170+BJ168</f>
        <v>80.701179869958139</v>
      </c>
      <c r="BK170">
        <f t="shared" ref="BK170" si="386">BJ170+BK168</f>
        <v>80.837683889070576</v>
      </c>
      <c r="BL170" s="23">
        <f t="shared" ref="BL170" si="387">BK170+BL168</f>
        <v>80.932432230431985</v>
      </c>
    </row>
    <row r="173" spans="1:64" x14ac:dyDescent="0.25">
      <c r="C173">
        <f>(C168*1000)/(365*24)*4</f>
        <v>2.9286327335663043E-2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A145" sqref="A145:C14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A4" s="2" t="s">
        <v>1</v>
      </c>
      <c r="B4" s="2" t="s">
        <v>2</v>
      </c>
      <c r="C4" s="2" t="s">
        <v>25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4" x14ac:dyDescent="0.25">
      <c r="A5" s="3">
        <v>0</v>
      </c>
      <c r="B5" s="3">
        <v>0.30827608941329437</v>
      </c>
      <c r="C5" s="3">
        <v>5.9196566270125074E-2</v>
      </c>
      <c r="G5" t="s">
        <v>8</v>
      </c>
      <c r="J5">
        <f>$A5*$C5*I2+($B5-$A5)*($I3+SUM($I5:I5))-($B5/($C5*I2))*(($I3+SUM($I5:I5))^2)</f>
        <v>2.5203765732776375</v>
      </c>
      <c r="K5">
        <f>$A5*$C5*J2+($B5-$A5)*($I3+SUM($I5:J5))-($B5/($C5*J2))*(($I3+SUM($I5:J5))^2)</f>
        <v>3.2800191177559732</v>
      </c>
      <c r="L5">
        <f>$A5*$C5*K2+($B5-$A5)*($I3+SUM($I5:K5))-($B5/($C5*K2))*(($I3+SUM($I5:K5))^2)</f>
        <v>4.2621466822407301</v>
      </c>
      <c r="M5">
        <f>$A5*$C5*L2+($B5-$A5)*($I3+SUM($I5:L5))-($B5/($C5*L2))*(($I3+SUM($I5:L5))^2)</f>
        <v>5.5284215304301885</v>
      </c>
      <c r="N5">
        <f>$A5*$C5*M2+($B5-$A5)*($I3+SUM($I5:M5))-($B5/($C5*M2))*(($I3+SUM($I5:M5))^2)</f>
        <v>7.1546555018945028</v>
      </c>
      <c r="O5">
        <f>$A5*$C5*N2+($B5-$A5)*($I3+SUM($I5:N5))-($B5/($C5*N2))*(($I3+SUM($I5:N5))^2)</f>
        <v>9.237005004857096</v>
      </c>
      <c r="P5">
        <f>$A5*$C5*O2+($B5-$A5)*($I3+SUM($I5:O5))-($B5/($C5*O2))*(($I3+SUM($I5:O5))^2)</f>
        <v>11.872228442883832</v>
      </c>
      <c r="Q5">
        <f>$A5*$C5*P2+($B5-$A5)*($I3+SUM($I5:P5))-($B5/($C5*P2))*(($I3+SUM($I5:P5))^2)</f>
        <v>15.200988409849746</v>
      </c>
      <c r="R5">
        <f>$A5*$C5*Q2+($B5-$A5)*($I3+SUM($I5:Q5))-($B5/($C5*Q2))*(($I3+SUM($I5:Q5))^2)</f>
        <v>19.358019250388313</v>
      </c>
      <c r="S5">
        <f>$A5*$C5*R2+($B5-$A5)*($I3+SUM($I5:R5))-($B5/($C5*R2))*(($I3+SUM($I5:R5))^2)</f>
        <v>24.513033662443725</v>
      </c>
      <c r="T5">
        <f>$A5*$C5*S2+($B5-$A5)*($I3+SUM($I5:S5))-($B5/($C5*S2))*(($I3+SUM($I5:S5))^2)</f>
        <v>30.788084704469512</v>
      </c>
      <c r="U5">
        <f>$A5*$C5*T2+($B5-$A5)*($I3+SUM($I5:T5))-($B5/($C5*T2))*(($I3+SUM($I5:T5))^2)</f>
        <v>38.287965586603448</v>
      </c>
      <c r="V5">
        <f>$A5*$C5*U2+($B5-$A5)*($I3+SUM($I5:U5))-($B5/($C5*U2))*(($I3+SUM($I5:U5))^2)</f>
        <v>47.12948831651083</v>
      </c>
      <c r="W5">
        <f>$A5*$C5*V2+($B5-$A5)*($I3+SUM($I5:V5))-($B5/($C5*V2))*(($I3+SUM($I5:V5))^2)</f>
        <v>56.91427151617016</v>
      </c>
      <c r="X5">
        <f>$A5*$C5*W2+($B5-$A5)*($I3+SUM($I5:W5))-($B5/($C5*W2))*(($I3+SUM($I5:W5))^2)</f>
        <v>66.873512907622199</v>
      </c>
      <c r="Y5">
        <f>$A5*$C5*X2+($B5-$A5)*($I3+SUM($I5:X5))-($B5/($C5*X2))*(($I3+SUM($I5:X5))^2)</f>
        <v>78.486579132719925</v>
      </c>
      <c r="Z5">
        <f>$A5*$C5*Y2+($B5-$A5)*($I3+SUM($I5:Y5))-($B5/($C5*Y2))*(($I3+SUM($I5:Y5))^2)</f>
        <v>89.260519530506826</v>
      </c>
      <c r="AA5">
        <f>$A5*$C5*Z2+($B5-$A5)*($I3+SUM($I5:Z5))-($B5/($C5*Z2))*(($I3+SUM($I5:Z5))^2)</f>
        <v>98.483373073244678</v>
      </c>
      <c r="AB5">
        <f>$A5*$C5*AA2+($B5-$A5)*($I3+SUM($I5:AA5))-($B5/($C5*AA2))*(($I3+SUM($I5:AA5))^2)</f>
        <v>105.62544451820834</v>
      </c>
      <c r="AC5">
        <f>$A5*$C5*AB2+($B5-$A5)*($I3+SUM($I5:AB5))-($B5/($C5*AB2))*(($I3+SUM($I5:AB5))^2)</f>
        <v>109.60809908847216</v>
      </c>
      <c r="AD5">
        <f>$A5*$C5*AC2+($B5-$A5)*($I3+SUM($I5:AC5))-($B5/($C5*AC2))*(($I3+SUM($I5:AC5))^2)</f>
        <v>107.92511383837723</v>
      </c>
      <c r="AE5">
        <f>$A5*$C5*AD2+($B5-$A5)*($I3+SUM($I5:AD5))-($B5/($C5*AD2))*(($I3+SUM($I5:AD5))^2)</f>
        <v>105.04469983208384</v>
      </c>
      <c r="AF5">
        <f>$A5*$C5*AE2+($B5-$A5)*($I3+SUM($I5:AE5))-($B5/($C5*AE2))*(($I3+SUM($I5:AE5))^2)</f>
        <v>100.13912542439436</v>
      </c>
      <c r="AG5">
        <f>$A5*$C5*AF2+($B5-$A5)*($I3+SUM($I5:AF5))-($B5/($C5*AF2))*(($I3+SUM($I5:AF5))^2)</f>
        <v>96.771806836078497</v>
      </c>
      <c r="AH5">
        <f>$A5*$C5*AG2+($B5-$A5)*($I3+SUM($I5:AG5))-($B5/($C5*AG2))*(($I3+SUM($I5:AG5))^2)</f>
        <v>85.2748126915493</v>
      </c>
    </row>
    <row r="6" spans="1:64" x14ac:dyDescent="0.25">
      <c r="E6" t="s">
        <v>7</v>
      </c>
      <c r="F6">
        <f>SUM(J6:AC6)</f>
        <v>1282.7174221249909</v>
      </c>
      <c r="J6">
        <f>(J7-J3)^2</f>
        <v>2.4891352589263605</v>
      </c>
      <c r="K6">
        <f t="shared" ref="K6:AH6" si="1">(K7-K3)^2</f>
        <v>4.1799911467512914</v>
      </c>
      <c r="L6">
        <f t="shared" si="1"/>
        <v>5.7753969112526908</v>
      </c>
      <c r="M6">
        <f t="shared" si="1"/>
        <v>6.952257241191468</v>
      </c>
      <c r="N6">
        <f t="shared" si="1"/>
        <v>0.17047956822938887</v>
      </c>
      <c r="O6">
        <f t="shared" si="1"/>
        <v>3.437671632170352</v>
      </c>
      <c r="P6">
        <f t="shared" si="1"/>
        <v>4.5798435237154211E-2</v>
      </c>
      <c r="Q6">
        <f t="shared" si="1"/>
        <v>19.416091334572602</v>
      </c>
      <c r="R6">
        <f t="shared" si="1"/>
        <v>2.4323257371451872</v>
      </c>
      <c r="S6">
        <f t="shared" si="1"/>
        <v>50.480142019698235</v>
      </c>
      <c r="T6">
        <f t="shared" si="1"/>
        <v>83.132203357597689</v>
      </c>
      <c r="U6">
        <f t="shared" si="1"/>
        <v>91.819463901961399</v>
      </c>
      <c r="V6">
        <f t="shared" si="1"/>
        <v>46.162662960020953</v>
      </c>
      <c r="W6">
        <f t="shared" si="1"/>
        <v>68.692625551585763</v>
      </c>
      <c r="X6">
        <f t="shared" si="1"/>
        <v>22.251208952121221</v>
      </c>
      <c r="Y6">
        <f t="shared" si="1"/>
        <v>114.84063305501844</v>
      </c>
      <c r="Z6">
        <f t="shared" si="1"/>
        <v>135.14485739011383</v>
      </c>
      <c r="AA6">
        <f t="shared" si="1"/>
        <v>326.86610096492228</v>
      </c>
      <c r="AB6">
        <f t="shared" si="1"/>
        <v>296.94858301136657</v>
      </c>
      <c r="AC6">
        <f t="shared" si="1"/>
        <v>1.4797936951081256</v>
      </c>
      <c r="AD6">
        <f t="shared" si="1"/>
        <v>468.98777499878759</v>
      </c>
      <c r="AE6">
        <f t="shared" si="1"/>
        <v>8967.1391193773616</v>
      </c>
      <c r="AF6">
        <f t="shared" si="1"/>
        <v>15317.884292306233</v>
      </c>
      <c r="AG6">
        <f t="shared" si="1"/>
        <v>30850.514154143657</v>
      </c>
      <c r="AH6">
        <f t="shared" si="1"/>
        <v>69385.775116248333</v>
      </c>
    </row>
    <row r="7" spans="1:64" x14ac:dyDescent="0.25">
      <c r="G7" t="s">
        <v>9</v>
      </c>
      <c r="J7">
        <f>I3+J5</f>
        <v>10.782300016914002</v>
      </c>
      <c r="K7">
        <f>J7+K5</f>
        <v>14.062319134669975</v>
      </c>
      <c r="L7">
        <f t="shared" ref="L7:AH7" si="2">K7+L5</f>
        <v>18.324465816910706</v>
      </c>
      <c r="M7">
        <f t="shared" si="2"/>
        <v>23.852887347340896</v>
      </c>
      <c r="N7">
        <f t="shared" si="2"/>
        <v>31.007542849235399</v>
      </c>
      <c r="O7">
        <f t="shared" si="2"/>
        <v>40.244547854092495</v>
      </c>
      <c r="P7">
        <f t="shared" si="2"/>
        <v>52.116776296976326</v>
      </c>
      <c r="Q7">
        <f t="shared" si="2"/>
        <v>67.317764706826068</v>
      </c>
      <c r="R7">
        <f t="shared" si="2"/>
        <v>86.675783957214378</v>
      </c>
      <c r="S7">
        <f t="shared" si="2"/>
        <v>111.1888176196581</v>
      </c>
      <c r="T7">
        <f t="shared" si="2"/>
        <v>141.97690232412759</v>
      </c>
      <c r="U7">
        <f t="shared" si="2"/>
        <v>180.26486791073103</v>
      </c>
      <c r="V7">
        <f t="shared" si="2"/>
        <v>227.39435622724187</v>
      </c>
      <c r="W7">
        <f t="shared" si="2"/>
        <v>284.30862774341205</v>
      </c>
      <c r="X7">
        <f t="shared" si="2"/>
        <v>351.18214065103427</v>
      </c>
      <c r="Y7">
        <f t="shared" si="2"/>
        <v>429.66871978375423</v>
      </c>
      <c r="Z7">
        <f t="shared" si="2"/>
        <v>518.92923931426105</v>
      </c>
      <c r="AA7">
        <f t="shared" si="2"/>
        <v>617.41261238750576</v>
      </c>
      <c r="AB7">
        <f t="shared" si="2"/>
        <v>723.03805690571414</v>
      </c>
      <c r="AC7">
        <f t="shared" si="2"/>
        <v>832.6461559941863</v>
      </c>
      <c r="AD7">
        <f t="shared" si="2"/>
        <v>940.57126983256353</v>
      </c>
      <c r="AE7">
        <f t="shared" si="2"/>
        <v>1045.6159696646473</v>
      </c>
      <c r="AF7">
        <f t="shared" si="2"/>
        <v>1145.7550950890418</v>
      </c>
      <c r="AG7">
        <f t="shared" si="2"/>
        <v>1242.5269019251202</v>
      </c>
      <c r="AH7">
        <f t="shared" si="2"/>
        <v>1327.8017146166694</v>
      </c>
    </row>
    <row r="12" spans="1:64" x14ac:dyDescent="0.25">
      <c r="O12" t="s">
        <v>21</v>
      </c>
      <c r="Q12">
        <f>C5</f>
        <v>5.9196566270125074E-2</v>
      </c>
    </row>
    <row r="13" spans="1:64" x14ac:dyDescent="0.25">
      <c r="O13" t="s">
        <v>22</v>
      </c>
      <c r="Q13">
        <f>C30+C53+C76+C99+C122+C145+C168/1000</f>
        <v>0.55900489852118151</v>
      </c>
    </row>
    <row r="27" spans="1:55" ht="15.75" thickBot="1" x14ac:dyDescent="0.3">
      <c r="A27" s="1" t="s">
        <v>12</v>
      </c>
      <c r="B27" t="s">
        <v>24</v>
      </c>
      <c r="I27" s="13">
        <v>3279.5872674551047</v>
      </c>
      <c r="J27" s="13">
        <v>3353.8645483195701</v>
      </c>
      <c r="K27" s="13">
        <v>3389.1954359582633</v>
      </c>
      <c r="L27" s="13">
        <v>3466.419162501134</v>
      </c>
      <c r="M27" s="13">
        <v>3509.426879354744</v>
      </c>
      <c r="N27" s="13">
        <v>3620.282802920206</v>
      </c>
      <c r="O27" s="13">
        <v>3685.09839405308</v>
      </c>
      <c r="P27" s="13">
        <v>3718.5687734869302</v>
      </c>
      <c r="Q27" s="13">
        <v>3811.5890006202449</v>
      </c>
      <c r="R27" s="13">
        <v>3898.0596491890105</v>
      </c>
      <c r="S27" s="13">
        <v>3959.8737967021243</v>
      </c>
      <c r="T27" s="13">
        <v>4015.7944209034954</v>
      </c>
      <c r="U27" s="13">
        <v>4064.6933003428198</v>
      </c>
      <c r="V27" s="13">
        <v>4088.5649178656095</v>
      </c>
      <c r="W27" s="13">
        <v>3894.6916920245994</v>
      </c>
      <c r="X27" s="13">
        <v>4065.7631151077262</v>
      </c>
      <c r="Y27" s="13">
        <v>4019.4227670596542</v>
      </c>
      <c r="Z27" s="13">
        <v>4053.1153044757712</v>
      </c>
      <c r="AA27" s="13">
        <v>4022.2013980101078</v>
      </c>
      <c r="AB27" s="13">
        <v>3939.2468151679482</v>
      </c>
      <c r="AC27" s="13">
        <v>3982.6592487862745</v>
      </c>
      <c r="AD27" s="13">
        <v>4021.4099450953349</v>
      </c>
      <c r="AE27" s="13">
        <v>4061.2572954544958</v>
      </c>
      <c r="AF27" s="13">
        <v>4065.5325005176987</v>
      </c>
      <c r="AG27" s="13">
        <v>3992.114841372254</v>
      </c>
      <c r="AH27" s="13">
        <v>3871.3105317782547</v>
      </c>
      <c r="AI27" s="19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1"/>
    </row>
    <row r="28" spans="1:55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55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3">K28-J28</f>
        <v>2.4669077103030315</v>
      </c>
      <c r="L29">
        <f t="shared" si="3"/>
        <v>3.8809861795959613</v>
      </c>
      <c r="M29">
        <f t="shared" si="3"/>
        <v>3.0678426316161609</v>
      </c>
      <c r="N29">
        <f t="shared" si="3"/>
        <v>8.2103924360606033</v>
      </c>
      <c r="O29">
        <f t="shared" si="3"/>
        <v>4.4795724525252538</v>
      </c>
      <c r="P29">
        <f t="shared" si="3"/>
        <v>9.4916626593939419</v>
      </c>
      <c r="Q29">
        <f t="shared" si="3"/>
        <v>8.1052029709090974</v>
      </c>
      <c r="R29">
        <f t="shared" si="3"/>
        <v>14.765634573939394</v>
      </c>
      <c r="S29">
        <f t="shared" si="3"/>
        <v>11.799962505595303</v>
      </c>
      <c r="T29">
        <f t="shared" si="3"/>
        <v>12.067390513173535</v>
      </c>
      <c r="U29">
        <f t="shared" si="3"/>
        <v>22.549053888656218</v>
      </c>
      <c r="V29">
        <f t="shared" si="3"/>
        <v>15.640707730514663</v>
      </c>
      <c r="W29">
        <f t="shared" si="3"/>
        <v>14.02932711565127</v>
      </c>
      <c r="X29">
        <f t="shared" si="3"/>
        <v>18.060268250988486</v>
      </c>
      <c r="Y29">
        <f t="shared" si="3"/>
        <v>33.213906366729702</v>
      </c>
      <c r="Z29">
        <f t="shared" si="3"/>
        <v>28.375001833126902</v>
      </c>
      <c r="AA29">
        <f t="shared" si="3"/>
        <v>33.082850689288875</v>
      </c>
      <c r="AB29">
        <f t="shared" si="3"/>
        <v>16.699764206585598</v>
      </c>
      <c r="AC29">
        <f t="shared" si="3"/>
        <v>54.116210059551918</v>
      </c>
      <c r="AD29">
        <f t="shared" si="3"/>
        <v>3.9366463288437217</v>
      </c>
      <c r="AE29">
        <f t="shared" si="3"/>
        <v>61.348645058026591</v>
      </c>
      <c r="AF29">
        <f t="shared" si="3"/>
        <v>19.001073367845549</v>
      </c>
      <c r="AG29">
        <f t="shared" si="3"/>
        <v>56.812218035154615</v>
      </c>
      <c r="AH29">
        <f t="shared" si="3"/>
        <v>50.108258198443821</v>
      </c>
    </row>
    <row r="30" spans="1:55" x14ac:dyDescent="0.25">
      <c r="A30" s="3">
        <v>3.0288924127170316E-3</v>
      </c>
      <c r="B30" s="3">
        <v>0.17787976316152826</v>
      </c>
      <c r="C30" s="3">
        <v>0.21740097693072707</v>
      </c>
      <c r="G30" t="s">
        <v>8</v>
      </c>
      <c r="J30">
        <f>$A30*$C30*I27+($B30-$A30)*($I28+SUM($I30:I30))-($B30/($C30*I27))*(($I28+SUM($I30:I30))^2)</f>
        <v>2.8312872423276199</v>
      </c>
      <c r="K30">
        <f>$A30*$C30*J27+($B30-$A30)*($I28+SUM($I30:J30))-($B30/($C30*J27))*(($I28+SUM($I30:J30))^2)</f>
        <v>3.3680409558608781</v>
      </c>
      <c r="L30">
        <f>$A30*$C30*K27+($B30-$A30)*($I28+SUM($I30:K30))-($B30/($C30*K27))*(($I28+SUM($I30:K30))^2)</f>
        <v>3.9666997404940227</v>
      </c>
      <c r="M30">
        <f>$A30*$C30*L27+($B30-$A30)*($I28+SUM($I30:L30))-($B30/($C30*L27))*(($I28+SUM($I30:L30))^2)</f>
        <v>4.6891190933151305</v>
      </c>
      <c r="N30">
        <f>$A30*$C30*M27+($B30-$A30)*($I28+SUM($I30:M30))-($B30/($C30*M27))*(($I28+SUM($I30:M30))^2)</f>
        <v>5.5021038987577064</v>
      </c>
      <c r="O30">
        <f>$A30*$C30*N27+($B30-$A30)*($I28+SUM($I30:N30))-($B30/($C30*N27))*(($I28+SUM($I30:N30))^2)</f>
        <v>6.4862551118407721</v>
      </c>
      <c r="P30">
        <f>$A30*$C30*O27+($B30-$A30)*($I28+SUM($I30:O30))-($B30/($C30*O27))*(($I28+SUM($I30:O30))^2)</f>
        <v>7.5862911491749765</v>
      </c>
      <c r="Q30">
        <f>$A30*$C30*P27+($B30-$A30)*($I28+SUM($I30:P30))-($B30/($C30*P27))*(($I28+SUM($I30:P30))^2)</f>
        <v>8.8215083482079155</v>
      </c>
      <c r="R30">
        <f>$A30*$C30*Q27+($B30-$A30)*($I28+SUM($I30:Q30))-($B30/($C30*Q27))*(($I28+SUM($I30:Q30))^2)</f>
        <v>10.271351049749626</v>
      </c>
      <c r="S30">
        <f>$A30*$C30*R27+($B30-$A30)*($I28+SUM($I30:R30))-($B30/($C30*R27))*(($I28+SUM($I30:R30))^2)</f>
        <v>11.909515878919407</v>
      </c>
      <c r="T30">
        <f>$A30*$C30*S27+($B30-$A30)*($I28+SUM($I30:S30))-($B30/($C30*S27))*(($I28+SUM($I30:S30))^2)</f>
        <v>13.731661555564692</v>
      </c>
      <c r="U30">
        <f>$A30*$C30*T27+($B30-$A30)*($I28+SUM($I30:T30))-($B30/($C30*T27))*(($I28+SUM($I30:T30))^2)</f>
        <v>15.757126966261891</v>
      </c>
      <c r="V30">
        <f>$A30*$C30*U27+($B30-$A30)*($I28+SUM($I30:U30))-($B30/($C30*U27))*(($I28+SUM($I30:U30))^2)</f>
        <v>17.984691213918264</v>
      </c>
      <c r="W30">
        <f>$A30*$C30*V27+($B30-$A30)*($I28+SUM($I30:V30))-($B30/($C30*V27))*(($I28+SUM($I30:V30))^2)</f>
        <v>20.380716721942463</v>
      </c>
      <c r="X30">
        <f>$A30*$C30*W27+($B30-$A30)*($I28+SUM($I30:W30))-($B30/($C30*W27))*(($I28+SUM($I30:W30))^2)</f>
        <v>22.593622614704639</v>
      </c>
      <c r="Y30">
        <f>$A30*$C30*X27+($B30-$A30)*($I28+SUM($I30:X30))-($B30/($C30*X27))*(($I28+SUM($I30:X30))^2)</f>
        <v>25.47313574502078</v>
      </c>
      <c r="Z30">
        <f>$A30*$C30*Y27+($B30-$A30)*($I28+SUM($I30:Y30))-($B30/($C30*Y27))*(($I28+SUM($I30:Y30))^2)</f>
        <v>28.04865824669341</v>
      </c>
      <c r="AA30">
        <f>$A30*$C30*Z27+($B30-$A30)*($I28+SUM($I30:Z30))-($B30/($C30*Z27))*(($I28+SUM($I30:Z30))^2)</f>
        <v>30.776932359772392</v>
      </c>
      <c r="AB30">
        <f>$A30*$C30*AA27+($B30-$A30)*($I28+SUM($I30:AA30))-($B30/($C30*AA27))*(($I28+SUM($I30:AA30))^2)</f>
        <v>33.204298569188722</v>
      </c>
      <c r="AC30">
        <f>$A30*$C30*AB27+($B30-$A30)*($I28+SUM($I30:AB30))-($B30/($C30*AB27))*(($I28+SUM($I30:AB30))^2)</f>
        <v>35.105142118293003</v>
      </c>
      <c r="AD30">
        <f>$A30*$C30*AC27+($B30-$A30)*($I28+SUM($I30:AC30))-($B30/($C30*AC27))*(($I28+SUM($I30:AC30))^2)</f>
        <v>37.193679975930642</v>
      </c>
      <c r="AE30">
        <f>$A30*$C30*AD27+($B30-$A30)*($I28+SUM($I30:AD30))-($B30/($C30*AD27))*(($I28+SUM($I30:AD30))^2)</f>
        <v>38.906749320629032</v>
      </c>
      <c r="AF30">
        <f>$A30*$C30*AE27+($B30-$A30)*($I28+SUM($I30:AE30))-($B30/($C30*AE27))*(($I28+SUM($I30:AE30))^2)</f>
        <v>40.195038997400772</v>
      </c>
      <c r="AG30">
        <f>$A30*$C30*AF27+($B30-$A30)*($I28+SUM($I30:AF30))-($B30/($C30*AF27))*(($I28+SUM($I30:AF30))^2)</f>
        <v>40.648067940824809</v>
      </c>
      <c r="AH30">
        <f>$A30*$C30*AG27+($B30-$A30)*($I28+SUM($I30:AG30))-($B30/($C30*AG27))*(($I28+SUM($I30:AG30))^2)</f>
        <v>39.546186415682428</v>
      </c>
    </row>
    <row r="31" spans="1:55" x14ac:dyDescent="0.25">
      <c r="E31" t="s">
        <v>7</v>
      </c>
      <c r="F31">
        <f>SUM(J31:AC31)</f>
        <v>405.17479493520443</v>
      </c>
      <c r="J31">
        <f>(J32-J28)^2</f>
        <v>3.4809529042622516</v>
      </c>
      <c r="K31">
        <f t="shared" ref="K31:AH31" si="4">(K32-K28)^2</f>
        <v>7.655538850614044</v>
      </c>
      <c r="L31">
        <f t="shared" si="4"/>
        <v>8.1372012731442549</v>
      </c>
      <c r="M31">
        <f t="shared" si="4"/>
        <v>20.015373786903865</v>
      </c>
      <c r="N31">
        <f t="shared" si="4"/>
        <v>3.1172230501371536</v>
      </c>
      <c r="O31">
        <f t="shared" si="4"/>
        <v>14.229859413098593</v>
      </c>
      <c r="P31">
        <f t="shared" si="4"/>
        <v>3.4852300252420605</v>
      </c>
      <c r="Q31">
        <f t="shared" si="4"/>
        <v>6.672831598581606</v>
      </c>
      <c r="R31">
        <f t="shared" si="4"/>
        <v>3.6523072946150448</v>
      </c>
      <c r="S31">
        <f t="shared" si="4"/>
        <v>3.2455740985527806</v>
      </c>
      <c r="T31">
        <f t="shared" si="4"/>
        <v>1.884487944239038E-2</v>
      </c>
      <c r="U31">
        <f t="shared" si="4"/>
        <v>48.013862188425037</v>
      </c>
      <c r="V31">
        <f t="shared" si="4"/>
        <v>21.024243291444527</v>
      </c>
      <c r="W31">
        <f t="shared" si="4"/>
        <v>3.1193547534565504</v>
      </c>
      <c r="X31">
        <f t="shared" si="4"/>
        <v>39.684001090458302</v>
      </c>
      <c r="Y31">
        <f t="shared" si="4"/>
        <v>2.0771921760305196</v>
      </c>
      <c r="Z31">
        <f t="shared" si="4"/>
        <v>3.1243755749418751</v>
      </c>
      <c r="AA31">
        <f t="shared" si="4"/>
        <v>16.593472799691309</v>
      </c>
      <c r="AB31">
        <f t="shared" si="4"/>
        <v>154.53040002916643</v>
      </c>
      <c r="AC31">
        <f t="shared" si="4"/>
        <v>43.296955856995879</v>
      </c>
      <c r="AD31">
        <f t="shared" si="4"/>
        <v>711.66187062780057</v>
      </c>
      <c r="AE31">
        <f t="shared" si="4"/>
        <v>17.936035346346419</v>
      </c>
      <c r="AF31">
        <f t="shared" si="4"/>
        <v>646.63715865035351</v>
      </c>
      <c r="AG31">
        <f t="shared" si="4"/>
        <v>85.83857966760641</v>
      </c>
      <c r="AH31">
        <f t="shared" si="4"/>
        <v>1.6826255601479663</v>
      </c>
    </row>
    <row r="32" spans="1:55" x14ac:dyDescent="0.25">
      <c r="G32" t="s">
        <v>9</v>
      </c>
      <c r="J32">
        <f>I28+J30</f>
        <v>6.6943164435397406</v>
      </c>
      <c r="K32">
        <f>J32+K30</f>
        <v>10.062357399400618</v>
      </c>
      <c r="L32">
        <f t="shared" ref="L32:AH32" si="5">K32+L30</f>
        <v>14.02905713989464</v>
      </c>
      <c r="M32">
        <f t="shared" si="5"/>
        <v>18.718176233209771</v>
      </c>
      <c r="N32">
        <f t="shared" si="5"/>
        <v>24.220280131967478</v>
      </c>
      <c r="O32">
        <f t="shared" si="5"/>
        <v>30.706535243808251</v>
      </c>
      <c r="P32">
        <f t="shared" si="5"/>
        <v>38.29282639298323</v>
      </c>
      <c r="Q32">
        <f t="shared" si="5"/>
        <v>47.114334741191144</v>
      </c>
      <c r="R32">
        <f t="shared" si="5"/>
        <v>57.385685790940769</v>
      </c>
      <c r="S32">
        <f t="shared" si="5"/>
        <v>69.295201669860177</v>
      </c>
      <c r="T32">
        <f t="shared" si="5"/>
        <v>83.026863225424876</v>
      </c>
      <c r="U32">
        <f t="shared" si="5"/>
        <v>98.783990191686769</v>
      </c>
      <c r="V32">
        <f t="shared" si="5"/>
        <v>116.76868140560504</v>
      </c>
      <c r="W32">
        <f t="shared" si="5"/>
        <v>137.1493981275475</v>
      </c>
      <c r="X32">
        <f t="shared" si="5"/>
        <v>159.74302074225213</v>
      </c>
      <c r="Y32">
        <f t="shared" si="5"/>
        <v>185.21615648727291</v>
      </c>
      <c r="Z32">
        <f t="shared" si="5"/>
        <v>213.26481473396632</v>
      </c>
      <c r="AA32">
        <f t="shared" si="5"/>
        <v>244.04174709373871</v>
      </c>
      <c r="AB32">
        <f t="shared" si="5"/>
        <v>277.24604566292743</v>
      </c>
      <c r="AC32">
        <f t="shared" si="5"/>
        <v>312.35118778122046</v>
      </c>
      <c r="AD32">
        <f t="shared" si="5"/>
        <v>349.54486775715111</v>
      </c>
      <c r="AE32">
        <f t="shared" si="5"/>
        <v>388.45161707778016</v>
      </c>
      <c r="AF32">
        <f t="shared" si="5"/>
        <v>428.64665607518094</v>
      </c>
      <c r="AG32">
        <f t="shared" si="5"/>
        <v>469.29472401600577</v>
      </c>
      <c r="AH32">
        <f t="shared" si="5"/>
        <v>508.8409104316882</v>
      </c>
    </row>
    <row r="50" spans="1:64" x14ac:dyDescent="0.25">
      <c r="A50" s="1" t="s">
        <v>13</v>
      </c>
      <c r="B50" t="s">
        <v>24</v>
      </c>
      <c r="I50" s="13">
        <v>4275.5561884487679</v>
      </c>
      <c r="J50" s="13">
        <v>4391.5987717897888</v>
      </c>
      <c r="K50" s="13">
        <v>4455.4672148912568</v>
      </c>
      <c r="L50" s="13">
        <v>4598.8588276484097</v>
      </c>
      <c r="M50" s="13">
        <v>4703.8499375533911</v>
      </c>
      <c r="N50" s="13">
        <v>4859.6972742964008</v>
      </c>
      <c r="O50" s="13">
        <v>4782.4346345142831</v>
      </c>
      <c r="P50" s="13">
        <v>4927.2897643303531</v>
      </c>
      <c r="Q50" s="13">
        <v>4951.1515550891481</v>
      </c>
      <c r="R50" s="13">
        <v>5065.5889503359149</v>
      </c>
      <c r="S50" s="13">
        <v>5194.9977869588347</v>
      </c>
      <c r="T50" s="13">
        <v>5199.1990426205793</v>
      </c>
      <c r="U50" s="13">
        <v>5332.1705129239563</v>
      </c>
      <c r="V50" s="13">
        <v>5294.5059596649744</v>
      </c>
      <c r="W50" s="13">
        <v>5088.1235176240189</v>
      </c>
      <c r="X50" s="13">
        <v>5276.829680161859</v>
      </c>
      <c r="Y50" s="13">
        <v>5293.8020100029016</v>
      </c>
      <c r="Z50" s="13">
        <v>5243.5144795593178</v>
      </c>
      <c r="AA50" s="13">
        <v>5283.0917609132375</v>
      </c>
      <c r="AB50" s="13">
        <v>5314.1945857069304</v>
      </c>
      <c r="AC50" s="13">
        <v>5318.3684425366982</v>
      </c>
      <c r="AD50" s="13">
        <v>5331.097285294396</v>
      </c>
      <c r="AE50" s="13">
        <v>5287.7169185814255</v>
      </c>
      <c r="AF50" s="13">
        <v>5452.4571053206073</v>
      </c>
      <c r="AG50" s="13">
        <v>5382.4197809858879</v>
      </c>
      <c r="AH50" s="13">
        <v>5243.6383246846699</v>
      </c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</row>
    <row r="51" spans="1:6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6">K51-J51</f>
        <v>6.0511111111111404E-2</v>
      </c>
      <c r="L52">
        <f t="shared" si="6"/>
        <v>-0.26198888888888883</v>
      </c>
      <c r="M52">
        <f t="shared" si="6"/>
        <v>1.579072727272727</v>
      </c>
      <c r="N52">
        <f t="shared" si="6"/>
        <v>1.2204272727272745</v>
      </c>
      <c r="O52">
        <f t="shared" si="6"/>
        <v>1.2196262626262611</v>
      </c>
      <c r="P52">
        <f t="shared" si="6"/>
        <v>3.7324838383838408</v>
      </c>
      <c r="Q52">
        <f t="shared" si="6"/>
        <v>1.124602020202019</v>
      </c>
      <c r="R52">
        <f t="shared" si="6"/>
        <v>3.242136363636364</v>
      </c>
      <c r="S52">
        <f t="shared" si="6"/>
        <v>4.3098464646464603</v>
      </c>
      <c r="T52">
        <f t="shared" si="6"/>
        <v>9.789260606060612</v>
      </c>
      <c r="U52">
        <f t="shared" si="6"/>
        <v>8.6723979191919227</v>
      </c>
      <c r="V52">
        <f t="shared" si="6"/>
        <v>21.942725313131312</v>
      </c>
      <c r="W52">
        <f t="shared" si="6"/>
        <v>21.904623484848479</v>
      </c>
      <c r="X52">
        <f t="shared" si="6"/>
        <v>23.701171464646478</v>
      </c>
      <c r="Y52">
        <f t="shared" si="6"/>
        <v>27.65576684343435</v>
      </c>
      <c r="Z52">
        <f t="shared" si="6"/>
        <v>24.016543434343419</v>
      </c>
      <c r="AA52">
        <f t="shared" si="6"/>
        <v>27.621140681818162</v>
      </c>
      <c r="AB52">
        <f t="shared" si="6"/>
        <v>17.868366919191914</v>
      </c>
      <c r="AC52">
        <f t="shared" si="6"/>
        <v>25.623033409090937</v>
      </c>
      <c r="AD52">
        <f t="shared" si="6"/>
        <v>42.240144444444411</v>
      </c>
      <c r="AE52">
        <f t="shared" si="6"/>
        <v>28.408177853535392</v>
      </c>
      <c r="AF52">
        <f t="shared" si="6"/>
        <v>22.649941565656547</v>
      </c>
      <c r="AG52">
        <f t="shared" si="6"/>
        <v>26.602784861866269</v>
      </c>
      <c r="AH52">
        <f t="shared" si="6"/>
        <v>48.470765795045679</v>
      </c>
    </row>
    <row r="53" spans="1:64" x14ac:dyDescent="0.25">
      <c r="A53" s="3">
        <v>0</v>
      </c>
      <c r="B53" s="3">
        <v>0.27317114873922599</v>
      </c>
      <c r="C53" s="3">
        <v>8.9366412030828776E-2</v>
      </c>
      <c r="G53" t="s">
        <v>8</v>
      </c>
      <c r="J53">
        <f>$A53*$C53*I50+($B53-$A53)*($I51+SUM($I53:I53))-($B53/($C53*I50))*(($I51+SUM($I53:I53))^2)</f>
        <v>0.88353466470072073</v>
      </c>
      <c r="K53">
        <f>$A53*$C53*J50+($B53-$A53)*($I51+SUM($I53:J53))-($B53/($C53*J50))*(($I51+SUM($I53:J53))^2)</f>
        <v>1.1205361314316504</v>
      </c>
      <c r="L53">
        <f>$A53*$C53*K50+($B53-$A53)*($I51+SUM($I53:K53))-($B53/($C53*K50))*(($I51+SUM($I53:K53))^2)</f>
        <v>1.4195701273653889</v>
      </c>
      <c r="M53">
        <f>$A53*$C53*L50+($B53-$A53)*($I51+SUM($I53:L53))-($B53/($C53*L50))*(($I51+SUM($I53:L53))^2)</f>
        <v>1.7966714913031725</v>
      </c>
      <c r="N53">
        <f>$A53*$C53*M50+($B53-$A53)*($I51+SUM($I53:M53))-($B53/($C53*M50))*(($I51+SUM($I53:M53))^2)</f>
        <v>2.2704236184671065</v>
      </c>
      <c r="O53">
        <f>$A53*$C53*N50+($B53-$A53)*($I51+SUM($I53:N53))-($B53/($C53*N50))*(($I51+SUM($I53:N53))^2)</f>
        <v>2.8646671911176158</v>
      </c>
      <c r="P53">
        <f>$A53*$C53*O50+($B53-$A53)*($I51+SUM($I53:O53))-($B53/($C53*O50))*(($I51+SUM($I53:O53))^2)</f>
        <v>3.6014144126520216</v>
      </c>
      <c r="Q53">
        <f>$A53*$C53*P50+($B53-$A53)*($I51+SUM($I53:P53))-($B53/($C53*P50))*(($I51+SUM($I53:P53))^2)</f>
        <v>4.5198056234366888</v>
      </c>
      <c r="R53">
        <f>$A53*$C53*Q50+($B53-$A53)*($I51+SUM($I53:Q53))-($B53/($C53*Q50))*(($I51+SUM($I53:Q53))^2)</f>
        <v>5.6466626515449878</v>
      </c>
      <c r="S53">
        <f>$A53*$C53*R50+($B53-$A53)*($I51+SUM($I53:R53))-($B53/($C53*R50))*(($I51+SUM($I53:R53))^2)</f>
        <v>7.0283731833190046</v>
      </c>
      <c r="T53">
        <f>$A53*$C53*S50+($B53-$A53)*($I51+SUM($I53:S53))-($B53/($C53*S50))*(($I51+SUM($I53:S53))^2)</f>
        <v>8.7040227939344188</v>
      </c>
      <c r="U53">
        <f>$A53*$C53*T50+($B53-$A53)*($I51+SUM($I53:T53))-($B53/($C53*T50))*(($I51+SUM($I53:T53))^2)</f>
        <v>10.685517537497844</v>
      </c>
      <c r="V53">
        <f>$A53*$C53*U50+($B53-$A53)*($I51+SUM($I53:U53))-($B53/($C53*U50))*(($I51+SUM($I53:U53))^2)</f>
        <v>13.038044774679832</v>
      </c>
      <c r="W53">
        <f>$A53*$C53*V50+($B53-$A53)*($I51+SUM($I53:V53))-($B53/($C53*V50))*(($I51+SUM($I53:V53))^2)</f>
        <v>15.679709432760889</v>
      </c>
      <c r="X53">
        <f>$A53*$C53*W50+($B53-$A53)*($I51+SUM($I53:W53))-($B53/($C53*W50))*(($I51+SUM($I53:W53))^2)</f>
        <v>18.451363634067341</v>
      </c>
      <c r="Y53">
        <f>$A53*$C53*X50+($B53-$A53)*($I51+SUM($I53:X53))-($B53/($C53*X50))*(($I51+SUM($I53:X53))^2)</f>
        <v>21.676776075883438</v>
      </c>
      <c r="Z53">
        <f>$A53*$C53*Y50+($B53-$A53)*($I51+SUM($I53:Y53))-($B53/($C53*Y50))*(($I51+SUM($I53:Y53))^2)</f>
        <v>24.81818858166455</v>
      </c>
      <c r="AA53">
        <f>$A53*$C53*Z50+($B53-$A53)*($I51+SUM($I53:Z53))-($B53/($C53*Z50))*(($I51+SUM($I53:Z53))^2)</f>
        <v>27.606452140092166</v>
      </c>
      <c r="AB53">
        <f>$A53*$C53*AA50+($B53-$A53)*($I51+SUM($I53:AA53))-($B53/($C53*AA50))*(($I51+SUM($I53:AA53))^2)</f>
        <v>30.090796319780623</v>
      </c>
      <c r="AC53">
        <f>$A53*$C53*AB50+($B53-$A53)*($I51+SUM($I53:AB53))-($B53/($C53*AB50))*(($I51+SUM($I53:AB53))^2)</f>
        <v>31.833208461364155</v>
      </c>
      <c r="AD53">
        <f>$A53*$C53*AC50+($B53-$A53)*($I51+SUM($I53:AC53))-($B53/($C53*AC50))*(($I51+SUM($I53:AC53))^2)</f>
        <v>32.458197075881223</v>
      </c>
      <c r="AE53">
        <f>$A53*$C53*AD50+($B53-$A53)*($I51+SUM($I53:AD53))-($B53/($C53*AD50))*(($I51+SUM($I53:AD53))^2)</f>
        <v>31.976333796806138</v>
      </c>
      <c r="AF53">
        <f>$A53*$C53*AE50+($B53-$A53)*($I51+SUM($I53:AE53))-($B53/($C53*AE50))*(($I51+SUM($I53:AE53))^2)</f>
        <v>29.816889367757916</v>
      </c>
      <c r="AG53">
        <f>$A53*$C53*AF50+($B53-$A53)*($I51+SUM($I53:AF53))-($B53/($C53*AF50))*(($I51+SUM($I53:AF53))^2)</f>
        <v>28.973146839572777</v>
      </c>
      <c r="AH53">
        <f>$A53*$C53*AG50+($B53-$A53)*($I51+SUM($I53:AG53))-($B53/($C53*AG50))*(($I51+SUM($I53:AG53))^2)</f>
        <v>24.709666749132552</v>
      </c>
    </row>
    <row r="54" spans="1:64" x14ac:dyDescent="0.25">
      <c r="E54" t="s">
        <v>7</v>
      </c>
      <c r="F54">
        <f>SUM(J54:AC54)</f>
        <v>1489.9653669103757</v>
      </c>
      <c r="J54">
        <f>(J55-J51)^2</f>
        <v>0.65774282026493691</v>
      </c>
      <c r="K54">
        <f t="shared" ref="K54:AH54" si="7">(K55-K51)^2</f>
        <v>3.5007849670721454</v>
      </c>
      <c r="L54">
        <f t="shared" si="7"/>
        <v>12.62094891994562</v>
      </c>
      <c r="M54">
        <f t="shared" si="7"/>
        <v>14.214379787528495</v>
      </c>
      <c r="N54">
        <f t="shared" si="7"/>
        <v>23.234256690727527</v>
      </c>
      <c r="O54">
        <f t="shared" si="7"/>
        <v>41.799244564023411</v>
      </c>
      <c r="P54">
        <f t="shared" si="7"/>
        <v>40.121634867064067</v>
      </c>
      <c r="Q54">
        <f t="shared" si="7"/>
        <v>94.66059593751713</v>
      </c>
      <c r="R54">
        <f t="shared" si="7"/>
        <v>147.23138342917366</v>
      </c>
      <c r="S54">
        <f t="shared" si="7"/>
        <v>220.59440099139351</v>
      </c>
      <c r="T54">
        <f t="shared" si="7"/>
        <v>189.53532498481002</v>
      </c>
      <c r="U54">
        <f t="shared" si="7"/>
        <v>249.01794754948853</v>
      </c>
      <c r="V54">
        <f t="shared" si="7"/>
        <v>47.274177601246393</v>
      </c>
      <c r="W54">
        <f t="shared" si="7"/>
        <v>0.42342080644367364</v>
      </c>
      <c r="X54">
        <f t="shared" si="7"/>
        <v>21.151719921807889</v>
      </c>
      <c r="Y54">
        <f t="shared" si="7"/>
        <v>111.89600224367291</v>
      </c>
      <c r="Z54">
        <f t="shared" si="7"/>
        <v>95.578887077253114</v>
      </c>
      <c r="AA54">
        <f t="shared" si="7"/>
        <v>95.866306286523937</v>
      </c>
      <c r="AB54">
        <f t="shared" si="7"/>
        <v>5.911197006938286</v>
      </c>
      <c r="AC54">
        <f t="shared" si="7"/>
        <v>74.675010457480766</v>
      </c>
      <c r="AD54">
        <f t="shared" si="7"/>
        <v>1.3006877444087126</v>
      </c>
      <c r="AE54">
        <f t="shared" si="7"/>
        <v>5.893625143388368</v>
      </c>
      <c r="AF54">
        <f t="shared" si="7"/>
        <v>92.056862745773898</v>
      </c>
      <c r="AG54">
        <f t="shared" si="7"/>
        <v>143.16095559578417</v>
      </c>
      <c r="AH54">
        <f t="shared" si="7"/>
        <v>139.14821830248201</v>
      </c>
    </row>
    <row r="55" spans="1:64" x14ac:dyDescent="0.25">
      <c r="G55" t="s">
        <v>9</v>
      </c>
      <c r="J55">
        <f>I51+J53</f>
        <v>4.145749816215873</v>
      </c>
      <c r="K55">
        <f>J55+K53</f>
        <v>5.266285947647523</v>
      </c>
      <c r="L55">
        <f t="shared" ref="L55:AH55" si="8">K55+L53</f>
        <v>6.6858560750129117</v>
      </c>
      <c r="M55">
        <f t="shared" si="8"/>
        <v>8.4825275663160848</v>
      </c>
      <c r="N55">
        <f t="shared" si="8"/>
        <v>10.752951184783191</v>
      </c>
      <c r="O55">
        <f t="shared" si="8"/>
        <v>13.617618375900808</v>
      </c>
      <c r="P55">
        <f t="shared" si="8"/>
        <v>17.21903278855283</v>
      </c>
      <c r="Q55">
        <f t="shared" si="8"/>
        <v>21.738838411989519</v>
      </c>
      <c r="R55">
        <f t="shared" si="8"/>
        <v>27.385501063534505</v>
      </c>
      <c r="S55">
        <f t="shared" si="8"/>
        <v>34.41387424685351</v>
      </c>
      <c r="T55">
        <f t="shared" si="8"/>
        <v>43.117897040787931</v>
      </c>
      <c r="U55">
        <f t="shared" si="8"/>
        <v>53.803414578285775</v>
      </c>
      <c r="V55">
        <f t="shared" si="8"/>
        <v>66.841459352965614</v>
      </c>
      <c r="W55">
        <f t="shared" si="8"/>
        <v>82.521168785726502</v>
      </c>
      <c r="X55">
        <f t="shared" si="8"/>
        <v>100.97253241979385</v>
      </c>
      <c r="Y55">
        <f t="shared" si="8"/>
        <v>122.64930849567729</v>
      </c>
      <c r="Z55">
        <f t="shared" si="8"/>
        <v>147.46749707734185</v>
      </c>
      <c r="AA55">
        <f t="shared" si="8"/>
        <v>175.07394921743401</v>
      </c>
      <c r="AB55">
        <f t="shared" si="8"/>
        <v>205.16474553721463</v>
      </c>
      <c r="AC55">
        <f t="shared" si="8"/>
        <v>236.99795399857879</v>
      </c>
      <c r="AD55">
        <f t="shared" si="8"/>
        <v>269.45615107446002</v>
      </c>
      <c r="AE55">
        <f t="shared" si="8"/>
        <v>301.43248487126618</v>
      </c>
      <c r="AF55">
        <f t="shared" si="8"/>
        <v>331.24937423902412</v>
      </c>
      <c r="AG55">
        <f t="shared" si="8"/>
        <v>360.22252107859691</v>
      </c>
      <c r="AH55">
        <f t="shared" si="8"/>
        <v>384.93218782772948</v>
      </c>
    </row>
    <row r="73" spans="1:64" x14ac:dyDescent="0.25">
      <c r="A73" s="1" t="s">
        <v>14</v>
      </c>
      <c r="B73" t="s">
        <v>24</v>
      </c>
      <c r="I73" s="13">
        <v>646.38183155765239</v>
      </c>
      <c r="J73" s="13">
        <v>678.80317052749797</v>
      </c>
      <c r="K73" s="13">
        <v>717.64845498935608</v>
      </c>
      <c r="L73" s="13">
        <v>748.88587506002966</v>
      </c>
      <c r="M73" s="13">
        <v>772.43450234271961</v>
      </c>
      <c r="N73" s="13">
        <v>808.71059503613253</v>
      </c>
      <c r="O73" s="13">
        <v>796.38397277499735</v>
      </c>
      <c r="P73" s="13">
        <v>821.29021156033969</v>
      </c>
      <c r="Q73" s="13">
        <v>861.15662687543238</v>
      </c>
      <c r="R73" s="13">
        <v>901.88126180026916</v>
      </c>
      <c r="S73" s="13">
        <v>943.20567730518565</v>
      </c>
      <c r="T73" s="13">
        <v>988.38035061178005</v>
      </c>
      <c r="U73" s="13">
        <v>1034.1779315046826</v>
      </c>
      <c r="V73" s="13">
        <v>1071.683082722775</v>
      </c>
      <c r="W73" s="13">
        <v>1082.959838888992</v>
      </c>
      <c r="X73" s="13">
        <v>1140.4749223317278</v>
      </c>
      <c r="Y73" s="13">
        <v>1181.0938783987008</v>
      </c>
      <c r="Z73" s="13">
        <v>1231.4220722424873</v>
      </c>
      <c r="AA73" s="13">
        <v>1267.6083129664305</v>
      </c>
      <c r="AB73" s="13">
        <v>1287.2595770561854</v>
      </c>
      <c r="AC73" s="13">
        <v>1296.6052914385396</v>
      </c>
      <c r="AD73" s="13">
        <v>1305.5915334632732</v>
      </c>
      <c r="AE73" s="13">
        <v>1306.7945653093072</v>
      </c>
      <c r="AF73" s="13">
        <v>1330.8906010904684</v>
      </c>
      <c r="AG73" s="13">
        <v>1339.0142397315162</v>
      </c>
      <c r="AH73" s="13">
        <v>1282.8212026570106</v>
      </c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</row>
    <row r="74" spans="1:6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9">K74-J74</f>
        <v>6.095201275757578E-2</v>
      </c>
      <c r="L75">
        <f t="shared" si="9"/>
        <v>8.4463822190909005E-3</v>
      </c>
      <c r="M75">
        <f t="shared" si="9"/>
        <v>3.7099540117575741E-2</v>
      </c>
      <c r="N75">
        <f t="shared" si="9"/>
        <v>0.1036428754229293</v>
      </c>
      <c r="O75">
        <f t="shared" si="9"/>
        <v>6.8876229586868731E-2</v>
      </c>
      <c r="P75">
        <f t="shared" si="9"/>
        <v>0.13787571308585855</v>
      </c>
      <c r="Q75">
        <f t="shared" si="9"/>
        <v>-1.5769284609090883E-2</v>
      </c>
      <c r="R75">
        <f t="shared" si="9"/>
        <v>0.10031703813333326</v>
      </c>
      <c r="S75">
        <f t="shared" si="9"/>
        <v>-1.1113351424242413E-2</v>
      </c>
      <c r="T75">
        <f t="shared" si="9"/>
        <v>0.24148812983545442</v>
      </c>
      <c r="U75">
        <f t="shared" si="9"/>
        <v>0.38767070429991934</v>
      </c>
      <c r="V75">
        <f t="shared" si="9"/>
        <v>0.50897358134390158</v>
      </c>
      <c r="W75">
        <f t="shared" si="9"/>
        <v>0.40749405683084694</v>
      </c>
      <c r="X75">
        <f t="shared" si="9"/>
        <v>1.3712001538487426</v>
      </c>
      <c r="Y75">
        <f t="shared" si="9"/>
        <v>0.8752312481224207</v>
      </c>
      <c r="Z75">
        <f t="shared" si="9"/>
        <v>3.4797883371593423</v>
      </c>
      <c r="AA75">
        <f t="shared" si="9"/>
        <v>2.3927631951305566</v>
      </c>
      <c r="AB75">
        <f t="shared" si="9"/>
        <v>8.3847709551413345</v>
      </c>
      <c r="AC75">
        <f t="shared" si="9"/>
        <v>12.878705319598456</v>
      </c>
      <c r="AD75">
        <f t="shared" si="9"/>
        <v>13.716616669573771</v>
      </c>
      <c r="AE75">
        <f t="shared" si="9"/>
        <v>10.954773213280632</v>
      </c>
      <c r="AF75">
        <f t="shared" si="9"/>
        <v>9.6272102401876865</v>
      </c>
      <c r="AG75">
        <f t="shared" si="9"/>
        <v>13.005953143319402</v>
      </c>
      <c r="AH75">
        <f t="shared" si="9"/>
        <v>6.6534859611228399</v>
      </c>
    </row>
    <row r="76" spans="1:64" x14ac:dyDescent="0.25">
      <c r="A76" s="3">
        <v>1.6800727206383128E-7</v>
      </c>
      <c r="B76" s="3">
        <v>0.51438776781518147</v>
      </c>
      <c r="C76" s="3">
        <v>0.16318032917331843</v>
      </c>
      <c r="G76" t="s">
        <v>8</v>
      </c>
      <c r="J76">
        <f>$A76*$C76*I73+($B76-$A76)*($I74+SUM($I76:I76))-($B76/($C76*I73))*(($I74+SUM($I76:I76))^2)</f>
        <v>4.0182182969506581E-3</v>
      </c>
      <c r="K76">
        <f>$A76*$C76*J73+($B76-$A76)*($I74+SUM($I76:J76))-($B76/($C76*J73))*(($I74+SUM($I76:J76))^2)</f>
        <v>6.0856776521956372E-3</v>
      </c>
      <c r="L76">
        <f>$A76*$C76*K73+($B76-$A76)*($I74+SUM($I76:K76))-($B76/($C76*K73))*(($I74+SUM($I76:K76))^2)</f>
        <v>9.2163813888982583E-3</v>
      </c>
      <c r="M76">
        <f>$A76*$C76*L73+($B76-$A76)*($I74+SUM($I76:L76))-($B76/($C76*L73))*(($I74+SUM($I76:L76))^2)</f>
        <v>1.3956343708524508E-2</v>
      </c>
      <c r="N76">
        <f>$A76*$C76*M73+($B76-$A76)*($I74+SUM($I76:M76))-($B76/($C76*M73))*(($I74+SUM($I76:M76))^2)</f>
        <v>2.1132172045789134E-2</v>
      </c>
      <c r="O76">
        <f>$A76*$C76*N73+($B76-$A76)*($I74+SUM($I76:N76))-($B76/($C76*N73))*(($I74+SUM($I76:N76))^2)</f>
        <v>3.199509831518673E-2</v>
      </c>
      <c r="P76">
        <f>$A76*$C76*O73+($B76-$A76)*($I74+SUM($I76:O76))-($B76/($C76*O73))*(($I74+SUM($I76:O76))^2)</f>
        <v>4.8432605826415995E-2</v>
      </c>
      <c r="Q76">
        <f>$A76*$C76*P73+($B76-$A76)*($I74+SUM($I76:P76))-($B76/($C76*P73))*(($I74+SUM($I76:P76))^2)</f>
        <v>7.3303466441082293E-2</v>
      </c>
      <c r="R76">
        <f>$A76*$C76*Q73+($B76-$A76)*($I74+SUM($I76:Q76))-($B76/($C76*Q73))*(($I74+SUM($I76:Q76))^2)</f>
        <v>0.11091836346597619</v>
      </c>
      <c r="S76">
        <f>$A76*$C76*R73+($B76-$A76)*($I74+SUM($I76:R76))-($B76/($C76*R73))*(($I74+SUM($I76:R76))^2)</f>
        <v>0.16777180012465151</v>
      </c>
      <c r="T76">
        <f>$A76*$C76*S73+($B76-$A76)*($I74+SUM($I76:S76))-($B76/($C76*S73))*(($I74+SUM($I76:S76))^2)</f>
        <v>0.25362843599309315</v>
      </c>
      <c r="U76">
        <f>$A76*$C76*T73+($B76-$A76)*($I74+SUM($I76:T76))-($B76/($C76*T73))*(($I74+SUM($I76:T76))^2)</f>
        <v>0.38312502478362082</v>
      </c>
      <c r="V76">
        <f>$A76*$C76*U73+($B76-$A76)*($I74+SUM($I76:U76))-($B76/($C76*U73))*(($I74+SUM($I76:U76))^2)</f>
        <v>0.5780851221953367</v>
      </c>
      <c r="W76">
        <f>$A76*$C76*V73+($B76-$A76)*($I74+SUM($I76:V76))-($B76/($C76*V73))*(($I74+SUM($I76:V76))^2)</f>
        <v>0.87075202934442819</v>
      </c>
      <c r="X76">
        <f>$A76*$C76*W73+($B76-$A76)*($I74+SUM($I76:W76))-($B76/($C76*W73))*(($I74+SUM($I76:W76))^2)</f>
        <v>1.3078734656567768</v>
      </c>
      <c r="Y76">
        <f>$A76*$C76*X73+($B76-$A76)*($I74+SUM($I76:X76))-($B76/($C76*X73))*(($I74+SUM($I76:X76))^2)</f>
        <v>1.9582236986575512</v>
      </c>
      <c r="Z76">
        <f>$A76*$C76*Y73+($B76-$A76)*($I74+SUM($I76:Y76))-($B76/($C76*Y73))*(($I74+SUM($I76:Y76))^2)</f>
        <v>2.9160723055530351</v>
      </c>
      <c r="AA76">
        <f>$A76*$C76*Z73+($B76-$A76)*($I74+SUM($I76:Z76))-($B76/($C76*Z73))*(($I74+SUM($I76:Z76))^2)</f>
        <v>4.3107436142054265</v>
      </c>
      <c r="AB76">
        <f>$A76*$C76*AA73+($B76-$A76)*($I74+SUM($I76:AA76))-($B76/($C76*AA73))*(($I74+SUM($I76:AA76))^2)</f>
        <v>6.2996746390954241</v>
      </c>
      <c r="AC76">
        <f>$A76*$C76*AB73+($B76-$A76)*($I74+SUM($I76:AB76))-($B76/($C76*AB73))*(($I74+SUM($I76:AB76))^2)</f>
        <v>9.0461026465683929</v>
      </c>
      <c r="AD76">
        <f>$A76*$C76*AC73+($B76-$A76)*($I74+SUM($I76:AC76))-($B76/($C76*AC73))*(($I74+SUM($I76:AC76))^2)</f>
        <v>12.654867184545957</v>
      </c>
      <c r="AE76">
        <f>$A76*$C76*AD73+($B76-$A76)*($I74+SUM($I76:AD76))-($B76/($C76*AD73))*(($I74+SUM($I76:AD76))^2)</f>
        <v>17.054585872940653</v>
      </c>
      <c r="AF76">
        <f>$A76*$C76*AE73+($B76-$A76)*($I74+SUM($I76:AE76))-($B76/($C76*AE73))*(($I74+SUM($I76:AE76))^2)</f>
        <v>21.749900369058246</v>
      </c>
      <c r="AG76">
        <f>$A76*$C76*AF73+($B76-$A76)*($I74+SUM($I76:AF76))-($B76/($C76*AF73))*(($I74+SUM($I76:AF76))^2)</f>
        <v>25.975873622492863</v>
      </c>
      <c r="AH76">
        <f>$A76*$C76*AG73+($B76-$A76)*($I74+SUM($I76:AG76))-($B76/($C76*AG73))*(($I74+SUM($I76:AG76))^2)</f>
        <v>28.071396999532645</v>
      </c>
    </row>
    <row r="77" spans="1:64" x14ac:dyDescent="0.25">
      <c r="E77" t="s">
        <v>7</v>
      </c>
      <c r="F77">
        <f>SUM(J77:AC77)</f>
        <v>22.145848245315435</v>
      </c>
      <c r="J77">
        <f>(J78-J74)^2</f>
        <v>9.1071102898625256E-4</v>
      </c>
      <c r="K77">
        <f t="shared" ref="K77:AH77" si="10">(K78-K74)^2</f>
        <v>7.2325370876279594E-3</v>
      </c>
      <c r="L77">
        <f t="shared" si="10"/>
        <v>7.1021618682063827E-3</v>
      </c>
      <c r="M77">
        <f t="shared" si="10"/>
        <v>1.153852392350959E-2</v>
      </c>
      <c r="N77">
        <f t="shared" si="10"/>
        <v>3.6072730601987422E-2</v>
      </c>
      <c r="O77">
        <f t="shared" si="10"/>
        <v>5.1442484033067747E-2</v>
      </c>
      <c r="P77">
        <f t="shared" si="10"/>
        <v>0.1000156206068103</v>
      </c>
      <c r="Q77">
        <f t="shared" si="10"/>
        <v>5.1610621703523873E-2</v>
      </c>
      <c r="R77">
        <f t="shared" si="10"/>
        <v>4.6906197723130788E-2</v>
      </c>
      <c r="S77">
        <f t="shared" si="10"/>
        <v>1.4207800000967934E-3</v>
      </c>
      <c r="T77">
        <f t="shared" si="10"/>
        <v>6.5295219637469097E-4</v>
      </c>
      <c r="U77">
        <f t="shared" si="10"/>
        <v>9.0592625334076496E-4</v>
      </c>
      <c r="V77">
        <f t="shared" si="10"/>
        <v>1.5220088651172682E-3</v>
      </c>
      <c r="W77">
        <f t="shared" si="10"/>
        <v>0.25227606154510335</v>
      </c>
      <c r="X77">
        <f t="shared" si="10"/>
        <v>0.19267202506335687</v>
      </c>
      <c r="Y77">
        <f t="shared" si="10"/>
        <v>2.3162912179963895</v>
      </c>
      <c r="Z77">
        <f t="shared" si="10"/>
        <v>0.91818678586594715</v>
      </c>
      <c r="AA77">
        <f t="shared" si="10"/>
        <v>8.2725325050406706</v>
      </c>
      <c r="AB77">
        <f t="shared" si="10"/>
        <v>0.62584670696625333</v>
      </c>
      <c r="AC77">
        <f t="shared" si="10"/>
        <v>9.2507096869459335</v>
      </c>
      <c r="AD77">
        <f t="shared" si="10"/>
        <v>16.836639387720936</v>
      </c>
      <c r="AE77">
        <f t="shared" si="10"/>
        <v>3.9862727571994752</v>
      </c>
      <c r="AF77">
        <f t="shared" si="10"/>
        <v>199.3533721687154</v>
      </c>
      <c r="AG77">
        <f t="shared" si="10"/>
        <v>733.82344812113854</v>
      </c>
      <c r="AH77">
        <f t="shared" si="10"/>
        <v>2352.9374782008258</v>
      </c>
    </row>
    <row r="78" spans="1:64" x14ac:dyDescent="0.25">
      <c r="G78" t="s">
        <v>9</v>
      </c>
      <c r="J78">
        <f>I74+J76</f>
        <v>1.1795996074728437E-2</v>
      </c>
      <c r="K78">
        <f>J78+K76</f>
        <v>1.7881673726924074E-2</v>
      </c>
      <c r="L78">
        <f t="shared" ref="L78:AH78" si="11">K78+L76</f>
        <v>2.7098055115822334E-2</v>
      </c>
      <c r="M78">
        <f t="shared" si="11"/>
        <v>4.105439882434684E-2</v>
      </c>
      <c r="N78">
        <f t="shared" si="11"/>
        <v>6.2186570870135974E-2</v>
      </c>
      <c r="O78">
        <f t="shared" si="11"/>
        <v>9.4181669185322697E-2</v>
      </c>
      <c r="P78">
        <f t="shared" si="11"/>
        <v>0.14261427501173868</v>
      </c>
      <c r="Q78">
        <f t="shared" si="11"/>
        <v>0.21591774145282097</v>
      </c>
      <c r="R78">
        <f t="shared" si="11"/>
        <v>0.32683610491879717</v>
      </c>
      <c r="S78">
        <f t="shared" si="11"/>
        <v>0.49460790504344865</v>
      </c>
      <c r="T78">
        <f t="shared" si="11"/>
        <v>0.7482363410365418</v>
      </c>
      <c r="U78">
        <f t="shared" si="11"/>
        <v>1.1313613658201627</v>
      </c>
      <c r="V78">
        <f t="shared" si="11"/>
        <v>1.7094464880154994</v>
      </c>
      <c r="W78">
        <f t="shared" si="11"/>
        <v>2.5801985173599276</v>
      </c>
      <c r="X78">
        <f t="shared" si="11"/>
        <v>3.8880719830167045</v>
      </c>
      <c r="Y78">
        <f t="shared" si="11"/>
        <v>5.8462956816742562</v>
      </c>
      <c r="Z78">
        <f t="shared" si="11"/>
        <v>8.7623679872272913</v>
      </c>
      <c r="AA78">
        <f t="shared" si="11"/>
        <v>13.073111601432718</v>
      </c>
      <c r="AB78">
        <f t="shared" si="11"/>
        <v>19.372786240528143</v>
      </c>
      <c r="AC78">
        <f t="shared" si="11"/>
        <v>28.418888887096536</v>
      </c>
      <c r="AD78">
        <f t="shared" si="11"/>
        <v>41.073756071642492</v>
      </c>
      <c r="AE78">
        <f t="shared" si="11"/>
        <v>58.128341944583141</v>
      </c>
      <c r="AF78">
        <f t="shared" si="11"/>
        <v>79.87824231364138</v>
      </c>
      <c r="AG78">
        <f t="shared" si="11"/>
        <v>105.85411593613424</v>
      </c>
      <c r="AH78">
        <f t="shared" si="11"/>
        <v>133.92551293566689</v>
      </c>
    </row>
    <row r="96" spans="1:64" s="7" customFormat="1" x14ac:dyDescent="0.25">
      <c r="A96" s="6" t="s">
        <v>15</v>
      </c>
      <c r="B96" t="s">
        <v>24</v>
      </c>
      <c r="I96" s="13">
        <v>1068.325</v>
      </c>
      <c r="J96" s="13">
        <v>1046.5850000000003</v>
      </c>
      <c r="K96" s="13">
        <v>1025.3389999999999</v>
      </c>
      <c r="L96" s="13">
        <v>1013.2790000000001</v>
      </c>
      <c r="M96" s="13">
        <v>1034.143</v>
      </c>
      <c r="N96" s="13">
        <v>1071.6990914</v>
      </c>
      <c r="O96" s="13">
        <v>1089.0750027000001</v>
      </c>
      <c r="P96" s="13">
        <v>1093.2685501000001</v>
      </c>
      <c r="Q96" s="13">
        <v>1129.6972626000002</v>
      </c>
      <c r="R96" s="13">
        <v>1156.9509698999998</v>
      </c>
      <c r="S96" s="13">
        <v>1180.5831296000001</v>
      </c>
      <c r="T96" s="13">
        <v>1226.6374605000003</v>
      </c>
      <c r="U96" s="13">
        <v>1257.0376469000003</v>
      </c>
      <c r="V96" s="13">
        <v>1281.9502921999999</v>
      </c>
      <c r="W96" s="13">
        <v>1226.2356319000003</v>
      </c>
      <c r="X96" s="13">
        <v>1283.9826953000002</v>
      </c>
      <c r="Y96" s="13">
        <v>1308.5070045</v>
      </c>
      <c r="Z96" s="13">
        <v>1330.4083942</v>
      </c>
      <c r="AA96" s="13">
        <v>1323.6747201000001</v>
      </c>
      <c r="AB96" s="13">
        <v>1337.9354429</v>
      </c>
      <c r="AC96" s="13">
        <v>1340.8869157000001</v>
      </c>
      <c r="AD96" s="13">
        <v>1369.321608</v>
      </c>
      <c r="AE96" s="13">
        <v>1383.0464557999996</v>
      </c>
      <c r="AF96" s="13">
        <v>1416.3569978000003</v>
      </c>
      <c r="AG96" s="13">
        <v>1428.8185770399996</v>
      </c>
      <c r="AH96" s="13">
        <v>1397.0905963478713</v>
      </c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</row>
    <row r="97" spans="1:3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</row>
    <row r="98" spans="1:3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:AH98" si="12">K97-J97</f>
        <v>0</v>
      </c>
      <c r="L98">
        <f t="shared" si="12"/>
        <v>0</v>
      </c>
      <c r="M98">
        <f t="shared" si="12"/>
        <v>0</v>
      </c>
      <c r="N98">
        <f t="shared" si="12"/>
        <v>1.9E-3</v>
      </c>
      <c r="O98">
        <f t="shared" si="12"/>
        <v>1.1999999999999999E-3</v>
      </c>
      <c r="P98">
        <f t="shared" si="12"/>
        <v>3.0999999999999999E-3</v>
      </c>
      <c r="Q98">
        <f t="shared" si="12"/>
        <v>2.4000000000000002E-3</v>
      </c>
      <c r="R98">
        <f t="shared" si="12"/>
        <v>-5.8989898989898933E-4</v>
      </c>
      <c r="S98">
        <f t="shared" si="12"/>
        <v>-2.1010101010101017E-4</v>
      </c>
      <c r="T98">
        <f t="shared" si="12"/>
        <v>9.9999999999999829E-4</v>
      </c>
      <c r="U98">
        <f t="shared" si="12"/>
        <v>1.7000000000000001E-3</v>
      </c>
      <c r="V98">
        <f t="shared" si="12"/>
        <v>-2.3999999999999994E-3</v>
      </c>
      <c r="W98">
        <f t="shared" si="12"/>
        <v>3.1000000000000003E-3</v>
      </c>
      <c r="X98">
        <f t="shared" si="12"/>
        <v>-1.4140000000000003E-3</v>
      </c>
      <c r="Y98">
        <f t="shared" si="12"/>
        <v>2.753000000000002E-3</v>
      </c>
      <c r="Z98">
        <f t="shared" si="12"/>
        <v>5.5769999999999986E-3</v>
      </c>
      <c r="AA98">
        <f t="shared" si="12"/>
        <v>3.0057E-3</v>
      </c>
      <c r="AB98">
        <f t="shared" si="12"/>
        <v>0.10454950000000002</v>
      </c>
      <c r="AC98">
        <f t="shared" si="12"/>
        <v>0.20338809999999993</v>
      </c>
      <c r="AD98">
        <f t="shared" si="12"/>
        <v>0.19484400000000002</v>
      </c>
      <c r="AE98">
        <f t="shared" si="12"/>
        <v>8.3060400000000034E-2</v>
      </c>
      <c r="AF98">
        <f t="shared" si="12"/>
        <v>0.22211139999999996</v>
      </c>
      <c r="AG98">
        <f t="shared" si="12"/>
        <v>0.51056829999999997</v>
      </c>
      <c r="AH98">
        <f t="shared" si="12"/>
        <v>1.2589452210108729</v>
      </c>
    </row>
    <row r="99" spans="1:34" x14ac:dyDescent="0.25">
      <c r="A99" s="3">
        <v>2.6756190260505844E-6</v>
      </c>
      <c r="B99" s="3">
        <v>0.72432650423496137</v>
      </c>
      <c r="C99" s="3">
        <v>1.4986194421804857E-3</v>
      </c>
      <c r="G99" t="s">
        <v>8</v>
      </c>
      <c r="J99">
        <f>$A99*$C99*I96+($B99-$A99)*($I97+SUM($I99:I99))-($B99/($C99*I96))*(($I97+SUM($I99:I99))^2)</f>
        <v>4.2836998151593261E-6</v>
      </c>
      <c r="K99">
        <f>$A99*$C99*J96+($B99-$A99)*($I97+SUM($I99:J99))-($B99/($C99*J96))*(($I97+SUM($I99:J99))^2)</f>
        <v>7.2993055593528096E-6</v>
      </c>
      <c r="L99">
        <f>$A99*$C99*K96+($B99-$A99)*($I97+SUM($I99:K99))-($B99/($C99*K96))*(($I97+SUM($I99:K99))^2)</f>
        <v>1.2501120915607269E-5</v>
      </c>
      <c r="M99">
        <f>$A99*$C99*L96+($B99-$A99)*($I97+SUM($I99:L99))-($B99/($C99*L96))*(($I97+SUM($I99:L99))^2)</f>
        <v>2.1507409843891591E-5</v>
      </c>
      <c r="N99">
        <f>$A99*$C99*M96+($B99-$A99)*($I97+SUM($I99:M99))-($B99/($C99*M96))*(($I97+SUM($I99:M99))^2)</f>
        <v>3.7168703595676601E-5</v>
      </c>
      <c r="O99">
        <f>$A99*$C99*N96+($B99-$A99)*($I97+SUM($I99:N99))-($B99/($C99*N96))*(($I97+SUM($I99:N99))^2)</f>
        <v>6.4239353755097216E-5</v>
      </c>
      <c r="P99">
        <f>$A99*$C99*O96+($B99-$A99)*($I97+SUM($I99:O99))-($B99/($C99*O96))*(($I97+SUM($I99:O99))^2)</f>
        <v>1.1083262020336074E-4</v>
      </c>
      <c r="Q99">
        <f>$A99*$C99*P96+($B99-$A99)*($I97+SUM($I99:P99))-($B99/($C99*P96))*(($I97+SUM($I99:P99))^2)</f>
        <v>1.9110834360637865E-4</v>
      </c>
      <c r="R99">
        <f>$A99*$C99*Q96+($B99-$A99)*($I97+SUM($I99:Q99))-($B99/($C99*Q96))*(($I97+SUM($I99:Q99))^2)</f>
        <v>3.2962189953961157E-4</v>
      </c>
      <c r="S99">
        <f>$A99*$C99*R96+($B99-$A99)*($I97+SUM($I99:R99))-($B99/($C99*R96))*(($I97+SUM($I99:R99))^2)</f>
        <v>5.6831717609677533E-4</v>
      </c>
      <c r="T99">
        <f>$A99*$C99*S96+($B99-$A99)*($I97+SUM($I99:S99))-($B99/($C99*S96))*(($I97+SUM($I99:S99))^2)</f>
        <v>9.7956815363507439E-4</v>
      </c>
      <c r="U99">
        <f>$A99*$C99*T96+($B99-$A99)*($I97+SUM($I99:T99))-($B99/($C99*T96))*(($I97+SUM($I99:T99))^2)</f>
        <v>1.6878874389499379E-3</v>
      </c>
      <c r="V99">
        <f>$A99*$C99*U96+($B99-$A99)*($I97+SUM($I99:U99))-($B99/($C99*U96))*(($I97+SUM($I99:U99))^2)</f>
        <v>2.9065228962184301E-3</v>
      </c>
      <c r="W99">
        <f>$A99*$C99*V96+($B99-$A99)*($I97+SUM($I99:V99))-($B99/($C99*V96))*(($I97+SUM($I99:V99))^2)</f>
        <v>5.0000238148002335E-3</v>
      </c>
      <c r="X99">
        <f>$A99*$C99*W96+($B99-$A99)*($I97+SUM($I99:W99))-($B99/($C99*W96))*(($I97+SUM($I99:W99))^2)</f>
        <v>8.5834831083063182E-3</v>
      </c>
      <c r="Y99">
        <f>$A99*$C99*X96+($B99-$A99)*($I97+SUM($I99:X99))-($B99/($C99*X96))*(($I97+SUM($I99:X99))^2)</f>
        <v>1.4698686679315658E-2</v>
      </c>
      <c r="Z99">
        <f>$A99*$C99*Y96+($B99-$A99)*($I97+SUM($I99:Y99))-($B99/($C99*Y96))*(($I97+SUM($I99:Y99))^2)</f>
        <v>2.5045906773762342E-2</v>
      </c>
      <c r="AA99">
        <f>$A99*$C99*Z96+($B99-$A99)*($I97+SUM($I99:Z99))-($B99/($C99*Z96))*(($I97+SUM($I99:Z99))^2)</f>
        <v>4.2326357110183989E-2</v>
      </c>
      <c r="AB99">
        <f>$A99*$C99*AA96+($B99-$A99)*($I97+SUM($I99:AA99))-($B99/($C99*AA96))*(($I97+SUM($I99:AA99))^2)</f>
        <v>7.0461140460019056E-2</v>
      </c>
      <c r="AC99">
        <f>$A99*$C99*AB96+($B99-$A99)*($I97+SUM($I99:AB99))-($B99/($C99*AB96))*(($I97+SUM($I99:AB99))^2)</f>
        <v>0.1145233846504842</v>
      </c>
      <c r="AD99">
        <f>$A99*$C99*AC96+($B99-$A99)*($I97+SUM($I99:AC99))-($B99/($C99*AC96))*(($I97+SUM($I99:AC99))^2)</f>
        <v>0.17848557204247276</v>
      </c>
      <c r="AE99">
        <f>$A99*$C99*AD96+($B99-$A99)*($I97+SUM($I99:AD99))-($B99/($C99*AD96))*(($I97+SUM($I99:AD99))^2)</f>
        <v>0.26090883760669076</v>
      </c>
      <c r="AF99">
        <f>$A99*$C99*AE96+($B99-$A99)*($I97+SUM($I99:AE99))-($B99/($C99*AE96))*(($I97+SUM($I99:AE99))^2)</f>
        <v>0.34187560155887053</v>
      </c>
      <c r="AG99">
        <f>$A99*$C99*AF96+($B99-$A99)*($I97+SUM($I99:AF99))-($B99/($C99*AF96))*(($I97+SUM($I99:AF99))^2)</f>
        <v>0.38434368213825698</v>
      </c>
      <c r="AH99">
        <f>$A99*$C99*AG96+($B99-$A99)*($I97+SUM($I99:AG99))-($B99/($C99*AG96))*(($I97+SUM($I99:AG99))^2)</f>
        <v>0.33824066416341581</v>
      </c>
    </row>
    <row r="100" spans="1:34" x14ac:dyDescent="0.25">
      <c r="E100" t="s">
        <v>19</v>
      </c>
      <c r="F100">
        <f>SUM(J100:AC100)</f>
        <v>1.3297686075674074E-2</v>
      </c>
      <c r="J100">
        <f>(J101-J97)^2</f>
        <v>1.8350084106396045E-11</v>
      </c>
      <c r="K100">
        <f t="shared" ref="K100:AH100" si="13">(K101-K97)^2</f>
        <v>1.3416601350597703E-10</v>
      </c>
      <c r="L100">
        <f t="shared" si="13"/>
        <v>5.8004513915842059E-10</v>
      </c>
      <c r="M100">
        <f t="shared" si="13"/>
        <v>2.0785881670588306E-9</v>
      </c>
      <c r="N100">
        <f t="shared" si="13"/>
        <v>3.3023603463073026E-6</v>
      </c>
      <c r="O100">
        <f t="shared" si="13"/>
        <v>8.7202114008790252E-6</v>
      </c>
      <c r="P100">
        <f t="shared" si="13"/>
        <v>3.5309358000682318E-5</v>
      </c>
      <c r="Q100">
        <f t="shared" si="13"/>
        <v>6.643977003851809E-5</v>
      </c>
      <c r="R100">
        <f t="shared" si="13"/>
        <v>5.2295149847385172E-5</v>
      </c>
      <c r="S100">
        <f t="shared" si="13"/>
        <v>4.1642762471881896E-5</v>
      </c>
      <c r="T100">
        <f t="shared" si="13"/>
        <v>4.1906878260056411E-5</v>
      </c>
      <c r="U100">
        <f t="shared" si="13"/>
        <v>4.2063847566983571E-5</v>
      </c>
      <c r="V100">
        <f t="shared" si="13"/>
        <v>1.3903755690798352E-6</v>
      </c>
      <c r="W100">
        <f t="shared" si="13"/>
        <v>5.1967076642185684E-7</v>
      </c>
      <c r="X100">
        <f t="shared" si="13"/>
        <v>1.148833492344674E-4</v>
      </c>
      <c r="Y100">
        <f t="shared" si="13"/>
        <v>5.136592405552442E-4</v>
      </c>
      <c r="Z100">
        <f t="shared" si="13"/>
        <v>1.7751861917873568E-3</v>
      </c>
      <c r="AA100">
        <f t="shared" si="13"/>
        <v>6.634691495632586E-3</v>
      </c>
      <c r="AB100">
        <f t="shared" si="13"/>
        <v>2.2434674823987627E-3</v>
      </c>
      <c r="AC100">
        <f t="shared" si="13"/>
        <v>1.7222051206480585E-3</v>
      </c>
      <c r="AD100">
        <f t="shared" si="13"/>
        <v>3.3475351157517029E-3</v>
      </c>
      <c r="AE100">
        <f t="shared" si="13"/>
        <v>1.4397732177560286E-2</v>
      </c>
      <c r="AF100">
        <f t="shared" si="13"/>
        <v>5.7482341071404888E-2</v>
      </c>
      <c r="AG100">
        <f t="shared" si="13"/>
        <v>1.2889091340793558E-2</v>
      </c>
      <c r="AH100">
        <f t="shared" si="13"/>
        <v>0.65153054879435879</v>
      </c>
    </row>
    <row r="101" spans="1:34" x14ac:dyDescent="0.25">
      <c r="G101" t="s">
        <v>9</v>
      </c>
      <c r="J101">
        <f>I97+J99</f>
        <v>4.2836998151593261E-6</v>
      </c>
      <c r="K101">
        <f>J101+K99</f>
        <v>1.1583005374512136E-5</v>
      </c>
      <c r="L101">
        <f t="shared" ref="L101:AH101" si="14">K101+L99</f>
        <v>2.4084126290119403E-5</v>
      </c>
      <c r="M101">
        <f t="shared" si="14"/>
        <v>4.5591536134010998E-5</v>
      </c>
      <c r="N101">
        <f t="shared" si="14"/>
        <v>8.2760239729687599E-5</v>
      </c>
      <c r="O101">
        <f t="shared" si="14"/>
        <v>1.4699959348478481E-4</v>
      </c>
      <c r="P101">
        <f t="shared" si="14"/>
        <v>2.5783221368814557E-4</v>
      </c>
      <c r="Q101">
        <f t="shared" si="14"/>
        <v>4.4894055729452422E-4</v>
      </c>
      <c r="R101">
        <f t="shared" si="14"/>
        <v>7.7856245683413585E-4</v>
      </c>
      <c r="S101">
        <f t="shared" si="14"/>
        <v>1.3468796329309113E-3</v>
      </c>
      <c r="T101">
        <f t="shared" si="14"/>
        <v>2.3264477865659857E-3</v>
      </c>
      <c r="U101">
        <f t="shared" si="14"/>
        <v>4.0143352255159236E-3</v>
      </c>
      <c r="V101">
        <f t="shared" si="14"/>
        <v>6.9208581217343537E-3</v>
      </c>
      <c r="W101">
        <f t="shared" si="14"/>
        <v>1.1920881936534587E-2</v>
      </c>
      <c r="X101">
        <f t="shared" si="14"/>
        <v>2.0504365044840905E-2</v>
      </c>
      <c r="Y101">
        <f t="shared" si="14"/>
        <v>3.5203051724156567E-2</v>
      </c>
      <c r="Z101">
        <f t="shared" si="14"/>
        <v>6.0248958497918906E-2</v>
      </c>
      <c r="AA101">
        <f t="shared" si="14"/>
        <v>0.1025753156081029</v>
      </c>
      <c r="AB101">
        <f t="shared" si="14"/>
        <v>0.17303645606812196</v>
      </c>
      <c r="AC101">
        <f t="shared" si="14"/>
        <v>0.28755984071860619</v>
      </c>
      <c r="AD101">
        <f t="shared" si="14"/>
        <v>0.46604541276107891</v>
      </c>
      <c r="AE101">
        <f t="shared" si="14"/>
        <v>0.72695425036776973</v>
      </c>
      <c r="AF101">
        <f t="shared" si="14"/>
        <v>1.0688298519266404</v>
      </c>
      <c r="AG101">
        <f t="shared" si="14"/>
        <v>1.4531735340648972</v>
      </c>
      <c r="AH101">
        <f t="shared" si="14"/>
        <v>1.7914141982283129</v>
      </c>
    </row>
    <row r="119" spans="1:64" x14ac:dyDescent="0.25">
      <c r="A119" s="1" t="s">
        <v>16</v>
      </c>
      <c r="B119" t="s">
        <v>24</v>
      </c>
      <c r="I119" s="13">
        <v>362.75521329950169</v>
      </c>
      <c r="J119" s="13">
        <v>382.23233696439274</v>
      </c>
      <c r="K119" s="13">
        <v>400.96974295019334</v>
      </c>
      <c r="L119" s="13">
        <v>406.52364436639795</v>
      </c>
      <c r="M119" s="13">
        <v>418.64121209171162</v>
      </c>
      <c r="N119" s="13">
        <v>438.75657231798453</v>
      </c>
      <c r="O119" s="13">
        <v>456.6590890819769</v>
      </c>
      <c r="P119" s="13">
        <v>484.33947029716239</v>
      </c>
      <c r="Q119" s="13">
        <v>505.49172053720122</v>
      </c>
      <c r="R119" s="13">
        <v>536.42782074869422</v>
      </c>
      <c r="S119" s="13">
        <v>556.22216135088036</v>
      </c>
      <c r="T119" s="13">
        <v>581.88769622523</v>
      </c>
      <c r="U119" s="13">
        <v>605.87194901918235</v>
      </c>
      <c r="V119" s="13">
        <v>619.95074335162826</v>
      </c>
      <c r="W119" s="13">
        <v>627.49062680220993</v>
      </c>
      <c r="X119" s="13">
        <v>672.26143593342192</v>
      </c>
      <c r="Y119" s="13">
        <v>689.38253030755618</v>
      </c>
      <c r="Z119" s="13">
        <v>721.09436290026122</v>
      </c>
      <c r="AA119" s="13">
        <v>743.99222043143948</v>
      </c>
      <c r="AB119" s="13">
        <v>767.94317985420787</v>
      </c>
      <c r="AC119" s="13">
        <v>788.44365358765253</v>
      </c>
      <c r="AD119" s="13">
        <v>796.51976227695923</v>
      </c>
      <c r="AE119" s="13">
        <v>824.82688987366487</v>
      </c>
      <c r="AF119" s="13">
        <v>847.16894586490355</v>
      </c>
      <c r="AG119" s="13">
        <v>863.3811853926868</v>
      </c>
      <c r="AH119" s="13">
        <v>843.86105443741531</v>
      </c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</row>
    <row r="120" spans="1:6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15">K120-J120</f>
        <v>1.0000000000000113E-4</v>
      </c>
      <c r="L121">
        <f t="shared" si="15"/>
        <v>3.9999999999999931E-4</v>
      </c>
      <c r="M121">
        <f t="shared" si="15"/>
        <v>1.2199999999999999E-2</v>
      </c>
      <c r="N121">
        <f t="shared" si="15"/>
        <v>0.15570000000000001</v>
      </c>
      <c r="O121">
        <f t="shared" si="15"/>
        <v>0.24008000000000002</v>
      </c>
      <c r="P121">
        <f t="shared" si="15"/>
        <v>2.8004000000000029E-2</v>
      </c>
      <c r="Q121">
        <f t="shared" si="15"/>
        <v>9.2014999999999902E-2</v>
      </c>
      <c r="R121">
        <f t="shared" si="15"/>
        <v>0.23268150505050511</v>
      </c>
      <c r="S121">
        <f t="shared" si="15"/>
        <v>1.2101606060606174E-2</v>
      </c>
      <c r="T121">
        <f t="shared" si="15"/>
        <v>7.2183494949494831E-2</v>
      </c>
      <c r="U121">
        <f t="shared" si="15"/>
        <v>0.16365775757873779</v>
      </c>
      <c r="V121">
        <f t="shared" si="15"/>
        <v>0.29555476767378752</v>
      </c>
      <c r="W121">
        <f t="shared" si="15"/>
        <v>0.27745280808229844</v>
      </c>
      <c r="X121">
        <f t="shared" si="15"/>
        <v>0.69535149494371296</v>
      </c>
      <c r="Y121">
        <f t="shared" si="15"/>
        <v>0.10192150504049113</v>
      </c>
      <c r="Z121">
        <f t="shared" si="15"/>
        <v>0.12912630111744861</v>
      </c>
      <c r="AA121">
        <f t="shared" si="15"/>
        <v>1.0778170620586667</v>
      </c>
      <c r="AB121">
        <f t="shared" si="15"/>
        <v>1.4666255316565677</v>
      </c>
      <c r="AC121">
        <f t="shared" si="15"/>
        <v>3.8506134484109236</v>
      </c>
      <c r="AD121">
        <f t="shared" si="15"/>
        <v>2.265684390170625</v>
      </c>
      <c r="AE121">
        <f t="shared" si="15"/>
        <v>1.2814034229490527</v>
      </c>
      <c r="AF121">
        <f t="shared" si="15"/>
        <v>2.3129492560200493</v>
      </c>
      <c r="AG121">
        <f t="shared" si="15"/>
        <v>4.087005781218906</v>
      </c>
      <c r="AH121">
        <f t="shared" si="15"/>
        <v>2.9321139355202313</v>
      </c>
    </row>
    <row r="122" spans="1:64" x14ac:dyDescent="0.25">
      <c r="A122" s="3">
        <v>2.1748485356435493E-4</v>
      </c>
      <c r="B122" s="3">
        <v>0.38363224472351343</v>
      </c>
      <c r="C122" s="3">
        <v>3.8210448507475951E-2</v>
      </c>
      <c r="G122" t="s">
        <v>8</v>
      </c>
      <c r="J122">
        <f>$A122*$C122*I119+($B122-$A122)*($I120+SUM($I122:I122))-($B122/($C122*I119))*(($I120+SUM($I122:I122))^2)</f>
        <v>5.4289806101680254E-3</v>
      </c>
      <c r="K122">
        <f>$A122*$C122*J119+($B122-$A122)*($I120+SUM($I122:J122))-($B122/($C122*J119))*(($I120+SUM($I122:J122))^2)</f>
        <v>7.6698755967878566E-3</v>
      </c>
      <c r="L122">
        <f>$A122*$C122*K119+($B122-$A122)*($I120+SUM($I122:K122))-($B122/($C122*K119))*(($I120+SUM($I122:K122))^2)</f>
        <v>1.0760521403495401E-2</v>
      </c>
      <c r="M122">
        <f>$A122*$C122*L119+($B122-$A122)*($I120+SUM($I122:L122))-($B122/($C122*L119))*(($I120+SUM($I122:L122))^2)</f>
        <v>1.4919376543459784E-2</v>
      </c>
      <c r="N122">
        <f>$A122*$C122*M119+($B122-$A122)*($I120+SUM($I122:M122))-($B122/($C122*M119))*(($I120+SUM($I122:M122))^2)</f>
        <v>2.0714114996199431E-2</v>
      </c>
      <c r="O122">
        <f>$A122*$C122*N119+($B122-$A122)*($I120+SUM($I122:N122))-($B122/($C122*N119))*(($I120+SUM($I122:N122))^2)</f>
        <v>2.8773056420624023E-2</v>
      </c>
      <c r="P122">
        <f>$A122*$C122*O119+($B122-$A122)*($I120+SUM($I122:O122))-($B122/($C122*O119))*(($I120+SUM($I122:O122))^2)</f>
        <v>3.9856285085968737E-2</v>
      </c>
      <c r="Q122">
        <f>$A122*$C122*P119+($B122-$A122)*($I120+SUM($I122:P122))-($B122/($C122*P119))*(($I120+SUM($I122:P122))^2)</f>
        <v>5.518985122623718E-2</v>
      </c>
      <c r="R122">
        <f>$A122*$C122*Q119+($B122-$A122)*($I120+SUM($I122:Q122))-($B122/($C122*Q119))*(($I120+SUM($I122:Q122))^2)</f>
        <v>7.6186710803577223E-2</v>
      </c>
      <c r="S122">
        <f>$A122*$C122*R119+($B122-$A122)*($I120+SUM($I122:R122))-($B122/($C122*R119))*(($I120+SUM($I122:R122))^2)</f>
        <v>0.1050466990030957</v>
      </c>
      <c r="T122">
        <f>$A122*$C122*S119+($B122-$A122)*($I120+SUM($I122:S122))-($B122/($C122*S119))*(($I120+SUM($I122:S122))^2)</f>
        <v>0.14432754784961355</v>
      </c>
      <c r="U122">
        <f>$A122*$C122*T119+($B122-$A122)*($I120+SUM($I122:T122))-($B122/($C122*T119))*(($I120+SUM($I122:T122))^2)</f>
        <v>0.19778122942629173</v>
      </c>
      <c r="V122">
        <f>$A122*$C122*U119+($B122-$A122)*($I120+SUM($I122:U122))-($B122/($C122*U119))*(($I120+SUM($I122:U122))^2)</f>
        <v>0.26996892782285214</v>
      </c>
      <c r="W122">
        <f>$A122*$C122*V119+($B122-$A122)*($I120+SUM($I122:V122))-($B122/($C122*V119))*(($I120+SUM($I122:V122))^2)</f>
        <v>0.36637274642965312</v>
      </c>
      <c r="X122">
        <f>$A122*$C122*W119+($B122-$A122)*($I120+SUM($I122:W122))-($B122/($C122*W119))*(($I120+SUM($I122:W122))^2)</f>
        <v>0.49342456415437741</v>
      </c>
      <c r="Y122">
        <f>$A122*$C122*X119+($B122-$A122)*($I120+SUM($I122:X122))-($B122/($C122*X119))*(($I120+SUM($I122:X122))^2)</f>
        <v>0.6614005105004509</v>
      </c>
      <c r="Z122">
        <f>$A122*$C122*Y119+($B122-$A122)*($I120+SUM($I122:Y122))-($B122/($C122*Y119))*(($I120+SUM($I122:Y122))^2)</f>
        <v>0.8745221924096791</v>
      </c>
      <c r="AA122">
        <f>$A122*$C122*Z119+($B122-$A122)*($I120+SUM($I122:Z122))-($B122/($C122*Z119))*(($I120+SUM($I122:Z122))^2)</f>
        <v>1.142476913001917</v>
      </c>
      <c r="AB122">
        <f>$A122*$C122*AA119+($B122-$A122)*($I120+SUM($I122:AA122))-($B122/($C122*AA119))*(($I120+SUM($I122:AA122))^2)</f>
        <v>1.4638072682726231</v>
      </c>
      <c r="AC122">
        <f>$A122*$C122*AB119+($B122-$A122)*($I120+SUM($I122:AB122))-($B122/($C122*AB119))*(($I120+SUM($I122:AB122))^2)</f>
        <v>1.8327939530241448</v>
      </c>
      <c r="AD122">
        <f>$A122*$C122*AC119+($B122-$A122)*($I120+SUM($I122:AC122))-($B122/($C122*AC119))*(($I120+SUM($I122:AC122))^2)</f>
        <v>2.2257255078517559</v>
      </c>
      <c r="AE122">
        <f>$A122*$C122*AD119+($B122-$A122)*($I120+SUM($I122:AD122))-($B122/($C122*AD119))*(($I120+SUM($I122:AD122))^2)</f>
        <v>2.5859670970605477</v>
      </c>
      <c r="AF122">
        <f>$A122*$C122*AE119+($B122-$A122)*($I120+SUM($I122:AE122))-($B122/($C122*AE119))*(($I120+SUM($I122:AE122))^2)</f>
        <v>2.9076619493245763</v>
      </c>
      <c r="AG122">
        <f>$A122*$C122*AF119+($B122-$A122)*($I120+SUM($I122:AF122))-($B122/($C122*AF119))*(($I120+SUM($I122:AF122))^2)</f>
        <v>3.1032920259711072</v>
      </c>
      <c r="AH122">
        <f>$A122*$C122*AG119+($B122-$A122)*($I120+SUM($I122:AG122))-($B122/($C122*AG119))*(($I120+SUM($I122:AG122))^2)</f>
        <v>3.1136276421593942</v>
      </c>
    </row>
    <row r="123" spans="1:64" x14ac:dyDescent="0.25">
      <c r="E123" t="s">
        <v>20</v>
      </c>
      <c r="F123">
        <f>SUM(J123:AC123)</f>
        <v>4.9877925452989169</v>
      </c>
      <c r="J123">
        <f>(J124-J120)^2</f>
        <v>2.1427461489311548E-5</v>
      </c>
      <c r="K123">
        <f t="shared" ref="K123:AH123" si="16">(K124-K120)^2</f>
        <v>1.4881209275798601E-4</v>
      </c>
      <c r="L123">
        <f t="shared" si="16"/>
        <v>5.0892551817093056E-4</v>
      </c>
      <c r="M123">
        <f t="shared" si="16"/>
        <v>6.3901541157387594E-4</v>
      </c>
      <c r="N123">
        <f t="shared" si="16"/>
        <v>1.2035654559314775E-2</v>
      </c>
      <c r="O123">
        <f t="shared" si="16"/>
        <v>0.103050035981678</v>
      </c>
      <c r="P123">
        <f t="shared" si="16"/>
        <v>9.5581011989948991E-2</v>
      </c>
      <c r="Q123">
        <f t="shared" si="16"/>
        <v>0.11970696134761796</v>
      </c>
      <c r="R123">
        <f t="shared" si="16"/>
        <v>0.25248789135951388</v>
      </c>
      <c r="S123">
        <f t="shared" si="16"/>
        <v>0.16772025902865398</v>
      </c>
      <c r="T123">
        <f t="shared" si="16"/>
        <v>0.11383375743958632</v>
      </c>
      <c r="U123">
        <f t="shared" si="16"/>
        <v>9.1972155915045747E-2</v>
      </c>
      <c r="V123">
        <f t="shared" si="16"/>
        <v>0.10814558111548232</v>
      </c>
      <c r="W123">
        <f t="shared" si="16"/>
        <v>5.7568811988052013E-2</v>
      </c>
      <c r="X123">
        <f t="shared" si="16"/>
        <v>0.19524198017723932</v>
      </c>
      <c r="Y123">
        <f t="shared" si="16"/>
        <v>1.3833772448597147E-2</v>
      </c>
      <c r="Z123">
        <f t="shared" si="16"/>
        <v>0.74479135149738163</v>
      </c>
      <c r="AA123">
        <f t="shared" si="16"/>
        <v>0.86057682521182877</v>
      </c>
      <c r="AB123">
        <f t="shared" si="16"/>
        <v>0.85535591524717958</v>
      </c>
      <c r="AC123">
        <f t="shared" si="16"/>
        <v>1.1945723995078048</v>
      </c>
      <c r="AD123">
        <f t="shared" si="16"/>
        <v>1.2835164280580758</v>
      </c>
      <c r="AE123">
        <f t="shared" si="16"/>
        <v>2.9460232529934214E-2</v>
      </c>
      <c r="AF123">
        <f t="shared" si="16"/>
        <v>0.58729619572378322</v>
      </c>
      <c r="AG123">
        <f t="shared" si="16"/>
        <v>4.7245903521425381E-2</v>
      </c>
      <c r="AH123">
        <f t="shared" si="16"/>
        <v>1.285044801529118E-3</v>
      </c>
    </row>
    <row r="124" spans="1:64" x14ac:dyDescent="0.25">
      <c r="G124" t="s">
        <v>9</v>
      </c>
      <c r="J124">
        <f>I120+J122</f>
        <v>1.1728980610168025E-2</v>
      </c>
      <c r="K124">
        <f>J124+K122</f>
        <v>1.9398856206955882E-2</v>
      </c>
      <c r="L124">
        <f t="shared" ref="L124:AH124" si="17">K124+L122</f>
        <v>3.0159377610451281E-2</v>
      </c>
      <c r="M124">
        <f t="shared" si="17"/>
        <v>4.5078754153911063E-2</v>
      </c>
      <c r="N124">
        <f t="shared" si="17"/>
        <v>6.5792869150110497E-2</v>
      </c>
      <c r="O124">
        <f t="shared" si="17"/>
        <v>9.4565925570734524E-2</v>
      </c>
      <c r="P124">
        <f t="shared" si="17"/>
        <v>0.13442221065670326</v>
      </c>
      <c r="Q124">
        <f t="shared" si="17"/>
        <v>0.18961206188294044</v>
      </c>
      <c r="R124">
        <f t="shared" si="17"/>
        <v>0.26579877268651764</v>
      </c>
      <c r="S124">
        <f t="shared" si="17"/>
        <v>0.37084547168961335</v>
      </c>
      <c r="T124">
        <f t="shared" si="17"/>
        <v>0.5151730195392269</v>
      </c>
      <c r="U124">
        <f t="shared" si="17"/>
        <v>0.71295424896551862</v>
      </c>
      <c r="V124">
        <f t="shared" si="17"/>
        <v>0.98292317678837082</v>
      </c>
      <c r="W124">
        <f t="shared" si="17"/>
        <v>1.3492959232180239</v>
      </c>
      <c r="X124">
        <f t="shared" si="17"/>
        <v>1.8427204873724015</v>
      </c>
      <c r="Y124">
        <f t="shared" si="17"/>
        <v>2.5041209978728523</v>
      </c>
      <c r="Z124">
        <f t="shared" si="17"/>
        <v>3.3786431902825314</v>
      </c>
      <c r="AA124">
        <f t="shared" si="17"/>
        <v>4.5211201032844484</v>
      </c>
      <c r="AB124">
        <f t="shared" si="17"/>
        <v>5.9849273715570712</v>
      </c>
      <c r="AC124">
        <f t="shared" si="17"/>
        <v>7.8177213245812158</v>
      </c>
      <c r="AD124">
        <f t="shared" si="17"/>
        <v>10.043446832432972</v>
      </c>
      <c r="AE124">
        <f t="shared" si="17"/>
        <v>12.62941392949352</v>
      </c>
      <c r="AF124">
        <f t="shared" si="17"/>
        <v>15.537075878818097</v>
      </c>
      <c r="AG124">
        <f t="shared" si="17"/>
        <v>18.640367904789205</v>
      </c>
      <c r="AH124">
        <f t="shared" si="17"/>
        <v>21.753995546948598</v>
      </c>
    </row>
    <row r="142" spans="1:64" x14ac:dyDescent="0.25">
      <c r="A142" s="1" t="s">
        <v>17</v>
      </c>
      <c r="B142" t="s">
        <v>24</v>
      </c>
      <c r="I142" s="13">
        <v>3395.2965092790796</v>
      </c>
      <c r="J142" s="13">
        <v>3571.3638398133576</v>
      </c>
      <c r="K142" s="13">
        <v>3742.3628717879924</v>
      </c>
      <c r="L142" s="13">
        <v>3849.1260941945284</v>
      </c>
      <c r="M142" s="13">
        <v>4039.029469931932</v>
      </c>
      <c r="N142" s="13">
        <v>4285.6996914477604</v>
      </c>
      <c r="O142" s="13">
        <v>4477.9927908606405</v>
      </c>
      <c r="P142" s="13">
        <v>4762.2399844710872</v>
      </c>
      <c r="Q142" s="13">
        <v>5098.7070601212999</v>
      </c>
      <c r="R142" s="13">
        <v>5567.6127045873291</v>
      </c>
      <c r="S142" s="13">
        <v>5971.2672236212438</v>
      </c>
      <c r="T142" s="13">
        <v>6456.8205788810665</v>
      </c>
      <c r="U142" s="13">
        <v>7014.7262483131844</v>
      </c>
      <c r="V142" s="13">
        <v>7302.2071619711114</v>
      </c>
      <c r="W142" s="13">
        <v>7537.4936704025613</v>
      </c>
      <c r="X142" s="13">
        <v>8257.6957616609307</v>
      </c>
      <c r="Y142" s="13">
        <v>8875.0603971072105</v>
      </c>
      <c r="Z142" s="13">
        <v>9278.1357349535974</v>
      </c>
      <c r="AA142" s="13">
        <v>9812.30958998403</v>
      </c>
      <c r="AB142" s="13">
        <v>10333.718002425348</v>
      </c>
      <c r="AC142" s="13">
        <v>10433.851989073068</v>
      </c>
      <c r="AD142" s="13">
        <v>10947.576023781043</v>
      </c>
      <c r="AE142" s="13">
        <v>11569.799775152249</v>
      </c>
      <c r="AF142" s="13">
        <v>12339.297222214054</v>
      </c>
      <c r="AG142" s="13">
        <v>12741.571018825523</v>
      </c>
      <c r="AH142" s="13">
        <v>12919.334135027793</v>
      </c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</row>
    <row r="143" spans="1:6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6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18">K143-J143</f>
        <v>0.22274497501010071</v>
      </c>
      <c r="L144">
        <f t="shared" si="18"/>
        <v>0.27560012510101028</v>
      </c>
      <c r="M144">
        <f t="shared" si="18"/>
        <v>0.56369883979797963</v>
      </c>
      <c r="N144">
        <f t="shared" si="18"/>
        <v>0.51069797331074795</v>
      </c>
      <c r="O144">
        <f t="shared" si="18"/>
        <v>0.95346243827272614</v>
      </c>
      <c r="P144">
        <f t="shared" si="18"/>
        <v>0.54960382870141444</v>
      </c>
      <c r="Q144">
        <f t="shared" si="18"/>
        <v>1.2738626084747962</v>
      </c>
      <c r="R144">
        <f t="shared" si="18"/>
        <v>3.8458175448195346</v>
      </c>
      <c r="S144">
        <f t="shared" si="18"/>
        <v>2.8325002057408906</v>
      </c>
      <c r="T144">
        <f t="shared" si="18"/>
        <v>6.5506135281276432</v>
      </c>
      <c r="U144">
        <f t="shared" si="18"/>
        <v>6.0333242805230327</v>
      </c>
      <c r="V144">
        <f t="shared" si="18"/>
        <v>11.476763181054437</v>
      </c>
      <c r="W144">
        <f t="shared" si="18"/>
        <v>18.768083679667427</v>
      </c>
      <c r="X144">
        <f t="shared" si="18"/>
        <v>26.636218274573608</v>
      </c>
      <c r="Y144">
        <f t="shared" si="18"/>
        <v>32.066891078900426</v>
      </c>
      <c r="Z144">
        <f t="shared" si="18"/>
        <v>34.172492465067648</v>
      </c>
      <c r="AA144">
        <f t="shared" si="18"/>
        <v>40.748563332253667</v>
      </c>
      <c r="AB144">
        <f t="shared" si="18"/>
        <v>25.800543664566845</v>
      </c>
      <c r="AC144">
        <f t="shared" si="18"/>
        <v>28.787366156405312</v>
      </c>
      <c r="AD144">
        <f t="shared" si="18"/>
        <v>68.147560294475994</v>
      </c>
      <c r="AE144">
        <f t="shared" si="18"/>
        <v>75.890164685358002</v>
      </c>
      <c r="AF144">
        <f t="shared" si="18"/>
        <v>74.853979838595365</v>
      </c>
      <c r="AG144">
        <f t="shared" si="18"/>
        <v>47.41654902921141</v>
      </c>
      <c r="AH144">
        <f t="shared" si="18"/>
        <v>63.267798966902092</v>
      </c>
    </row>
    <row r="145" spans="1:34" x14ac:dyDescent="0.25">
      <c r="A145" s="3">
        <v>0</v>
      </c>
      <c r="B145" s="3">
        <v>0.35463826947975152</v>
      </c>
      <c r="C145" s="3">
        <v>4.9283975379785697E-2</v>
      </c>
      <c r="G145" t="s">
        <v>8</v>
      </c>
      <c r="J145">
        <f>$A145*$C145*I142+($B145-$A145)*($I143+SUM($I145:I145))-($B145/($C145*I142))*(($I143+SUM($I145:I145))^2)</f>
        <v>0.39509663189324867</v>
      </c>
      <c r="K145">
        <f>$A145*$C145*J142+($B145-$A145)*($I143+SUM($I145:J145))-($B145/($C145*J142))*(($I143+SUM($I145:J145))^2)</f>
        <v>0.53324419614526686</v>
      </c>
      <c r="L145">
        <f>$A145*$C145*K142+($B145-$A145)*($I143+SUM($I145:K145))-($B145/($C145*K142))*(($I143+SUM($I145:K145))^2)</f>
        <v>0.7189078252452461</v>
      </c>
      <c r="M145">
        <f>$A145*$C145*L142+($B145-$A145)*($I143+SUM($I145:L145))-($B145/($C145*L142))*(($I143+SUM($I145:L145))^2)</f>
        <v>0.96760783790817861</v>
      </c>
      <c r="N145">
        <f>$A145*$C145*M142+($B145-$A145)*($I143+SUM($I145:M145))-($B145/($C145*M142))*(($I143+SUM($I145:M145))^2)</f>
        <v>1.3002182252523635</v>
      </c>
      <c r="O145">
        <f>$A145*$C145*N142+($B145-$A145)*($I143+SUM($I145:N145))-($B145/($C145*N142))*(($I143+SUM($I145:N145))^2)</f>
        <v>1.7436042928393298</v>
      </c>
      <c r="P145">
        <f>$A145*$C145*O142+($B145-$A145)*($I143+SUM($I145:O145))-($B145/($C145*O142))*(($I143+SUM($I145:O145))^2)</f>
        <v>2.3306728527060003</v>
      </c>
      <c r="Q145">
        <f>$A145*$C145*P142+($B145-$A145)*($I143+SUM($I145:P145))-($B145/($C145*P142))*(($I143+SUM($I145:P145))^2)</f>
        <v>3.1056641700179131</v>
      </c>
      <c r="R145">
        <f>$A145*$C145*Q142+($B145-$A145)*($I143+SUM($I145:Q145))-($B145/($C145*Q142))*(($I143+SUM($I145:Q145))^2)</f>
        <v>4.1218492968118605</v>
      </c>
      <c r="S145">
        <f>$A145*$C145*R142+($B145-$A145)*($I143+SUM($I145:R145))-($B145/($C145*R142))*(($I143+SUM($I145:R145))^2)</f>
        <v>5.4492341389971983</v>
      </c>
      <c r="T145">
        <f>$A145*$C145*S142+($B145-$A145)*($I143+SUM($I145:S145))-($B145/($C145*S142))*(($I143+SUM($I145:S145))^2)</f>
        <v>7.1546996362225297</v>
      </c>
      <c r="U145">
        <f>$A145*$C145*T142+($B145-$A145)*($I143+SUM($I145:T145))-($B145/($C145*T142))*(($I143+SUM($I145:T145))^2)</f>
        <v>9.3305485747184029</v>
      </c>
      <c r="V145">
        <f>$A145*$C145*U142+($B145-$A145)*($I143+SUM($I145:U145))-($B145/($C145*U142))*(($I143+SUM($I145:U145))^2)</f>
        <v>12.070419153564071</v>
      </c>
      <c r="W145">
        <f>$A145*$C145*V142+($B145-$A145)*($I143+SUM($I145:V145))-($B145/($C145*V142))*(($I143+SUM($I145:V145))^2)</f>
        <v>15.356157605011409</v>
      </c>
      <c r="X145">
        <f>$A145*$C145*W142+($B145-$A145)*($I143+SUM($I145:W145))-($B145/($C145*W142))*(($I143+SUM($I145:W145))^2)</f>
        <v>19.17880559848799</v>
      </c>
      <c r="Y145">
        <f>$A145*$C145*X142+($B145-$A145)*($I143+SUM($I145:X145))-($B145/($C145*X142))*(($I143+SUM($I145:X145))^2)</f>
        <v>23.823200765772846</v>
      </c>
      <c r="Z145">
        <f>$A145*$C145*Y142+($B145-$A145)*($I143+SUM($I145:Y145))-($B145/($C145*Y142))*(($I143+SUM($I145:Y145))^2)</f>
        <v>28.969406214320557</v>
      </c>
      <c r="AA145">
        <f>$A145*$C145*Z142+($B145-$A145)*($I143+SUM($I145:Z145))-($B145/($C145*Z142))*(($I143+SUM($I145:Z145))^2)</f>
        <v>34.123845156871909</v>
      </c>
      <c r="AB145">
        <f>$A145*$C145*AA142+($B145-$A145)*($I143+SUM($I145:AA145))-($B145/($C145*AA142))*(($I143+SUM($I145:AA145))^2)</f>
        <v>39.281451034150066</v>
      </c>
      <c r="AC145">
        <f>$A145*$C145*AB142+($B145-$A145)*($I143+SUM($I145:AB145))-($B145/($C145*AB142))*(($I143+SUM($I145:AB145))^2)</f>
        <v>43.831414399027501</v>
      </c>
      <c r="AD145">
        <f>$A145*$C145*AC142+($B145-$A145)*($I143+SUM($I145:AC145))-($B145/($C145*AC142))*(($I143+SUM($I145:AC145))^2)</f>
        <v>45.587326173981118</v>
      </c>
      <c r="AE145">
        <f>$A145*$C145*AD142+($B145-$A145)*($I143+SUM($I145:AD145))-($B145/($C145*AD142))*(($I143+SUM($I145:AD145))^2)</f>
        <v>47.214885737976431</v>
      </c>
      <c r="AF145">
        <f>$A145*$C145*AE142+($B145-$A145)*($I143+SUM($I145:AE145))-($B145/($C145*AE142))*(($I143+SUM($I145:AE145))^2)</f>
        <v>48.11638354946723</v>
      </c>
      <c r="AG145">
        <f>$A145*$C145*AF142+($B145-$A145)*($I143+SUM($I145:AF145))-($B145/($C145*AF142))*(($I143+SUM($I145:AF145))^2)</f>
        <v>49.006188706202721</v>
      </c>
      <c r="AH145">
        <f>$A145*$C145*AG142+($B145-$A145)*($I143+SUM($I145:AG145))-($B145/($C145*AG142))*(($I143+SUM($I145:AG145))^2)</f>
        <v>46.004026590688383</v>
      </c>
    </row>
    <row r="146" spans="1:34" x14ac:dyDescent="0.25">
      <c r="E146" t="s">
        <v>7</v>
      </c>
      <c r="F146">
        <f>SUM(J146:AC146)</f>
        <v>1421.9627621868879</v>
      </c>
      <c r="J146">
        <f>(J147-J143)^2</f>
        <v>0.27614276539595362</v>
      </c>
      <c r="K146">
        <f t="shared" ref="K146:AH146" si="19">(K147-K143)^2</f>
        <v>0.69888279071881299</v>
      </c>
      <c r="L146">
        <f t="shared" si="19"/>
        <v>1.6366079778172276</v>
      </c>
      <c r="M146">
        <f t="shared" si="19"/>
        <v>2.8331918574266455</v>
      </c>
      <c r="N146">
        <f t="shared" si="19"/>
        <v>6.1143889540755891</v>
      </c>
      <c r="O146">
        <f t="shared" si="19"/>
        <v>10.646326539025006</v>
      </c>
      <c r="P146">
        <f t="shared" si="19"/>
        <v>25.441330001732695</v>
      </c>
      <c r="Q146">
        <f t="shared" si="19"/>
        <v>47.275821037104407</v>
      </c>
      <c r="R146">
        <f t="shared" si="19"/>
        <v>51.147860504666248</v>
      </c>
      <c r="S146">
        <f t="shared" si="19"/>
        <v>95.4237324325956</v>
      </c>
      <c r="T146">
        <f t="shared" si="19"/>
        <v>107.59069142135679</v>
      </c>
      <c r="U146">
        <f t="shared" si="19"/>
        <v>186.86391260278762</v>
      </c>
      <c r="V146">
        <f t="shared" si="19"/>
        <v>203.44667771251284</v>
      </c>
      <c r="W146">
        <f t="shared" si="19"/>
        <v>117.75608261037706</v>
      </c>
      <c r="X146">
        <f t="shared" si="19"/>
        <v>11.520151035765746</v>
      </c>
      <c r="Y146">
        <f t="shared" si="19"/>
        <v>23.518188681771999</v>
      </c>
      <c r="Z146">
        <f t="shared" si="19"/>
        <v>101.05560644702929</v>
      </c>
      <c r="AA146">
        <f t="shared" si="19"/>
        <v>278.13433456712619</v>
      </c>
      <c r="AB146">
        <f t="shared" si="19"/>
        <v>10.217309034695745</v>
      </c>
      <c r="AC146">
        <f t="shared" si="19"/>
        <v>140.36552321290634</v>
      </c>
      <c r="AD146">
        <f t="shared" si="19"/>
        <v>114.76062252300464</v>
      </c>
      <c r="AE146">
        <f t="shared" si="19"/>
        <v>1551.4080367653919</v>
      </c>
      <c r="AF146">
        <f t="shared" si="19"/>
        <v>4372.5835600738401</v>
      </c>
      <c r="AG146">
        <f t="shared" si="19"/>
        <v>4164.879033947037</v>
      </c>
      <c r="AH146">
        <f t="shared" si="19"/>
        <v>6691.1821485451237</v>
      </c>
    </row>
    <row r="147" spans="1:34" x14ac:dyDescent="0.25">
      <c r="G147" t="s">
        <v>9</v>
      </c>
      <c r="J147">
        <f>I143+J145</f>
        <v>1.5166979450245617</v>
      </c>
      <c r="K147">
        <f>J147+K145</f>
        <v>2.0499421411698284</v>
      </c>
      <c r="L147">
        <f t="shared" ref="L147:AH147" si="20">K147+L145</f>
        <v>2.7688499664150745</v>
      </c>
      <c r="M147">
        <f t="shared" si="20"/>
        <v>3.736457804323253</v>
      </c>
      <c r="N147">
        <f t="shared" si="20"/>
        <v>5.0366760295756166</v>
      </c>
      <c r="O147">
        <f t="shared" si="20"/>
        <v>6.7802803224149466</v>
      </c>
      <c r="P147">
        <f t="shared" si="20"/>
        <v>9.1109531751209474</v>
      </c>
      <c r="Q147">
        <f t="shared" si="20"/>
        <v>12.216617345138861</v>
      </c>
      <c r="R147">
        <f t="shared" si="20"/>
        <v>16.338466641950721</v>
      </c>
      <c r="S147">
        <f t="shared" si="20"/>
        <v>21.787700780947919</v>
      </c>
      <c r="T147">
        <f t="shared" si="20"/>
        <v>28.942400417170447</v>
      </c>
      <c r="U147">
        <f t="shared" si="20"/>
        <v>38.272948991888853</v>
      </c>
      <c r="V147">
        <f t="shared" si="20"/>
        <v>50.343368145452928</v>
      </c>
      <c r="W147">
        <f t="shared" si="20"/>
        <v>65.699525750464332</v>
      </c>
      <c r="X147">
        <f t="shared" si="20"/>
        <v>84.878331348952315</v>
      </c>
      <c r="Y147">
        <f t="shared" si="20"/>
        <v>108.70153211472515</v>
      </c>
      <c r="Z147">
        <f t="shared" si="20"/>
        <v>137.67093832904573</v>
      </c>
      <c r="AA147">
        <f t="shared" si="20"/>
        <v>171.79478348591763</v>
      </c>
      <c r="AB147">
        <f t="shared" si="20"/>
        <v>211.07623452006771</v>
      </c>
      <c r="AC147">
        <f t="shared" si="20"/>
        <v>254.90764891909521</v>
      </c>
      <c r="AD147">
        <f t="shared" si="20"/>
        <v>300.49497509307633</v>
      </c>
      <c r="AE147">
        <f t="shared" si="20"/>
        <v>347.70986083105277</v>
      </c>
      <c r="AF147">
        <f t="shared" si="20"/>
        <v>395.82624438052</v>
      </c>
      <c r="AG147">
        <f t="shared" si="20"/>
        <v>444.83243308672274</v>
      </c>
      <c r="AH147">
        <f t="shared" si="20"/>
        <v>490.83645967741114</v>
      </c>
    </row>
    <row r="165" spans="1:64" x14ac:dyDescent="0.25">
      <c r="A165" s="1" t="s">
        <v>18</v>
      </c>
      <c r="B165" t="s">
        <v>24</v>
      </c>
      <c r="I165" s="13">
        <v>347.34195336517081</v>
      </c>
      <c r="J165" s="13">
        <v>364.80186029183551</v>
      </c>
      <c r="K165" s="13">
        <v>389.53441393268014</v>
      </c>
      <c r="L165" s="13">
        <v>419.82663966628155</v>
      </c>
      <c r="M165" s="13">
        <v>440.23875411906897</v>
      </c>
      <c r="N165" s="13">
        <v>470.70226321319313</v>
      </c>
      <c r="O165" s="13">
        <v>501.21672673726448</v>
      </c>
      <c r="P165" s="13">
        <v>538.48756534174402</v>
      </c>
      <c r="Q165" s="13">
        <v>566.22518015913818</v>
      </c>
      <c r="R165" s="13">
        <v>600.22615564636749</v>
      </c>
      <c r="S165" s="13">
        <v>647.96903491246496</v>
      </c>
      <c r="T165" s="13">
        <v>686.57156790663146</v>
      </c>
      <c r="U165" s="13">
        <v>737.30540670129744</v>
      </c>
      <c r="V165" s="13">
        <v>762.77519600610356</v>
      </c>
      <c r="W165" s="13">
        <v>807.89608200610348</v>
      </c>
      <c r="X165" s="13">
        <v>873.68125148779302</v>
      </c>
      <c r="Y165" s="13">
        <v>889.72665698779315</v>
      </c>
      <c r="Z165" s="13">
        <v>948.58613160884352</v>
      </c>
      <c r="AA165" s="13">
        <v>982.36020997558592</v>
      </c>
      <c r="AB165" s="13">
        <v>1051.4094465061037</v>
      </c>
      <c r="AC165" s="13">
        <v>1109.6853998273766</v>
      </c>
      <c r="AD165" s="13">
        <v>1143.6709502781268</v>
      </c>
      <c r="AE165" s="13">
        <v>1190.4503506124297</v>
      </c>
      <c r="AF165" s="13">
        <v>1207.4328652847239</v>
      </c>
      <c r="AG165" s="13">
        <v>1253.6312075788526</v>
      </c>
      <c r="AH165" s="13">
        <v>1265.1925050892919</v>
      </c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</row>
    <row r="166" spans="1:6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21">K166-J166</f>
        <v>2E-3</v>
      </c>
      <c r="L167">
        <f t="shared" si="21"/>
        <v>0</v>
      </c>
      <c r="M167">
        <f t="shared" si="21"/>
        <v>3.5000000000000003E-2</v>
      </c>
      <c r="N167">
        <f t="shared" si="21"/>
        <v>1.4999999999999944E-3</v>
      </c>
      <c r="O167">
        <f t="shared" si="21"/>
        <v>7.200000000000005E-3</v>
      </c>
      <c r="P167">
        <f t="shared" si="21"/>
        <v>-2.3999999999999994E-3</v>
      </c>
      <c r="Q167">
        <f t="shared" si="21"/>
        <v>-1.7000000000000001E-3</v>
      </c>
      <c r="R167">
        <f t="shared" si="21"/>
        <v>1.8799999999999997E-2</v>
      </c>
      <c r="S167">
        <f t="shared" si="21"/>
        <v>2.4600000000000004E-2</v>
      </c>
      <c r="T167">
        <f t="shared" si="21"/>
        <v>5.3399999999999989E-2</v>
      </c>
      <c r="U167">
        <f t="shared" si="21"/>
        <v>1.5600000000000003E-2</v>
      </c>
      <c r="V167">
        <f t="shared" si="21"/>
        <v>5.510000000000001E-2</v>
      </c>
      <c r="W167">
        <f t="shared" si="21"/>
        <v>3.0399999999999983E-2</v>
      </c>
      <c r="X167">
        <f t="shared" si="21"/>
        <v>-1.8299999999999983E-2</v>
      </c>
      <c r="Y167">
        <f t="shared" si="21"/>
        <v>3.5999999999999921E-3</v>
      </c>
      <c r="Z167">
        <f t="shared" si="21"/>
        <v>-9.199999999999986E-3</v>
      </c>
      <c r="AA167">
        <f t="shared" si="21"/>
        <v>1.1488999999999999E-2</v>
      </c>
      <c r="AB167">
        <f t="shared" si="21"/>
        <v>-1.0811000000000015E-2</v>
      </c>
      <c r="AC167">
        <f t="shared" si="21"/>
        <v>0.16451099999999999</v>
      </c>
      <c r="AD167">
        <f t="shared" si="21"/>
        <v>0.29621100000000006</v>
      </c>
      <c r="AE167">
        <f t="shared" si="21"/>
        <v>0.11732899999999991</v>
      </c>
      <c r="AF167">
        <f t="shared" si="21"/>
        <v>0.54232100000000005</v>
      </c>
      <c r="AG167">
        <f t="shared" si="21"/>
        <v>0.21443140494422619</v>
      </c>
      <c r="AH167">
        <f t="shared" si="21"/>
        <v>0.35209787470439169</v>
      </c>
    </row>
    <row r="168" spans="1:64" x14ac:dyDescent="0.25">
      <c r="A168" s="3">
        <v>1.5587226579585919E-5</v>
      </c>
      <c r="B168" s="3">
        <v>0.30874121811458399</v>
      </c>
      <c r="C168" s="3">
        <v>6.4137056865102071E-2</v>
      </c>
      <c r="G168" t="s">
        <v>8</v>
      </c>
      <c r="J168">
        <f>$A168*$C168*I165+($B168-$A168)*($I166+SUM($I168:I168))-($B168/($C168*I165))*(($I166+SUM($I168:I168))^2)</f>
        <v>6.5595606583595991E-4</v>
      </c>
      <c r="K168">
        <f>$A168*$C168*J165+($B168-$A168)*($I166+SUM($I168:J168))-($B168/($C168*J165))*(($I166+SUM($I168:J168))^2)</f>
        <v>8.7589918803948575E-4</v>
      </c>
      <c r="L168">
        <f>$A168*$C168*K165+($B168-$A168)*($I166+SUM($I168:K168))-($B168/($C168*K165))*(($I166+SUM($I168:K168))^2)</f>
        <v>1.170994285196822E-3</v>
      </c>
      <c r="M168">
        <f>$A168*$C168*L165+($B168-$A168)*($I166+SUM($I168:L168))-($B168/($C168*L165))*(($I166+SUM($I168:L168))^2)</f>
        <v>1.5627159474585063E-3</v>
      </c>
      <c r="N168">
        <f>$A168*$C168*M165+($B168-$A168)*($I166+SUM($I168:M168))-($B168/($C168*M165))*(($I166+SUM($I168:M168))^2)</f>
        <v>2.0654268315157495E-3</v>
      </c>
      <c r="O168">
        <f>$A168*$C168*N165+($B168-$A168)*($I166+SUM($I168:N168))-($B168/($C168*N165))*(($I166+SUM($I168:N168))^2)</f>
        <v>2.7332855249022629E-3</v>
      </c>
      <c r="P168">
        <f>$A168*$C168*O165+($B168-$A168)*($I166+SUM($I168:O168))-($B168/($C168*O165))*(($I166+SUM($I168:O168))^2)</f>
        <v>3.6072035260712692E-3</v>
      </c>
      <c r="Q168">
        <f>$A168*$C168*P165+($B168-$A168)*($I166+SUM($I168:P168))-($B168/($C168*P165))*(($I166+SUM($I168:P168))^2)</f>
        <v>4.7574020098307889E-3</v>
      </c>
      <c r="R168">
        <f>$A168*$C168*Q165+($B168-$A168)*($I166+SUM($I168:Q168))-($B168/($C168*Q165))*(($I166+SUM($I168:Q168))^2)</f>
        <v>6.2526473096829851E-3</v>
      </c>
      <c r="S168">
        <f>$A168*$C168*R165+($B168-$A168)*($I166+SUM($I168:R168))-($B168/($C168*R165))*(($I166+SUM($I168:R168))^2)</f>
        <v>8.2149929620515399E-3</v>
      </c>
      <c r="T168">
        <f>$A168*$C168*S165+($B168-$A168)*($I166+SUM($I168:S168))-($B168/($C168*S165))*(($I166+SUM($I168:S168))^2)</f>
        <v>1.0795747325669057E-2</v>
      </c>
      <c r="U168">
        <f>$A168*$C168*T165+($B168-$A168)*($I166+SUM($I168:T168))-($B168/($C168*T165))*(($I166+SUM($I168:T168))^2)</f>
        <v>1.4161917740492365E-2</v>
      </c>
      <c r="V168">
        <f>$A168*$C168*U165+($B168-$A168)*($I166+SUM($I168:U168))-($B168/($C168*U165))*(($I166+SUM($I168:U168))^2)</f>
        <v>1.8576316180324782E-2</v>
      </c>
      <c r="W168">
        <f>$A168*$C168*V165+($B168-$A168)*($I166+SUM($I168:V168))-($B168/($C168*V165))*(($I166+SUM($I168:V168))^2)</f>
        <v>2.4321750875962736E-2</v>
      </c>
      <c r="X168">
        <f>$A168*$C168*W165+($B168-$A168)*($I166+SUM($I168:W168))-($B168/($C168*W165))*(($I166+SUM($I168:W168))^2)</f>
        <v>3.1851988779105722E-2</v>
      </c>
      <c r="Y168">
        <f>$A168*$C168*X165+($B168-$A168)*($I166+SUM($I168:X168))-($B168/($C168*X165))*(($I166+SUM($I168:X168))^2)</f>
        <v>4.1714881697874906E-2</v>
      </c>
      <c r="Z168">
        <f>$A168*$C168*Y165+($B168-$A168)*($I166+SUM($I168:Y168))-($B168/($C168*Y165))*(($I166+SUM($I168:Y168))^2)</f>
        <v>5.4541852196099021E-2</v>
      </c>
      <c r="AA168">
        <f>$A168*$C168*Z165+($B168-$A168)*($I166+SUM($I168:Z168))-($B168/($C168*Z165))*(($I166+SUM($I168:Z168))^2)</f>
        <v>7.1337771009556905E-2</v>
      </c>
      <c r="AB168">
        <f>$A168*$C168*AA165+($B168-$A168)*($I166+SUM($I168:AA168))-($B168/($C168*AA165))*(($I166+SUM($I168:AA168))^2)</f>
        <v>9.3219528749679606E-2</v>
      </c>
      <c r="AC168">
        <f>$A168*$C168*AB165+($B168-$A168)*($I166+SUM($I168:AB168))-($B168/($C168*AB165))*(($I166+SUM($I168:AB168))^2)</f>
        <v>0.12180078467826713</v>
      </c>
      <c r="AD168">
        <f>$A168*$C168*AC165+($B168-$A168)*($I166+SUM($I168:AC168))-($B168/($C168*AC165))*(($I166+SUM($I168:AC168))^2)</f>
        <v>0.15901918873472559</v>
      </c>
      <c r="AE168">
        <f>$A168*$C168*AD165+($B168-$A168)*($I166+SUM($I168:AD168))-($B168/($C168*AD165))*(($I166+SUM($I168:AD168))^2)</f>
        <v>0.2073845547513114</v>
      </c>
      <c r="AF168">
        <f>$A168*$C168*AE165+($B168-$A168)*($I166+SUM($I168:AE168))-($B168/($C168*AE165))*(($I166+SUM($I168:AE168))^2)</f>
        <v>0.2702267049434986</v>
      </c>
      <c r="AG168">
        <f>$A168*$C168*AF165+($B168-$A168)*($I166+SUM($I168:AF168))-($B168/($C168*AF165))*(($I166+SUM($I168:AF168))^2)</f>
        <v>0.35152306706504466</v>
      </c>
      <c r="AH168">
        <f>$A168*$C168*AG165+($B168-$A168)*($I166+SUM($I168:AG168))-($B168/($C168*AG165))*(($I166+SUM($I168:AG168))^2)</f>
        <v>0.4567043390774822</v>
      </c>
    </row>
    <row r="169" spans="1:64" x14ac:dyDescent="0.25">
      <c r="E169" t="s">
        <v>7</v>
      </c>
      <c r="F169">
        <f>SUM(J169:AC169)</f>
        <v>0.12999133263777257</v>
      </c>
      <c r="J169">
        <f>(J170-J166)^2</f>
        <v>4.302783603069903E-7</v>
      </c>
      <c r="K169">
        <f t="shared" ref="K169:AH169" si="22">(K170-K166)^2</f>
        <v>2.1915950332402336E-7</v>
      </c>
      <c r="L169">
        <f t="shared" si="22"/>
        <v>4.9399747457409945E-7</v>
      </c>
      <c r="M169">
        <f t="shared" si="22"/>
        <v>1.0715432029166057E-3</v>
      </c>
      <c r="N169">
        <f t="shared" si="22"/>
        <v>1.0348450552415819E-3</v>
      </c>
      <c r="O169">
        <f t="shared" si="22"/>
        <v>1.3421761379686539E-3</v>
      </c>
      <c r="P169">
        <f t="shared" si="22"/>
        <v>9.3810615352828586E-4</v>
      </c>
      <c r="Q169">
        <f t="shared" si="22"/>
        <v>5.8424287871319336E-4</v>
      </c>
      <c r="R169">
        <f t="shared" si="22"/>
        <v>1.3482459885770833E-3</v>
      </c>
      <c r="S169">
        <f t="shared" si="22"/>
        <v>2.8199792003928401E-3</v>
      </c>
      <c r="T169">
        <f t="shared" si="22"/>
        <v>9.159969394882712E-3</v>
      </c>
      <c r="U169">
        <f t="shared" si="22"/>
        <v>9.4373086498814474E-3</v>
      </c>
      <c r="V169">
        <f t="shared" si="22"/>
        <v>1.7867533921071811E-2</v>
      </c>
      <c r="W169">
        <f t="shared" si="22"/>
        <v>1.9529432016525419E-2</v>
      </c>
      <c r="X169">
        <f t="shared" si="22"/>
        <v>8.0273993942727301E-3</v>
      </c>
      <c r="Y169">
        <f t="shared" si="22"/>
        <v>2.6502803620619005E-3</v>
      </c>
      <c r="Z169">
        <f t="shared" si="22"/>
        <v>1.5033159245607101E-4</v>
      </c>
      <c r="AA169">
        <f t="shared" si="22"/>
        <v>5.199815966559624E-3</v>
      </c>
      <c r="AB169">
        <f t="shared" si="22"/>
        <v>3.1025397606258262E-2</v>
      </c>
      <c r="AC169">
        <f t="shared" si="22"/>
        <v>1.7803581681126158E-2</v>
      </c>
      <c r="AD169">
        <f t="shared" si="22"/>
        <v>1.415075088689817E-5</v>
      </c>
      <c r="AE169">
        <f t="shared" si="22"/>
        <v>7.4466210177634336E-3</v>
      </c>
      <c r="AF169">
        <f t="shared" si="22"/>
        <v>3.4521821596271145E-2</v>
      </c>
      <c r="AG169">
        <f t="shared" si="22"/>
        <v>2.3725497854394421E-3</v>
      </c>
      <c r="AH169">
        <f t="shared" si="22"/>
        <v>3.1245459124094777E-3</v>
      </c>
    </row>
    <row r="170" spans="1:64" x14ac:dyDescent="0.25">
      <c r="G170" t="s">
        <v>9</v>
      </c>
      <c r="J170">
        <f>I166+J168</f>
        <v>1.65595606583596E-3</v>
      </c>
      <c r="K170">
        <f>J170+K168</f>
        <v>2.5318552538754458E-3</v>
      </c>
      <c r="L170">
        <f t="shared" ref="L170:AH170" si="23">K170+L168</f>
        <v>3.702849539072268E-3</v>
      </c>
      <c r="M170">
        <f t="shared" si="23"/>
        <v>5.2655654865307738E-3</v>
      </c>
      <c r="N170">
        <f t="shared" si="23"/>
        <v>7.3309923180465229E-3</v>
      </c>
      <c r="O170">
        <f t="shared" si="23"/>
        <v>1.0064277842948785E-2</v>
      </c>
      <c r="P170">
        <f t="shared" si="23"/>
        <v>1.3671481369020055E-2</v>
      </c>
      <c r="Q170">
        <f t="shared" si="23"/>
        <v>1.8428883378850843E-2</v>
      </c>
      <c r="R170">
        <f t="shared" si="23"/>
        <v>2.4681530688533827E-2</v>
      </c>
      <c r="S170">
        <f t="shared" si="23"/>
        <v>3.2896523650585367E-2</v>
      </c>
      <c r="T170">
        <f t="shared" si="23"/>
        <v>4.3692270976254423E-2</v>
      </c>
      <c r="U170">
        <f t="shared" si="23"/>
        <v>5.7854188716746788E-2</v>
      </c>
      <c r="V170">
        <f t="shared" si="23"/>
        <v>7.6430504897071566E-2</v>
      </c>
      <c r="W170">
        <f t="shared" si="23"/>
        <v>0.1007522557730343</v>
      </c>
      <c r="X170">
        <f t="shared" si="23"/>
        <v>0.13260424455214004</v>
      </c>
      <c r="Y170">
        <f t="shared" si="23"/>
        <v>0.17431912625001494</v>
      </c>
      <c r="Z170">
        <f t="shared" si="23"/>
        <v>0.22886097844611397</v>
      </c>
      <c r="AA170">
        <f t="shared" si="23"/>
        <v>0.30019874945567088</v>
      </c>
      <c r="AB170">
        <f t="shared" si="23"/>
        <v>0.39341827820535047</v>
      </c>
      <c r="AC170">
        <f t="shared" si="23"/>
        <v>0.51521906288361763</v>
      </c>
      <c r="AD170">
        <f t="shared" si="23"/>
        <v>0.67423825161834317</v>
      </c>
      <c r="AE170">
        <f t="shared" si="23"/>
        <v>0.88162280636965451</v>
      </c>
      <c r="AF170">
        <f t="shared" si="23"/>
        <v>1.1518495113131531</v>
      </c>
      <c r="AG170">
        <f t="shared" si="23"/>
        <v>1.5033725783781977</v>
      </c>
      <c r="AH170">
        <f t="shared" si="23"/>
        <v>1.9600769174556798</v>
      </c>
    </row>
    <row r="173" spans="1:64" x14ac:dyDescent="0.25">
      <c r="C173">
        <f>(C168*1000)/(365*24)*4</f>
        <v>2.9286327335663043E-2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1"/>
  <sheetViews>
    <sheetView topLeftCell="A182" zoomScaleNormal="100" workbookViewId="0">
      <selection activeCell="B199" sqref="B199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23"/>
    <col min="54" max="54" width="9.140625" style="23"/>
    <col min="64" max="64" width="9.140625" style="23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3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3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3">
        <v>2050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A4" s="2" t="s">
        <v>1</v>
      </c>
      <c r="B4" s="2" t="s">
        <v>2</v>
      </c>
      <c r="C4" s="2" t="s">
        <v>25</v>
      </c>
      <c r="G4" t="s">
        <v>6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4" x14ac:dyDescent="0.25">
      <c r="A5" s="3">
        <v>8.2476247201462849E-4</v>
      </c>
      <c r="B5" s="3">
        <v>0.26375847458343027</v>
      </c>
      <c r="C5" s="3">
        <v>8.7473446463503732E-2</v>
      </c>
      <c r="G5" t="s">
        <v>8</v>
      </c>
      <c r="J5">
        <f>$A5*$C5*I2+($B5-$A5)*($I3+SUM($I5:I5))-($B5/($C5*I2))*(($I3+SUM($I5:I5))^2)</f>
        <v>3.1219044084339362</v>
      </c>
      <c r="K5">
        <f>$A5*$C5*J2+($B5-$A5)*($I3+SUM($I5:J5))-($B5/($C5*J2))*(($I3+SUM($I5:J5))^2)</f>
        <v>3.9596771802608552</v>
      </c>
      <c r="L5">
        <f>$A5*$C5*K2+($B5-$A5)*($I3+SUM($I5:K5))-($B5/($C5*K2))*(($I3+SUM($I5:K5))^2)</f>
        <v>5.0027745460703725</v>
      </c>
      <c r="M5">
        <f>$A5*$C5*L2+($B5-$A5)*($I3+SUM($I5:L5))-($B5/($C5*L2))*(($I3+SUM($I5:L5))^2)</f>
        <v>6.3099646501711932</v>
      </c>
      <c r="N5">
        <f>$A5*$C5*M2+($B5-$A5)*($I3+SUM($I5:M5))-($B5/($C5*M2))*(($I3+SUM($I5:M5))^2)</f>
        <v>7.9414414397717374</v>
      </c>
      <c r="O5">
        <f>$A5*$C5*N2+($B5-$A5)*($I3+SUM($I5:N5))-($B5/($C5*N2))*(($I3+SUM($I5:N5))^2)</f>
        <v>9.9871228599920379</v>
      </c>
      <c r="P5">
        <f>$A5*$C5*O2+($B5-$A5)*($I3+SUM($I5:O5))-($B5/($C5*O2))*(($I3+SUM($I5:O5))^2)</f>
        <v>12.482310050943957</v>
      </c>
      <c r="Q5">
        <f>$A5*$C5*P2+($B5-$A5)*($I3+SUM($I5:P5))-($B5/($C5*P2))*(($I3+SUM($I5:P5))^2)</f>
        <v>15.583346759096907</v>
      </c>
      <c r="R5">
        <f>$A5*$C5*Q2+($B5-$A5)*($I3+SUM($I5:Q5))-($B5/($C5*Q2))*(($I3+SUM($I5:Q5))^2)</f>
        <v>19.382856488148462</v>
      </c>
      <c r="S5">
        <f>$A5*$C5*R2+($B5-$A5)*($I3+SUM($I5:R5))-($B5/($C5*R2))*(($I3+SUM($I5:R5))^2)</f>
        <v>24.036796950436738</v>
      </c>
      <c r="T5">
        <f>$A5*$C5*S2+($B5-$A5)*($I3+SUM($I5:S5))-($B5/($C5*S2))*(($I3+SUM($I5:S5))^2)</f>
        <v>29.648823822751442</v>
      </c>
      <c r="U5">
        <f>$A5*$C5*T2+($B5-$A5)*($I3+SUM($I5:T5))-($B5/($C5*T2))*(($I3+SUM($I5:T5))^2)</f>
        <v>36.353861799947659</v>
      </c>
      <c r="V5">
        <f>$A5*$C5*U2+($B5-$A5)*($I3+SUM($I5:U5))-($B5/($C5*U2))*(($I3+SUM($I5:U5))^2)</f>
        <v>44.33282462362277</v>
      </c>
      <c r="W5">
        <f>$A5*$C5*V2+($B5-$A5)*($I3+SUM($I5:V5))-($B5/($C5*V2))*(($I3+SUM($I5:V5))^2)</f>
        <v>53.434413685031103</v>
      </c>
      <c r="X5">
        <f>$A5*$C5*W2+($B5-$A5)*($I3+SUM($I5:W5))-($B5/($C5*W2))*(($I3+SUM($I5:W5))^2)</f>
        <v>63.389249839666789</v>
      </c>
      <c r="Y5">
        <f>$A5*$C5*X2+($B5-$A5)*($I3+SUM($I5:X5))-($B5/($C5*X2))*(($I3+SUM($I5:X5))^2)</f>
        <v>75.334992816929685</v>
      </c>
      <c r="Z5">
        <f>$A5*$C5*Y2+($B5-$A5)*($I3+SUM($I5:Y5))-($B5/($C5*Y2))*(($I3+SUM($I5:Y5))^2)</f>
        <v>87.925456296973849</v>
      </c>
      <c r="AA5">
        <f>$A5*$C5*Z2+($B5-$A5)*($I3+SUM($I5:Z5))-($B5/($C5*Z2))*(($I3+SUM($I5:Z5))^2)</f>
        <v>100.9016078968946</v>
      </c>
      <c r="AB5">
        <f>$A5*$C5*AA2+($B5-$A5)*($I3+SUM($I5:AA5))-($B5/($C5*AA2))*(($I3+SUM($I5:AA5))^2)</f>
        <v>113.92671200091885</v>
      </c>
      <c r="AC5">
        <f>$A5*$C5*AB2+($B5-$A5)*($I3+SUM($I5:AB5))-($B5/($C5*AB2))*(($I3+SUM($I5:AB5))^2)</f>
        <v>126.10973792889929</v>
      </c>
      <c r="AD5">
        <f>$A5*$C5*AC2+($B5-$A5)*($I3+SUM($I5:AC5))-($B5/($C5*AC2))*(($I3+SUM($I5:AC5))^2)</f>
        <v>135.34942929457702</v>
      </c>
      <c r="AE5">
        <f>$A5*$C5*AD2+($B5-$A5)*($I3+SUM($I5:AD5))-($B5/($C5*AD2))*(($I3+SUM($I5:AD5))^2)</f>
        <v>143.31307790249468</v>
      </c>
      <c r="AF5">
        <f>$A5*$C5*AE2+($B5-$A5)*($I3+SUM($I5:AE5))-($B5/($C5*AE2))*(($I3+SUM($I5:AE5))^2)</f>
        <v>148.71419294914281</v>
      </c>
      <c r="AG5">
        <f>$A5*$C5*AF2+($B5-$A5)*($I3+SUM($I5:AF5))-($B5/($C5*AF2))*(($I3+SUM($I5:AF5))^2)</f>
        <v>153.30148754069677</v>
      </c>
      <c r="AH5">
        <f>$A5*$C5*AG2+($B5-$A5)*($I3+SUM($I5:AG5))-($B5/($C5*AG2))*(($I3+SUM($I5:AG5))^2)</f>
        <v>149.68804441353356</v>
      </c>
      <c r="AI5">
        <f>$A5*$C5*AH2+($B5-$A5)*($I3+SUM($I5:AH5))-($B5/($C5*AH2))*(($I3+SUM($I5:AH5))^2)</f>
        <v>136.94418875192031</v>
      </c>
      <c r="AJ5">
        <f>$A5*$C5*AI2+($B5-$A5)*($I3+SUM($I5:AI5))-($B5/($C5*AI2))*(($I3+SUM($I5:AI5))^2)</f>
        <v>135.06155829319408</v>
      </c>
      <c r="AK5">
        <f>$A5*$C5*AJ2+($B5-$A5)*($I3+SUM($I5:AJ5))-($B5/($C5*AJ2))*(($I3+SUM($I5:AJ5))^2)</f>
        <v>126.14637335637116</v>
      </c>
      <c r="AL5">
        <f>$A5*$C5*AK2+($B5-$A5)*($I3+SUM($I5:AK5))-($B5/($C5*AK2))*(($I3+SUM($I5:AK5))^2)</f>
        <v>116.54877886041811</v>
      </c>
      <c r="AM5">
        <f>$A5*$C5*AL2+($B5-$A5)*($I3+SUM($I5:AL5))-($B5/($C5*AL2))*(($I3+SUM($I5:AL5))^2)</f>
        <v>106.96822278209413</v>
      </c>
      <c r="AN5">
        <f>$A5*$C5*AM2+($B5-$A5)*($I3+SUM($I5:AM5))-($B5/($C5*AM2))*(($I3+SUM($I5:AM5))^2)</f>
        <v>97.92427613940481</v>
      </c>
      <c r="AO5">
        <f>$A5*$C5*AN2+($B5-$A5)*($I3+SUM($I5:AN5))-($B5/($C5*AN2))*(($I3+SUM($I5:AN5))^2)</f>
        <v>89.745155443220369</v>
      </c>
      <c r="AP5">
        <f>$A5*$C5*AO2+($B5-$A5)*($I3+SUM($I5:AO5))-($B5/($C5*AO2))*(($I3+SUM($I5:AO5))^2)</f>
        <v>82.591549490051875</v>
      </c>
      <c r="AQ5">
        <f>$A5*$C5*AP2+($B5-$A5)*($I3+SUM($I5:AP5))-($B5/($C5*AP2))*(($I3+SUM($I5:AP5))^2)</f>
        <v>76.497203936529672</v>
      </c>
      <c r="AR5" s="23">
        <f>$A5*$C5*AQ2+($B5-$A5)*($I3+SUM($I5:AQ5))-($B5/($C5*AQ2))*(($I3+SUM($I5:AQ5))^2)</f>
        <v>71.411608861446666</v>
      </c>
      <c r="AS5">
        <f>$A5*$C5*AR2+($B5-$A5)*($I3+SUM($I5:AR5))-($B5/($C5*AR2))*(($I3+SUM($I5:AR5))^2)</f>
        <v>67.236365303891262</v>
      </c>
      <c r="AT5">
        <f>$A5*$C5*AS2+($B5-$A5)*($I3+SUM($I5:AS5))-($B5/($C5*AS2))*(($I3+SUM($I5:AS5))^2)</f>
        <v>63.852159966491058</v>
      </c>
      <c r="AU5">
        <f>$A5*$C5*AT2+($B5-$A5)*($I3+SUM($I5:AT5))-($B5/($C5*AT2))*(($I3+SUM($I5:AT5))^2)</f>
        <v>61.136615264460374</v>
      </c>
      <c r="AV5">
        <f>$A5*$C5*AU2+($B5-$A5)*($I3+SUM($I5:AU5))-($B5/($C5*AU2))*(($I3+SUM($I5:AU5))^2)</f>
        <v>58.974790733353757</v>
      </c>
      <c r="AW5">
        <f>$A5*$C5*AV2+($B5-$A5)*($I3+SUM($I5:AV5))-($B5/($C5*AV2))*(($I3+SUM($I5:AV5))^2)</f>
        <v>57.264436353947531</v>
      </c>
      <c r="AX5">
        <f>$A5*$C5*AW2+($B5-$A5)*($I3+SUM($I5:AW5))-($B5/($C5*AW2))*(($I3+SUM($I5:AW5))^2)</f>
        <v>55.917839226761089</v>
      </c>
      <c r="AY5">
        <f>$A5*$C5*AX2+($B5-$A5)*($I3+SUM($I5:AX5))-($B5/($C5*AX2))*(($I3+SUM($I5:AX5))^2)</f>
        <v>54.8616559839827</v>
      </c>
      <c r="AZ5">
        <f>$A5*$C5*AY2+($B5-$A5)*($I3+SUM($I5:AY5))-($B5/($C5*AY2))*(($I3+SUM($I5:AY5))^2)</f>
        <v>54.035686157868895</v>
      </c>
      <c r="BA5">
        <f>$A5*$C5*AZ2+($B5-$A5)*($I3+SUM($I5:AZ5))-($B5/($C5*AZ2))*(($I3+SUM($I5:AZ5))^2)</f>
        <v>53.391192922139567</v>
      </c>
      <c r="BB5" s="23">
        <f>$A5*$C5*BA2+($B5-$A5)*($I3+SUM($I5:BA5))-($B5/($C5*BA2))*(($I3+SUM($I5:BA5))^2)</f>
        <v>52.889128428239815</v>
      </c>
      <c r="BC5">
        <f>$A5*$C5*BB2+($B5-$A5)*($I3+SUM($I5:BB5))-($B5/($C5*BB2))*(($I3+SUM($I5:BB5))^2)</f>
        <v>52.498455969506722</v>
      </c>
      <c r="BD5">
        <f>$A5*$C5*BC2+($B5-$A5)*($I3+SUM($I5:BC5))-($B5/($C5*BC2))*(($I3+SUM($I5:BC5))^2)</f>
        <v>52.194658536971474</v>
      </c>
      <c r="BE5">
        <f>$A5*$C5*BD2+($B5-$A5)*($I3+SUM($I5:BD5))-($B5/($C5*BD2))*(($I3+SUM($I5:BD5))^2)</f>
        <v>51.958463179890828</v>
      </c>
      <c r="BF5">
        <f>$A5*$C5*BE2+($B5-$A5)*($I3+SUM($I5:BE5))-($B5/($C5*BE2))*(($I3+SUM($I5:BE5))^2)</f>
        <v>51.774777787922403</v>
      </c>
      <c r="BG5">
        <f>$A5*$C5*BF2+($B5-$A5)*($I3+SUM($I5:BF5))-($B5/($C5*BF2))*(($I3+SUM($I5:BF5))^2)</f>
        <v>51.631820864308224</v>
      </c>
      <c r="BH5">
        <f>$A5*$C5*BG2+($B5-$A5)*($I3+SUM($I5:BG5))-($B5/($C5*BG2))*(($I3+SUM($I5:BG5))^2)</f>
        <v>51.520418578981207</v>
      </c>
      <c r="BI5">
        <f>$A5*$C5*BH2+($B5-$A5)*($I3+SUM($I5:BH5))-($B5/($C5*BH2))*(($I3+SUM($I5:BH5))^2)</f>
        <v>51.433442482096893</v>
      </c>
      <c r="BJ5">
        <f>$A5*$C5*BI2+($B5-$A5)*($I3+SUM($I5:BI5))-($B5/($C5*BI2))*(($I3+SUM($I5:BI5))^2)</f>
        <v>51.365363065986571</v>
      </c>
      <c r="BK5">
        <f>$A5*$C5*BJ2+($B5-$A5)*($I3+SUM($I5:BJ5))-($B5/($C5*BJ2))*(($I3+SUM($I5:BJ5))^2)</f>
        <v>51.311897341100121</v>
      </c>
      <c r="BL5" s="23">
        <f>$A5*$C5*BK2+($B5-$A5)*($I3+SUM($I5:BK5))-($B5/($C5*BK2))*(($I3+SUM($I5:BK5))^2)</f>
        <v>51.269731884906719</v>
      </c>
    </row>
    <row r="6" spans="1:64" x14ac:dyDescent="0.25">
      <c r="E6" t="s">
        <v>7</v>
      </c>
      <c r="F6">
        <f>SUM(J6:AH6)</f>
        <v>4048.842401779018</v>
      </c>
      <c r="J6">
        <f>(J7-J3)^2</f>
        <v>4.7490311520611375</v>
      </c>
      <c r="K6">
        <f t="shared" ref="K6:AH6" si="1">(K7-K3)^2</f>
        <v>11.060204415098339</v>
      </c>
      <c r="L6">
        <f t="shared" si="1"/>
        <v>19.580795899152601</v>
      </c>
      <c r="M6">
        <f t="shared" si="1"/>
        <v>29.594364019892094</v>
      </c>
      <c r="N6">
        <f t="shared" si="1"/>
        <v>10.094924579225973</v>
      </c>
      <c r="O6">
        <f t="shared" si="1"/>
        <v>38.370053454986795</v>
      </c>
      <c r="P6">
        <f t="shared" si="1"/>
        <v>22.432884318149146</v>
      </c>
      <c r="Q6">
        <f t="shared" si="1"/>
        <v>94.849485179619563</v>
      </c>
      <c r="R6">
        <f t="shared" si="1"/>
        <v>47.846679112171138</v>
      </c>
      <c r="S6">
        <f t="shared" si="1"/>
        <v>143.66992582252718</v>
      </c>
      <c r="T6">
        <f t="shared" si="1"/>
        <v>165.37256744706877</v>
      </c>
      <c r="U6">
        <f t="shared" si="1"/>
        <v>129.73628743933423</v>
      </c>
      <c r="V6">
        <f t="shared" si="1"/>
        <v>33.704804063333064</v>
      </c>
      <c r="W6">
        <f t="shared" si="1"/>
        <v>14.5887056004411</v>
      </c>
      <c r="X6">
        <f t="shared" si="1"/>
        <v>10.469944685929727</v>
      </c>
      <c r="Y6">
        <f t="shared" si="1"/>
        <v>476.14760134640358</v>
      </c>
      <c r="Z6">
        <f t="shared" si="1"/>
        <v>579.10880854545178</v>
      </c>
      <c r="AA6">
        <f t="shared" si="1"/>
        <v>789.64942214442897</v>
      </c>
      <c r="AB6">
        <f t="shared" si="1"/>
        <v>240.62837275630829</v>
      </c>
      <c r="AC6">
        <f t="shared" si="1"/>
        <v>255.93956218285871</v>
      </c>
      <c r="AD6">
        <f t="shared" si="1"/>
        <v>422.29565169082156</v>
      </c>
      <c r="AE6">
        <f t="shared" si="1"/>
        <v>202.22666904166974</v>
      </c>
      <c r="AF6">
        <f t="shared" si="1"/>
        <v>27.92027474992058</v>
      </c>
      <c r="AG6">
        <f t="shared" si="1"/>
        <v>98.722921746385381</v>
      </c>
      <c r="AH6">
        <f t="shared" si="1"/>
        <v>180.08246038577869</v>
      </c>
    </row>
    <row r="7" spans="1:64" x14ac:dyDescent="0.25">
      <c r="G7" t="s">
        <v>9</v>
      </c>
      <c r="J7">
        <f>I3+J5</f>
        <v>11.383827852070301</v>
      </c>
      <c r="K7">
        <f>J7+K5</f>
        <v>15.343505032331155</v>
      </c>
      <c r="L7">
        <f t="shared" ref="L7:BL7" si="2">K7+L5</f>
        <v>20.346279578401528</v>
      </c>
      <c r="M7">
        <f t="shared" si="2"/>
        <v>26.656244228572721</v>
      </c>
      <c r="N7">
        <f t="shared" si="2"/>
        <v>34.597685668344461</v>
      </c>
      <c r="O7">
        <f t="shared" si="2"/>
        <v>44.584808528336495</v>
      </c>
      <c r="P7">
        <f t="shared" si="2"/>
        <v>57.067118579280454</v>
      </c>
      <c r="Q7">
        <f t="shared" si="2"/>
        <v>72.650465338377359</v>
      </c>
      <c r="R7">
        <f t="shared" si="2"/>
        <v>92.033321826525821</v>
      </c>
      <c r="S7">
        <f t="shared" si="2"/>
        <v>116.07011877696256</v>
      </c>
      <c r="T7">
        <f t="shared" si="2"/>
        <v>145.71894259971401</v>
      </c>
      <c r="U7">
        <f t="shared" si="2"/>
        <v>182.07280439966166</v>
      </c>
      <c r="V7">
        <f t="shared" si="2"/>
        <v>226.40562902328443</v>
      </c>
      <c r="W7">
        <f t="shared" si="2"/>
        <v>279.84004270831554</v>
      </c>
      <c r="X7">
        <f t="shared" si="2"/>
        <v>343.22929254798231</v>
      </c>
      <c r="Y7">
        <f t="shared" si="2"/>
        <v>418.564285364912</v>
      </c>
      <c r="Z7">
        <f t="shared" si="2"/>
        <v>506.48974166188583</v>
      </c>
      <c r="AA7">
        <f t="shared" si="2"/>
        <v>607.39134955878046</v>
      </c>
      <c r="AB7">
        <f t="shared" si="2"/>
        <v>721.31806155969934</v>
      </c>
      <c r="AC7">
        <f t="shared" si="2"/>
        <v>847.42779948859868</v>
      </c>
      <c r="AD7">
        <f t="shared" si="2"/>
        <v>982.7772287831757</v>
      </c>
      <c r="AE7">
        <f t="shared" si="2"/>
        <v>1126.0903066856704</v>
      </c>
      <c r="AF7">
        <f t="shared" si="2"/>
        <v>1274.8044996348133</v>
      </c>
      <c r="AG7">
        <f t="shared" si="2"/>
        <v>1428.1059871755101</v>
      </c>
      <c r="AH7">
        <f t="shared" si="2"/>
        <v>1577.7940315890437</v>
      </c>
      <c r="AI7">
        <f t="shared" si="2"/>
        <v>1714.7382203409641</v>
      </c>
      <c r="AJ7">
        <f t="shared" si="2"/>
        <v>1849.7997786341582</v>
      </c>
      <c r="AK7">
        <f t="shared" si="2"/>
        <v>1975.9461519905294</v>
      </c>
      <c r="AL7">
        <f t="shared" si="2"/>
        <v>2092.4949308509476</v>
      </c>
      <c r="AM7">
        <f t="shared" si="2"/>
        <v>2199.4631536330417</v>
      </c>
      <c r="AN7">
        <f t="shared" si="2"/>
        <v>2297.3874297724465</v>
      </c>
      <c r="AO7">
        <f t="shared" si="2"/>
        <v>2387.1325852156669</v>
      </c>
      <c r="AP7">
        <f t="shared" si="2"/>
        <v>2469.7241347057188</v>
      </c>
      <c r="AQ7">
        <f t="shared" si="2"/>
        <v>2546.2213386422486</v>
      </c>
      <c r="AR7" s="23">
        <f t="shared" si="2"/>
        <v>2617.6329475036955</v>
      </c>
      <c r="AS7">
        <f t="shared" si="2"/>
        <v>2684.8693128075865</v>
      </c>
      <c r="AT7">
        <f t="shared" si="2"/>
        <v>2748.7214727740775</v>
      </c>
      <c r="AU7">
        <f t="shared" si="2"/>
        <v>2809.858088038538</v>
      </c>
      <c r="AV7">
        <f t="shared" si="2"/>
        <v>2868.832878771892</v>
      </c>
      <c r="AW7">
        <f t="shared" si="2"/>
        <v>2926.0973151258395</v>
      </c>
      <c r="AX7">
        <f t="shared" si="2"/>
        <v>2982.0151543526008</v>
      </c>
      <c r="AY7">
        <f t="shared" si="2"/>
        <v>3036.8768103365837</v>
      </c>
      <c r="AZ7">
        <f t="shared" si="2"/>
        <v>3090.9124964944526</v>
      </c>
      <c r="BA7">
        <f t="shared" si="2"/>
        <v>3144.3036894165921</v>
      </c>
      <c r="BB7" s="23">
        <f t="shared" si="2"/>
        <v>3197.192817844832</v>
      </c>
      <c r="BC7">
        <f t="shared" si="2"/>
        <v>3249.6912738143387</v>
      </c>
      <c r="BD7">
        <f t="shared" si="2"/>
        <v>3301.8859323513102</v>
      </c>
      <c r="BE7">
        <f t="shared" si="2"/>
        <v>3353.8443955312009</v>
      </c>
      <c r="BF7">
        <f t="shared" si="2"/>
        <v>3405.6191733191235</v>
      </c>
      <c r="BG7">
        <f t="shared" si="2"/>
        <v>3457.2509941834319</v>
      </c>
      <c r="BH7">
        <f t="shared" si="2"/>
        <v>3508.7714127624131</v>
      </c>
      <c r="BI7">
        <f t="shared" si="2"/>
        <v>3560.2048552445099</v>
      </c>
      <c r="BJ7">
        <f t="shared" si="2"/>
        <v>3611.5702183104963</v>
      </c>
      <c r="BK7">
        <f t="shared" si="2"/>
        <v>3662.8821156515965</v>
      </c>
      <c r="BL7" s="23">
        <f t="shared" si="2"/>
        <v>3714.1518475365033</v>
      </c>
    </row>
    <row r="8" spans="1:64" x14ac:dyDescent="0.25">
      <c r="AR8" s="23">
        <f>AR7/AR2*100</f>
        <v>7.8984302220154277</v>
      </c>
      <c r="BB8" s="23">
        <f>BB7/BB2*100</f>
        <v>8.2045918528526407</v>
      </c>
      <c r="BL8" s="23">
        <f>BL7/BL2*100</f>
        <v>8.2913522286990826</v>
      </c>
    </row>
    <row r="12" spans="1:64" x14ac:dyDescent="0.25">
      <c r="O12" t="s">
        <v>21</v>
      </c>
      <c r="Q12">
        <f>C5</f>
        <v>8.7473446463503732E-2</v>
      </c>
    </row>
    <row r="13" spans="1:64" x14ac:dyDescent="0.25">
      <c r="O13" t="s">
        <v>22</v>
      </c>
      <c r="Q13">
        <f>C30+C53+C76+C99+C122+C145+C168/1000</f>
        <v>0.52833835830287723</v>
      </c>
    </row>
    <row r="27" spans="1:64" ht="15.75" thickBot="1" x14ac:dyDescent="0.3">
      <c r="A27" s="1" t="s">
        <v>12</v>
      </c>
      <c r="B27" t="s">
        <v>24</v>
      </c>
      <c r="I27" s="13">
        <v>3279.5872674551047</v>
      </c>
      <c r="J27" s="13">
        <v>3353.8645483195701</v>
      </c>
      <c r="K27" s="13">
        <v>3389.1954359582633</v>
      </c>
      <c r="L27" s="13">
        <v>3466.419162501134</v>
      </c>
      <c r="M27" s="13">
        <v>3509.426879354744</v>
      </c>
      <c r="N27" s="13">
        <v>3620.282802920206</v>
      </c>
      <c r="O27" s="13">
        <v>3685.09839405308</v>
      </c>
      <c r="P27" s="13">
        <v>3718.5687734869302</v>
      </c>
      <c r="Q27" s="13">
        <v>3811.5890006202449</v>
      </c>
      <c r="R27" s="13">
        <v>3898.0596491890105</v>
      </c>
      <c r="S27" s="13">
        <v>3959.8737967021243</v>
      </c>
      <c r="T27" s="13">
        <v>4015.7944209034954</v>
      </c>
      <c r="U27" s="13">
        <v>4064.6933003428198</v>
      </c>
      <c r="V27" s="13">
        <v>4088.5649178656095</v>
      </c>
      <c r="W27" s="13">
        <v>3894.6916920245994</v>
      </c>
      <c r="X27" s="13">
        <v>4065.7631151077262</v>
      </c>
      <c r="Y27" s="13">
        <v>4019.4227670596542</v>
      </c>
      <c r="Z27" s="13">
        <v>4053.1153044757712</v>
      </c>
      <c r="AA27" s="13">
        <v>4022.2013980101078</v>
      </c>
      <c r="AB27" s="13">
        <v>3939.2468151679482</v>
      </c>
      <c r="AC27" s="13">
        <v>3982.6592487862745</v>
      </c>
      <c r="AD27" s="13">
        <v>4021.4099450953349</v>
      </c>
      <c r="AE27" s="13">
        <v>4061.2572954544958</v>
      </c>
      <c r="AF27" s="13">
        <v>4065.5325005176987</v>
      </c>
      <c r="AG27" s="13">
        <v>3992.114841372254</v>
      </c>
      <c r="AH27" s="13">
        <v>3871.3105317782547</v>
      </c>
      <c r="AI27" s="20">
        <v>4204.8718861555899</v>
      </c>
      <c r="AJ27" s="20">
        <v>4231.8716731513778</v>
      </c>
      <c r="AK27" s="20">
        <v>4258.8714601471729</v>
      </c>
      <c r="AL27" s="20">
        <v>4285.8712471429608</v>
      </c>
      <c r="AM27" s="20">
        <v>4312.8710341387559</v>
      </c>
      <c r="AN27" s="20">
        <v>4339.8708211345438</v>
      </c>
      <c r="AO27" s="20">
        <v>4366.870608130339</v>
      </c>
      <c r="AP27" s="20">
        <v>4393.8703951261268</v>
      </c>
      <c r="AQ27" s="20">
        <v>4420.870182121922</v>
      </c>
      <c r="AR27" s="26">
        <v>4447.8699691177098</v>
      </c>
      <c r="AS27" s="20">
        <v>4474.869756113505</v>
      </c>
      <c r="AT27" s="20">
        <v>4501.8695431092929</v>
      </c>
      <c r="AU27" s="20">
        <v>4528.869330105088</v>
      </c>
      <c r="AV27" s="20">
        <v>4555.8691171008759</v>
      </c>
      <c r="AW27" s="20">
        <v>4582.868904096671</v>
      </c>
      <c r="AX27" s="20">
        <v>4609.8686910924589</v>
      </c>
      <c r="AY27" s="20">
        <v>4636.8684780882541</v>
      </c>
      <c r="AZ27" s="20">
        <v>4663.8682650840419</v>
      </c>
      <c r="BA27" s="20">
        <v>4690.8680520798371</v>
      </c>
      <c r="BB27" s="26">
        <v>4717.8678390756249</v>
      </c>
      <c r="BC27" s="21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23">
        <v>4987.86570903354</v>
      </c>
    </row>
    <row r="28" spans="1:64" x14ac:dyDescent="0.25">
      <c r="A28" t="s">
        <v>11</v>
      </c>
      <c r="B28" t="s">
        <v>23</v>
      </c>
      <c r="I28" s="13">
        <v>3.8630292012121203</v>
      </c>
      <c r="J28" s="13">
        <v>4.8285852452525244</v>
      </c>
      <c r="K28" s="13">
        <v>7.2954929555555559</v>
      </c>
      <c r="L28" s="13">
        <v>11.176479135151517</v>
      </c>
      <c r="M28" s="13">
        <v>14.244321766767678</v>
      </c>
      <c r="N28" s="13">
        <v>22.454714202828281</v>
      </c>
      <c r="O28" s="13">
        <v>26.934286655353535</v>
      </c>
      <c r="P28" s="13">
        <v>36.425949314747477</v>
      </c>
      <c r="Q28" s="13">
        <v>44.531152285656574</v>
      </c>
      <c r="R28" s="13">
        <v>59.296786859595969</v>
      </c>
      <c r="S28" s="13">
        <v>71.096749365191272</v>
      </c>
      <c r="T28" s="13">
        <v>83.164139878364807</v>
      </c>
      <c r="U28" s="13">
        <v>105.71319376702102</v>
      </c>
      <c r="V28" s="13">
        <v>121.35390149753569</v>
      </c>
      <c r="W28" s="13">
        <v>135.38322861318696</v>
      </c>
      <c r="X28" s="13">
        <v>153.44349686417544</v>
      </c>
      <c r="Y28" s="13">
        <v>186.65740323090515</v>
      </c>
      <c r="Z28" s="13">
        <v>215.03240506403205</v>
      </c>
      <c r="AA28" s="13">
        <v>248.11525575332092</v>
      </c>
      <c r="AB28" s="13">
        <v>264.81501995990652</v>
      </c>
      <c r="AC28" s="13">
        <v>318.93123001945844</v>
      </c>
      <c r="AD28" s="13">
        <v>322.86787634830216</v>
      </c>
      <c r="AE28" s="13">
        <v>384.21652140632875</v>
      </c>
      <c r="AF28" s="13">
        <v>403.2175947741743</v>
      </c>
      <c r="AG28" s="13">
        <v>460.02981280932892</v>
      </c>
      <c r="AH28" s="13">
        <v>510.13807100777274</v>
      </c>
    </row>
    <row r="29" spans="1:64" x14ac:dyDescent="0.25">
      <c r="A29" s="2" t="s">
        <v>1</v>
      </c>
      <c r="B29" s="2" t="s">
        <v>2</v>
      </c>
      <c r="C29" s="2" t="s">
        <v>3</v>
      </c>
      <c r="G29" t="s">
        <v>6</v>
      </c>
      <c r="J29">
        <f>J28-I28</f>
        <v>0.96555604404040407</v>
      </c>
      <c r="K29">
        <f t="shared" ref="K29:AH29" si="3">K28-J28</f>
        <v>2.4669077103030315</v>
      </c>
      <c r="L29">
        <f t="shared" si="3"/>
        <v>3.8809861795959613</v>
      </c>
      <c r="M29">
        <f t="shared" si="3"/>
        <v>3.0678426316161609</v>
      </c>
      <c r="N29">
        <f t="shared" si="3"/>
        <v>8.2103924360606033</v>
      </c>
      <c r="O29">
        <f t="shared" si="3"/>
        <v>4.4795724525252538</v>
      </c>
      <c r="P29">
        <f t="shared" si="3"/>
        <v>9.4916626593939419</v>
      </c>
      <c r="Q29">
        <f t="shared" si="3"/>
        <v>8.1052029709090974</v>
      </c>
      <c r="R29">
        <f t="shared" si="3"/>
        <v>14.765634573939394</v>
      </c>
      <c r="S29">
        <f t="shared" si="3"/>
        <v>11.799962505595303</v>
      </c>
      <c r="T29">
        <f t="shared" si="3"/>
        <v>12.067390513173535</v>
      </c>
      <c r="U29">
        <f t="shared" si="3"/>
        <v>22.549053888656218</v>
      </c>
      <c r="V29">
        <f t="shared" si="3"/>
        <v>15.640707730514663</v>
      </c>
      <c r="W29">
        <f t="shared" si="3"/>
        <v>14.02932711565127</v>
      </c>
      <c r="X29">
        <f t="shared" si="3"/>
        <v>18.060268250988486</v>
      </c>
      <c r="Y29">
        <f t="shared" si="3"/>
        <v>33.213906366729702</v>
      </c>
      <c r="Z29">
        <f t="shared" si="3"/>
        <v>28.375001833126902</v>
      </c>
      <c r="AA29">
        <f t="shared" si="3"/>
        <v>33.082850689288875</v>
      </c>
      <c r="AB29">
        <f t="shared" si="3"/>
        <v>16.699764206585598</v>
      </c>
      <c r="AC29">
        <f t="shared" si="3"/>
        <v>54.116210059551918</v>
      </c>
      <c r="AD29">
        <f t="shared" si="3"/>
        <v>3.9366463288437217</v>
      </c>
      <c r="AE29">
        <f t="shared" si="3"/>
        <v>61.348645058026591</v>
      </c>
      <c r="AF29">
        <f t="shared" si="3"/>
        <v>19.001073367845549</v>
      </c>
      <c r="AG29">
        <f t="shared" si="3"/>
        <v>56.812218035154615</v>
      </c>
      <c r="AH29">
        <f t="shared" si="3"/>
        <v>50.108258198443821</v>
      </c>
    </row>
    <row r="30" spans="1:64" x14ac:dyDescent="0.25">
      <c r="A30" s="3">
        <v>3.0996613495219883E-3</v>
      </c>
      <c r="B30" s="3">
        <v>0.16096477038277635</v>
      </c>
      <c r="C30" s="3">
        <v>0.24932896282714298</v>
      </c>
      <c r="G30" t="s">
        <v>8</v>
      </c>
      <c r="J30">
        <f>$A30*$C30*I27+($B30-$A30)*($I28+SUM($I30:I30))-($B30/($C30*I27))*(($I28+SUM($I30:I30))^2)</f>
        <v>3.1414808826351543</v>
      </c>
      <c r="K30">
        <f>$A30*$C30*J27+($B30-$A30)*($I28+SUM($I30:J30))-($B30/($C30*J27))*(($I28+SUM($I30:J30))^2)</f>
        <v>3.6883085642076181</v>
      </c>
      <c r="L30">
        <f>$A30*$C30*K27+($B30-$A30)*($I28+SUM($I30:K30))-($B30/($C30*K27))*(($I28+SUM($I30:K30))^2)</f>
        <v>4.2855336215453352</v>
      </c>
      <c r="M30">
        <f>$A30*$C30*L27+($B30-$A30)*($I28+SUM($I30:L30))-($B30/($C30*L27))*(($I28+SUM($I30:L30))^2)</f>
        <v>5.0017469506787489</v>
      </c>
      <c r="N30">
        <f>$A30*$C30*M27+($B30-$A30)*($I28+SUM($I30:M30))-($B30/($C30*M27))*(($I28+SUM($I30:M30))^2)</f>
        <v>5.7929323082215332</v>
      </c>
      <c r="O30">
        <f>$A30*$C30*N27+($B30-$A30)*($I28+SUM($I30:N30))-($B30/($C30*N27))*(($I28+SUM($I30:N30))^2)</f>
        <v>6.7480918065991489</v>
      </c>
      <c r="P30">
        <f>$A30*$C30*O27+($B30-$A30)*($I28+SUM($I30:O30))-($B30/($C30*O27))*(($I28+SUM($I30:O30))^2)</f>
        <v>7.7966400582774158</v>
      </c>
      <c r="Q30">
        <f>$A30*$C30*P27+($B30-$A30)*($I28+SUM($I30:P30))-($B30/($C30*P27))*(($I28+SUM($I30:P30))^2)</f>
        <v>8.9563977237809596</v>
      </c>
      <c r="R30">
        <f>$A30*$C30*Q27+($B30-$A30)*($I28+SUM($I30:Q30))-($B30/($C30*Q27))*(($I28+SUM($I30:Q30))^2)</f>
        <v>10.313166110763644</v>
      </c>
      <c r="S30">
        <f>$A30*$C30*R27+($B30-$A30)*($I28+SUM($I30:R30))-($B30/($C30*R27))*(($I28+SUM($I30:R30))^2)</f>
        <v>11.831263894168302</v>
      </c>
      <c r="T30">
        <f>$A30*$C30*S27+($B30-$A30)*($I28+SUM($I30:S30))-($B30/($C30*S27))*(($I28+SUM($I30:S30))^2)</f>
        <v>13.503263160545638</v>
      </c>
      <c r="U30">
        <f>$A30*$C30*T27+($B30-$A30)*($I28+SUM($I30:T30))-($B30/($C30*T27))*(($I28+SUM($I30:T30))^2)</f>
        <v>15.350366298251563</v>
      </c>
      <c r="V30">
        <f>$A30*$C30*U27+($B30-$A30)*($I28+SUM($I30:U30))-($B30/($C30*U27))*(($I28+SUM($I30:U30))^2)</f>
        <v>17.373872712695864</v>
      </c>
      <c r="W30">
        <f>$A30*$C30*V27+($B30-$A30)*($I28+SUM($I30:V30))-($B30/($C30*V27))*(($I28+SUM($I30:V30))^2)</f>
        <v>19.546544042084275</v>
      </c>
      <c r="X30">
        <f>$A30*$C30*W27+($B30-$A30)*($I28+SUM($I30:W30))-($B30/($C30*W27))*(($I28+SUM($I30:W30))^2)</f>
        <v>21.547943282643068</v>
      </c>
      <c r="Y30">
        <f>$A30*$C30*X27+($B30-$A30)*($I28+SUM($I30:X30))-($B30/($C30*X27))*(($I28+SUM($I30:X30))^2)</f>
        <v>24.200548851704859</v>
      </c>
      <c r="Z30">
        <f>$A30*$C30*Y27+($B30-$A30)*($I28+SUM($I30:Y30))-($B30/($C30*Y27))*(($I28+SUM($I30:Y30))^2)</f>
        <v>26.610894863861105</v>
      </c>
      <c r="AA30">
        <f>$A30*$C30*Z27+($B30-$A30)*($I28+SUM($I30:Z30))-($B30/($C30*Z27))*(($I28+SUM($I30:Z30))^2)</f>
        <v>29.218905284799128</v>
      </c>
      <c r="AB30">
        <f>$A30*$C30*AA27+($B30-$A30)*($I28+SUM($I30:AA30))-($B30/($C30*AA27))*(($I28+SUM($I30:AA30))^2)</f>
        <v>31.651337696174956</v>
      </c>
      <c r="AC30">
        <f>$A30*$C30*AB27+($B30-$A30)*($I28+SUM($I30:AB30))-($B30/($C30*AB27))*(($I28+SUM($I30:AB30))^2)</f>
        <v>33.749856950535843</v>
      </c>
      <c r="AD30">
        <f>$A30*$C30*AC27+($B30-$A30)*($I28+SUM($I30:AC30))-($B30/($C30*AC27))*(($I28+SUM($I30:AC30))^2)</f>
        <v>36.098436041505408</v>
      </c>
      <c r="AE30">
        <f>$A30*$C30*AD27+($B30-$A30)*($I28+SUM($I30:AD30))-($B30/($C30*AD27))*(($I28+SUM($I30:AD30))^2)</f>
        <v>38.236914699117428</v>
      </c>
      <c r="AF30">
        <f>$A30*$C30*AE27+($B30-$A30)*($I28+SUM($I30:AE30))-($B30/($C30*AE27))*(($I28+SUM($I30:AE30))^2)</f>
        <v>40.117429215120652</v>
      </c>
      <c r="AG30">
        <f>$A30*$C30*AF27+($B30-$A30)*($I28+SUM($I30:AF30))-($B30/($C30*AF27))*(($I28+SUM($I30:AF30))^2)</f>
        <v>41.3996898595666</v>
      </c>
      <c r="AH30">
        <f>$A30*$C30*AG27+($B30-$A30)*($I28+SUM($I30:AG30))-($B30/($C30*AG27))*(($I28+SUM($I30:AG30))^2)</f>
        <v>41.484150926654777</v>
      </c>
      <c r="AI30">
        <f>$A30*$C30*AH27+($B30-$A30)*($I28+SUM($I30:AH30))-($B30/($C30*AH27))*(($I28+SUM($I30:AH30))^2)</f>
        <v>40.219847683440165</v>
      </c>
      <c r="AJ30">
        <f>$A30*$C30*AI27+($B30-$A30)*($I28+SUM($I30:AI30))-($B30/($C30*AI27))*(($I28+SUM($I30:AI30))^2)</f>
        <v>43.712034257692125</v>
      </c>
      <c r="AK30">
        <f>$A30*$C30*AJ27+($B30-$A30)*($I28+SUM($I30:AJ30))-($B30/($C30*AJ27))*(($I28+SUM($I30:AJ30))^2)</f>
        <v>43.404476885249359</v>
      </c>
      <c r="AL30">
        <f>$A30*$C30*AK27+($B30-$A30)*($I28+SUM($I30:AK30))-($B30/($C30*AK27))*(($I28+SUM($I30:AK30))^2)</f>
        <v>42.619386853194719</v>
      </c>
      <c r="AM30">
        <f>$A30*$C30*AL27+($B30-$A30)*($I28+SUM($I30:AL30))-($B30/($C30*AL27))*(($I28+SUM($I30:AL30))^2)</f>
        <v>41.398184779410087</v>
      </c>
      <c r="AN30">
        <f>$A30*$C30*AM27+($B30-$A30)*($I28+SUM($I30:AM30))-($B30/($C30*AM27))*(($I28+SUM($I30:AM30))^2)</f>
        <v>39.801040280220178</v>
      </c>
      <c r="AO30">
        <f>$A30*$C30*AN27+($B30-$A30)*($I28+SUM($I30:AN30))-($B30/($C30*AN27))*(($I28+SUM($I30:AN30))^2)</f>
        <v>37.901352776877076</v>
      </c>
      <c r="AP30">
        <f>$A30*$C30*AO27+($B30-$A30)*($I28+SUM($I30:AO30))-($B30/($C30*AO27))*(($I28+SUM($I30:AO30))^2)</f>
        <v>35.779416715332417</v>
      </c>
      <c r="AQ30">
        <f>$A30*$C30*AP27+($B30-$A30)*($I28+SUM($I30:AP30))-($B30/($C30*AP27))*(($I28+SUM($I30:AP30))^2)</f>
        <v>33.516165718718256</v>
      </c>
      <c r="AR30" s="23">
        <f>$A30*$C30*AQ27+($B30-$A30)*($I28+SUM($I30:AQ30))-($B30/($C30*AQ27))*(($I28+SUM($I30:AQ30))^2)</f>
        <v>31.187757176903347</v>
      </c>
      <c r="AS30">
        <f>$A30*$C30*AR27+($B30-$A30)*($I28+SUM($I30:AR30))-($B30/($C30*AR27))*(($I28+SUM($I30:AR30))^2)</f>
        <v>28.86150049892764</v>
      </c>
      <c r="AT30">
        <f>$A30*$C30*AS27+($B30-$A30)*($I28+SUM($I30:AS30))-($B30/($C30*AS27))*(($I28+SUM($I30:AS30))^2)</f>
        <v>26.59333151833647</v>
      </c>
      <c r="AU30">
        <f>$A30*$C30*AT27+($B30-$A30)*($I28+SUM($I30:AT30))-($B30/($C30*AT27))*(($I28+SUM($I30:AT30))^2)</f>
        <v>24.426768025146515</v>
      </c>
      <c r="AV30">
        <f>$A30*$C30*AU27+($B30-$A30)*($I28+SUM($I30:AU30))-($B30/($C30*AU27))*(($I28+SUM($I30:AU30))^2)</f>
        <v>22.39309475271898</v>
      </c>
      <c r="AW30">
        <f>$A30*$C30*AV27+($B30-$A30)*($I28+SUM($I30:AV30))-($B30/($C30*AV27))*(($I28+SUM($I30:AV30))^2)</f>
        <v>20.512434434631928</v>
      </c>
      <c r="AX30">
        <f>$A30*$C30*AW27+($B30-$A30)*($I28+SUM($I30:AW30))-($B30/($C30*AW27))*(($I28+SUM($I30:AW30))^2)</f>
        <v>18.795352253696166</v>
      </c>
      <c r="AY30">
        <f>$A30*$C30*AX27+($B30-$A30)*($I28+SUM($I30:AX30))-($B30/($C30*AX27))*(($I28+SUM($I30:AX30))^2)</f>
        <v>17.244687731152283</v>
      </c>
      <c r="AZ30">
        <f>$A30*$C30*AY27+($B30-$A30)*($I28+SUM($I30:AY30))-($B30/($C30*AY27))*(($I28+SUM($I30:AY30))^2)</f>
        <v>15.857382439056295</v>
      </c>
      <c r="BA30">
        <f>$A30*$C30*AZ27+($B30-$A30)*($I28+SUM($I30:AZ30))-($B30/($C30*AZ27))*(($I28+SUM($I30:AZ30))^2)</f>
        <v>14.626151023039114</v>
      </c>
      <c r="BB30" s="23">
        <f>$A30*$C30*BA27+($B30-$A30)*($I28+SUM($I30:BA30))-($B30/($C30*BA27))*(($I28+SUM($I30:BA30))^2)</f>
        <v>13.540912460329622</v>
      </c>
      <c r="BC30">
        <f>$A30*$C30*BB27+($B30-$A30)*($I28+SUM($I30:BB30))-($B30/($C30*BB27))*(($I28+SUM($I30:BB30))^2)</f>
        <v>12.58995165713236</v>
      </c>
      <c r="BD30">
        <f>$A30*$C30*BC27+($B30-$A30)*($I28+SUM($I30:BC30))-($B30/($C30*BC27))*(($I28+SUM($I30:BC30))^2)</f>
        <v>11.760817481009326</v>
      </c>
      <c r="BE30">
        <f>$A30*$C30*BD27+($B30-$A30)*($I28+SUM($I30:BD30))-($B30/($C30*BD27))*(($I28+SUM($I30:BD30))^2)</f>
        <v>11.040984431508178</v>
      </c>
      <c r="BF30">
        <f>$A30*$C30*BE27+($B30-$A30)*($I28+SUM($I30:BE30))-($B30/($C30*BE27))*(($I28+SUM($I30:BE30))^2)</f>
        <v>10.418314968327365</v>
      </c>
      <c r="BG30">
        <f>$A30*$C30*BF27+($B30-$A30)*($I28+SUM($I30:BF30))-($B30/($C30*BF27))*(($I28+SUM($I30:BF30))^2)</f>
        <v>9.8813616766023245</v>
      </c>
      <c r="BH30">
        <f>$A30*$C30*BG27+($B30-$A30)*($I28+SUM($I30:BG30))-($B30/($C30*BG27))*(($I28+SUM($I30:BG30))^2)</f>
        <v>9.4195460045729931</v>
      </c>
      <c r="BI30">
        <f>$A30*$C30*BH27+($B30-$A30)*($I28+SUM($I30:BH30))-($B30/($C30*BH27))*(($I28+SUM($I30:BH30))^2)</f>
        <v>9.0232455248278427</v>
      </c>
      <c r="BJ30">
        <f>$A30*$C30*BI27+($B30-$A30)*($I28+SUM($I30:BI30))-($B30/($C30*BI27))*(($I28+SUM($I30:BI30))^2)</f>
        <v>8.6838160656936054</v>
      </c>
      <c r="BK30">
        <f>$A30*$C30*BJ27+($B30-$A30)*($I28+SUM($I30:BJ30))-($B30/($C30*BJ27))*(($I28+SUM($I30:BJ30))^2)</f>
        <v>8.393569552424708</v>
      </c>
      <c r="BL30" s="23">
        <f>$A30*$C30*BK27+($B30-$A30)*($I28+SUM($I30:BK30))-($B30/($C30*BK27))*(($I28+SUM($I30:BK30))^2)</f>
        <v>8.145723473278764</v>
      </c>
    </row>
    <row r="31" spans="1:64" x14ac:dyDescent="0.25">
      <c r="E31" t="s">
        <v>7</v>
      </c>
      <c r="F31">
        <f>SUM(J31:AH31)</f>
        <v>1249.1900382088859</v>
      </c>
      <c r="J31">
        <f>(J32-J28)^2</f>
        <v>4.7346489032135901</v>
      </c>
      <c r="K31">
        <f t="shared" ref="K31:AH31" si="4">(K32-K28)^2</f>
        <v>11.541821860916096</v>
      </c>
      <c r="L31">
        <f t="shared" si="4"/>
        <v>14.454239330442862</v>
      </c>
      <c r="M31">
        <f t="shared" si="4"/>
        <v>32.899142996208553</v>
      </c>
      <c r="N31">
        <f t="shared" si="4"/>
        <v>11.011229873856495</v>
      </c>
      <c r="O31">
        <f t="shared" si="4"/>
        <v>31.212744086156697</v>
      </c>
      <c r="P31">
        <f t="shared" si="4"/>
        <v>15.146216822619568</v>
      </c>
      <c r="Q31">
        <f t="shared" si="4"/>
        <v>22.496132775700872</v>
      </c>
      <c r="R31">
        <f t="shared" si="4"/>
        <v>8.4413705626842042E-2</v>
      </c>
      <c r="S31">
        <f t="shared" si="4"/>
        <v>0.10358211648365519</v>
      </c>
      <c r="T31">
        <f t="shared" si="4"/>
        <v>3.0895599269811531</v>
      </c>
      <c r="U31">
        <f t="shared" si="4"/>
        <v>29.60418921222734</v>
      </c>
      <c r="V31">
        <f t="shared" si="4"/>
        <v>13.747841677298487</v>
      </c>
      <c r="W31">
        <f t="shared" si="4"/>
        <v>3.2739599249879934</v>
      </c>
      <c r="X31">
        <f t="shared" si="4"/>
        <v>28.059096298320366</v>
      </c>
      <c r="Y31">
        <f t="shared" si="4"/>
        <v>13.810690665878694</v>
      </c>
      <c r="Z31">
        <f t="shared" si="4"/>
        <v>30.03457294746163</v>
      </c>
      <c r="AA31">
        <f t="shared" si="4"/>
        <v>87.316430910617555</v>
      </c>
      <c r="AB31">
        <f t="shared" si="4"/>
        <v>31.441222899525613</v>
      </c>
      <c r="AC31">
        <f t="shared" si="4"/>
        <v>217.83120265988572</v>
      </c>
      <c r="AD31">
        <f t="shared" si="4"/>
        <v>302.85340896254951</v>
      </c>
      <c r="AE31">
        <f t="shared" si="4"/>
        <v>32.593210801002272</v>
      </c>
      <c r="AF31">
        <f t="shared" si="4"/>
        <v>237.38518439424359</v>
      </c>
      <c r="AG31">
        <f t="shared" si="4"/>
        <v>2.723512854011395E-5</v>
      </c>
      <c r="AH31">
        <f t="shared" si="4"/>
        <v>74.465267221552239</v>
      </c>
    </row>
    <row r="32" spans="1:64" x14ac:dyDescent="0.25">
      <c r="G32" t="s">
        <v>9</v>
      </c>
      <c r="J32">
        <f>I28+J30</f>
        <v>7.0045100838472747</v>
      </c>
      <c r="K32">
        <f>J32+K30</f>
        <v>10.692818648054892</v>
      </c>
      <c r="L32">
        <f t="shared" ref="L32:BL32" si="5">K32+L30</f>
        <v>14.978352269600228</v>
      </c>
      <c r="M32">
        <f t="shared" si="5"/>
        <v>19.980099220278976</v>
      </c>
      <c r="N32">
        <f t="shared" si="5"/>
        <v>25.77303152850051</v>
      </c>
      <c r="O32">
        <f t="shared" si="5"/>
        <v>32.521123335099659</v>
      </c>
      <c r="P32">
        <f t="shared" si="5"/>
        <v>40.317763393377078</v>
      </c>
      <c r="Q32">
        <f t="shared" si="5"/>
        <v>49.274161117158037</v>
      </c>
      <c r="R32">
        <f t="shared" si="5"/>
        <v>59.587327227921683</v>
      </c>
      <c r="S32">
        <f t="shared" si="5"/>
        <v>71.418591122089992</v>
      </c>
      <c r="T32">
        <f t="shared" si="5"/>
        <v>84.921854282635636</v>
      </c>
      <c r="U32">
        <f t="shared" si="5"/>
        <v>100.27222058088719</v>
      </c>
      <c r="V32">
        <f t="shared" si="5"/>
        <v>117.64609329358305</v>
      </c>
      <c r="W32">
        <f t="shared" si="5"/>
        <v>137.19263733566731</v>
      </c>
      <c r="X32">
        <f t="shared" si="5"/>
        <v>158.74058061831039</v>
      </c>
      <c r="Y32">
        <f t="shared" si="5"/>
        <v>182.94112947001526</v>
      </c>
      <c r="Z32">
        <f t="shared" si="5"/>
        <v>209.55202433387637</v>
      </c>
      <c r="AA32">
        <f t="shared" si="5"/>
        <v>238.7709296186755</v>
      </c>
      <c r="AB32">
        <f t="shared" si="5"/>
        <v>270.42226731485044</v>
      </c>
      <c r="AC32">
        <f t="shared" si="5"/>
        <v>304.17212426538629</v>
      </c>
      <c r="AD32">
        <f t="shared" si="5"/>
        <v>340.2705603068917</v>
      </c>
      <c r="AE32">
        <f t="shared" si="5"/>
        <v>378.50747500600914</v>
      </c>
      <c r="AF32">
        <f t="shared" si="5"/>
        <v>418.62490422112978</v>
      </c>
      <c r="AG32">
        <f t="shared" si="5"/>
        <v>460.02459408069637</v>
      </c>
      <c r="AH32">
        <f t="shared" si="5"/>
        <v>501.50874500735114</v>
      </c>
      <c r="AI32">
        <f t="shared" si="5"/>
        <v>541.72859269079129</v>
      </c>
      <c r="AJ32">
        <f t="shared" si="5"/>
        <v>585.44062694848344</v>
      </c>
      <c r="AK32">
        <f t="shared" si="5"/>
        <v>628.84510383373276</v>
      </c>
      <c r="AL32">
        <f t="shared" si="5"/>
        <v>671.46449068692743</v>
      </c>
      <c r="AM32">
        <f t="shared" si="5"/>
        <v>712.86267546633758</v>
      </c>
      <c r="AN32">
        <f t="shared" si="5"/>
        <v>752.66371574655773</v>
      </c>
      <c r="AO32">
        <f t="shared" si="5"/>
        <v>790.56506852343477</v>
      </c>
      <c r="AP32">
        <f t="shared" si="5"/>
        <v>826.34448523876722</v>
      </c>
      <c r="AQ32">
        <f t="shared" si="5"/>
        <v>859.86065095748552</v>
      </c>
      <c r="AR32" s="23">
        <f t="shared" si="5"/>
        <v>891.04840813438886</v>
      </c>
      <c r="AS32">
        <f t="shared" si="5"/>
        <v>919.90990863331649</v>
      </c>
      <c r="AT32">
        <f t="shared" si="5"/>
        <v>946.50324015165302</v>
      </c>
      <c r="AU32">
        <f t="shared" si="5"/>
        <v>970.93000817679956</v>
      </c>
      <c r="AV32">
        <f t="shared" si="5"/>
        <v>993.32310292951854</v>
      </c>
      <c r="AW32">
        <f t="shared" si="5"/>
        <v>1013.8355373641505</v>
      </c>
      <c r="AX32">
        <f t="shared" si="5"/>
        <v>1032.6308896178466</v>
      </c>
      <c r="AY32">
        <f t="shared" si="5"/>
        <v>1049.8755773489988</v>
      </c>
      <c r="AZ32">
        <f t="shared" si="5"/>
        <v>1065.732959788055</v>
      </c>
      <c r="BA32">
        <f t="shared" si="5"/>
        <v>1080.3591108110941</v>
      </c>
      <c r="BB32" s="23">
        <f t="shared" si="5"/>
        <v>1093.9000232714236</v>
      </c>
      <c r="BC32">
        <f t="shared" si="5"/>
        <v>1106.489974928556</v>
      </c>
      <c r="BD32">
        <f t="shared" si="5"/>
        <v>1118.2507924095653</v>
      </c>
      <c r="BE32">
        <f t="shared" si="5"/>
        <v>1129.2917768410734</v>
      </c>
      <c r="BF32">
        <f t="shared" si="5"/>
        <v>1139.7100918094009</v>
      </c>
      <c r="BG32">
        <f t="shared" si="5"/>
        <v>1149.5914534860033</v>
      </c>
      <c r="BH32">
        <f t="shared" si="5"/>
        <v>1159.0109994905763</v>
      </c>
      <c r="BI32">
        <f t="shared" si="5"/>
        <v>1168.0342450154042</v>
      </c>
      <c r="BJ32">
        <f t="shared" si="5"/>
        <v>1176.7180610810979</v>
      </c>
      <c r="BK32">
        <f t="shared" si="5"/>
        <v>1185.1116306335225</v>
      </c>
      <c r="BL32" s="23">
        <f t="shared" si="5"/>
        <v>1193.2573541068014</v>
      </c>
    </row>
    <row r="33" spans="44:64" x14ac:dyDescent="0.25">
      <c r="AR33" s="23">
        <f>AR32/AR27*100</f>
        <v>20.033148772807749</v>
      </c>
      <c r="BB33" s="23">
        <f>BB32/BB27*100</f>
        <v>23.186321884882478</v>
      </c>
      <c r="BL33" s="23">
        <f>BL32/BL27*100</f>
        <v>23.923205308949857</v>
      </c>
    </row>
    <row r="50" spans="1:64" x14ac:dyDescent="0.25">
      <c r="A50" s="1" t="s">
        <v>13</v>
      </c>
      <c r="B50" t="s">
        <v>24</v>
      </c>
      <c r="I50" s="13">
        <v>4275.5561884487679</v>
      </c>
      <c r="J50" s="13">
        <v>4391.5987717897888</v>
      </c>
      <c r="K50" s="13">
        <v>4455.4672148912568</v>
      </c>
      <c r="L50" s="13">
        <v>4598.8588276484097</v>
      </c>
      <c r="M50" s="13">
        <v>4703.8499375533911</v>
      </c>
      <c r="N50" s="13">
        <v>4859.6972742964008</v>
      </c>
      <c r="O50" s="13">
        <v>4782.4346345142831</v>
      </c>
      <c r="P50" s="13">
        <v>4927.2897643303531</v>
      </c>
      <c r="Q50" s="13">
        <v>4951.1515550891481</v>
      </c>
      <c r="R50" s="13">
        <v>5065.5889503359149</v>
      </c>
      <c r="S50" s="13">
        <v>5194.9977869588347</v>
      </c>
      <c r="T50" s="13">
        <v>5199.1990426205793</v>
      </c>
      <c r="U50" s="13">
        <v>5332.1705129239563</v>
      </c>
      <c r="V50" s="13">
        <v>5294.5059596649744</v>
      </c>
      <c r="W50" s="13">
        <v>5088.1235176240189</v>
      </c>
      <c r="X50" s="13">
        <v>5276.829680161859</v>
      </c>
      <c r="Y50" s="13">
        <v>5293.8020100029016</v>
      </c>
      <c r="Z50" s="13">
        <v>5243.5144795593178</v>
      </c>
      <c r="AA50" s="13">
        <v>5283.0917609132375</v>
      </c>
      <c r="AB50" s="13">
        <v>5314.1945857069304</v>
      </c>
      <c r="AC50" s="13">
        <v>5318.3684425366982</v>
      </c>
      <c r="AD50" s="13">
        <v>5331.097285294396</v>
      </c>
      <c r="AE50" s="13">
        <v>5287.7169185814255</v>
      </c>
      <c r="AF50" s="13">
        <v>5452.4571053206073</v>
      </c>
      <c r="AG50" s="13">
        <v>5382.4197809858879</v>
      </c>
      <c r="AH50" s="13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2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2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23">
        <v>6710.8926393757429</v>
      </c>
    </row>
    <row r="51" spans="1:64" x14ac:dyDescent="0.25">
      <c r="A51" t="s">
        <v>11</v>
      </c>
      <c r="B51" t="s">
        <v>23</v>
      </c>
      <c r="I51" s="13">
        <v>3.2622151515151523</v>
      </c>
      <c r="J51" s="13">
        <v>3.3347363636363632</v>
      </c>
      <c r="K51" s="13">
        <v>3.3952474747474746</v>
      </c>
      <c r="L51" s="13">
        <v>3.1332585858585857</v>
      </c>
      <c r="M51" s="13">
        <v>4.7123313131313127</v>
      </c>
      <c r="N51" s="13">
        <v>5.9327585858585872</v>
      </c>
      <c r="O51" s="13">
        <v>7.1523848484848482</v>
      </c>
      <c r="P51" s="13">
        <v>10.884868686868689</v>
      </c>
      <c r="Q51" s="13">
        <v>12.009470707070708</v>
      </c>
      <c r="R51" s="13">
        <v>15.251607070707072</v>
      </c>
      <c r="S51" s="13">
        <v>19.561453535353532</v>
      </c>
      <c r="T51" s="13">
        <v>29.350714141414144</v>
      </c>
      <c r="U51" s="13">
        <v>38.023112060606067</v>
      </c>
      <c r="V51" s="13">
        <v>59.965837373737379</v>
      </c>
      <c r="W51" s="13">
        <v>81.870460858585858</v>
      </c>
      <c r="X51" s="13">
        <v>105.57163232323234</v>
      </c>
      <c r="Y51" s="13">
        <v>133.22739916666669</v>
      </c>
      <c r="Z51" s="13">
        <v>157.2439426010101</v>
      </c>
      <c r="AA51" s="13">
        <v>184.86508328282827</v>
      </c>
      <c r="AB51" s="13">
        <v>202.73345020202018</v>
      </c>
      <c r="AC51" s="13">
        <v>228.35648361111112</v>
      </c>
      <c r="AD51" s="13">
        <v>270.59662805555553</v>
      </c>
      <c r="AE51" s="13">
        <v>299.00480590909092</v>
      </c>
      <c r="AF51" s="13">
        <v>321.65474747474747</v>
      </c>
      <c r="AG51" s="13">
        <v>348.25753233661374</v>
      </c>
      <c r="AH51" s="13">
        <v>396.72829813165941</v>
      </c>
    </row>
    <row r="52" spans="1:64" x14ac:dyDescent="0.25">
      <c r="A52" s="2" t="s">
        <v>1</v>
      </c>
      <c r="B52" s="2" t="s">
        <v>2</v>
      </c>
      <c r="C52" s="2" t="s">
        <v>3</v>
      </c>
      <c r="G52" t="s">
        <v>6</v>
      </c>
      <c r="J52">
        <f>J51-I51</f>
        <v>7.2521212121210876E-2</v>
      </c>
      <c r="K52">
        <f t="shared" ref="K52:AH52" si="6">K51-J51</f>
        <v>6.0511111111111404E-2</v>
      </c>
      <c r="L52">
        <f t="shared" si="6"/>
        <v>-0.26198888888888883</v>
      </c>
      <c r="M52">
        <f t="shared" si="6"/>
        <v>1.579072727272727</v>
      </c>
      <c r="N52">
        <f t="shared" si="6"/>
        <v>1.2204272727272745</v>
      </c>
      <c r="O52">
        <f t="shared" si="6"/>
        <v>1.2196262626262611</v>
      </c>
      <c r="P52">
        <f t="shared" si="6"/>
        <v>3.7324838383838408</v>
      </c>
      <c r="Q52">
        <f t="shared" si="6"/>
        <v>1.124602020202019</v>
      </c>
      <c r="R52">
        <f t="shared" si="6"/>
        <v>3.242136363636364</v>
      </c>
      <c r="S52">
        <f t="shared" si="6"/>
        <v>4.3098464646464603</v>
      </c>
      <c r="T52">
        <f t="shared" si="6"/>
        <v>9.789260606060612</v>
      </c>
      <c r="U52">
        <f t="shared" si="6"/>
        <v>8.6723979191919227</v>
      </c>
      <c r="V52">
        <f t="shared" si="6"/>
        <v>21.942725313131312</v>
      </c>
      <c r="W52">
        <f t="shared" si="6"/>
        <v>21.904623484848479</v>
      </c>
      <c r="X52">
        <f t="shared" si="6"/>
        <v>23.701171464646478</v>
      </c>
      <c r="Y52">
        <f t="shared" si="6"/>
        <v>27.65576684343435</v>
      </c>
      <c r="Z52">
        <f t="shared" si="6"/>
        <v>24.016543434343419</v>
      </c>
      <c r="AA52">
        <f t="shared" si="6"/>
        <v>27.621140681818162</v>
      </c>
      <c r="AB52">
        <f t="shared" si="6"/>
        <v>17.868366919191914</v>
      </c>
      <c r="AC52">
        <f t="shared" si="6"/>
        <v>25.623033409090937</v>
      </c>
      <c r="AD52">
        <f t="shared" si="6"/>
        <v>42.240144444444411</v>
      </c>
      <c r="AE52">
        <f t="shared" si="6"/>
        <v>28.408177853535392</v>
      </c>
      <c r="AF52">
        <f t="shared" si="6"/>
        <v>22.649941565656547</v>
      </c>
      <c r="AG52">
        <f t="shared" si="6"/>
        <v>26.602784861866269</v>
      </c>
      <c r="AH52">
        <f t="shared" si="6"/>
        <v>48.470765795045679</v>
      </c>
    </row>
    <row r="53" spans="1:64" x14ac:dyDescent="0.25">
      <c r="A53" s="3">
        <v>9.1607304931058725E-7</v>
      </c>
      <c r="B53" s="3">
        <v>0.27249887497531344</v>
      </c>
      <c r="C53" s="3">
        <v>8.934704301659617E-2</v>
      </c>
      <c r="G53" t="s">
        <v>8</v>
      </c>
      <c r="J53">
        <f>$A53*$C53*I50+($B53-$A53)*($I51+SUM($I53:I53))-($B53/($C53*I50))*(($I51+SUM($I53:I53))^2)</f>
        <v>0.88170560105538964</v>
      </c>
      <c r="K53">
        <f>$A53*$C53*J50+($B53-$A53)*($I51+SUM($I53:J53))-($B53/($C53*J50))*(($I51+SUM($I53:J53))^2)</f>
        <v>1.1176436682431681</v>
      </c>
      <c r="L53">
        <f>$A53*$C53*K50+($B53-$A53)*($I51+SUM($I53:K53))-($B53/($C53*K50))*(($I51+SUM($I53:K53))^2)</f>
        <v>1.4151797212938764</v>
      </c>
      <c r="M53">
        <f>$A53*$C53*L50+($B53-$A53)*($I51+SUM($I53:L53))-($B53/($C53*L50))*(($I51+SUM($I53:L53))^2)</f>
        <v>1.790211510729097</v>
      </c>
      <c r="N53">
        <f>$A53*$C53*M50+($B53-$A53)*($I51+SUM($I53:M53))-($B53/($C53*M50))*(($I51+SUM($I53:M53))^2)</f>
        <v>2.2611310468076935</v>
      </c>
      <c r="O53">
        <f>$A53*$C53*N50+($B53-$A53)*($I51+SUM($I53:N53))-($B53/($C53*N50))*(($I51+SUM($I53:N53))^2)</f>
        <v>2.8515491133060129</v>
      </c>
      <c r="P53">
        <f>$A53*$C53*O50+($B53-$A53)*($I51+SUM($I53:O53))-($B53/($C53*O50))*(($I51+SUM($I53:O53))^2)</f>
        <v>3.5832132819555036</v>
      </c>
      <c r="Q53">
        <f>$A53*$C53*P50+($B53-$A53)*($I51+SUM($I53:P53))-($B53/($C53*P50))*(($I51+SUM($I53:P53))^2)</f>
        <v>4.4949158713864703</v>
      </c>
      <c r="R53">
        <f>$A53*$C53*Q50+($B53-$A53)*($I51+SUM($I53:Q53))-($B53/($C53*Q50))*(($I51+SUM($I53:Q53))^2)</f>
        <v>5.6131633796671014</v>
      </c>
      <c r="S53">
        <f>$A53*$C53*R50+($B53-$A53)*($I51+SUM($I53:R53))-($B53/($C53*R50))*(($I51+SUM($I53:R53))^2)</f>
        <v>6.9839175042561017</v>
      </c>
      <c r="T53">
        <f>$A53*$C53*S50+($B53-$A53)*($I51+SUM($I53:S53))-($B53/($C53*S50))*(($I51+SUM($I53:S53))^2)</f>
        <v>8.6459213792648786</v>
      </c>
      <c r="U53">
        <f>$A53*$C53*T50+($B53-$A53)*($I51+SUM($I53:T53))-($B53/($C53*T50))*(($I51+SUM($I53:T53))^2)</f>
        <v>10.611158947395698</v>
      </c>
      <c r="V53">
        <f>$A53*$C53*U50+($B53-$A53)*($I51+SUM($I53:U53))-($B53/($C53*U50))*(($I51+SUM($I53:U53))^2)</f>
        <v>12.944448641298903</v>
      </c>
      <c r="W53">
        <f>$A53*$C53*V50+($B53-$A53)*($I51+SUM($I53:V53))-($B53/($C53*V50))*(($I51+SUM($I53:V53))^2)</f>
        <v>15.565570361427248</v>
      </c>
      <c r="X53">
        <f>$A53*$C53*W50+($B53-$A53)*($I51+SUM($I53:W53))-($B53/($C53*W50))*(($I51+SUM($I53:W53))^2)</f>
        <v>18.318611761746581</v>
      </c>
      <c r="Y53">
        <f>$A53*$C53*X50+($B53-$A53)*($I51+SUM($I53:X53))-($B53/($C53*X50))*(($I51+SUM($I53:X53))^2)</f>
        <v>21.523812999769046</v>
      </c>
      <c r="Z53">
        <f>$A53*$C53*Y50+($B53-$A53)*($I51+SUM($I53:Y53))-($B53/($C53*Y50))*(($I51+SUM($I53:Y53))^2)</f>
        <v>24.652234143383325</v>
      </c>
      <c r="AA53">
        <f>$A53*$C53*Z50+($B53-$A53)*($I51+SUM($I53:Z53))-($B53/($C53*Z50))*(($I51+SUM($I53:Z53))^2)</f>
        <v>27.43954777003438</v>
      </c>
      <c r="AB53">
        <f>$A53*$C53*AA50+($B53-$A53)*($I51+SUM($I53:AA53))-($B53/($C53*AA50))*(($I51+SUM($I53:AA53))^2)</f>
        <v>29.933810364768647</v>
      </c>
      <c r="AC53">
        <f>$A53*$C53*AB50+($B53-$A53)*($I51+SUM($I53:AB53))-($B53/($C53*AB50))*(($I51+SUM($I53:AB53))^2)</f>
        <v>31.701773457779552</v>
      </c>
      <c r="AD53">
        <f>$A53*$C53*AC50+($B53-$A53)*($I51+SUM($I53:AC53))-($B53/($C53*AC50))*(($I51+SUM($I53:AC53))^2)</f>
        <v>32.369466545815271</v>
      </c>
      <c r="AE53">
        <f>$A53*$C53*AD50+($B53-$A53)*($I51+SUM($I53:AD53))-($B53/($C53*AD50))*(($I51+SUM($I53:AD53))^2)</f>
        <v>31.9410837181698</v>
      </c>
      <c r="AF53">
        <f>$A53*$C53*AE50+($B53-$A53)*($I51+SUM($I53:AE53))-($B53/($C53*AE50))*(($I51+SUM($I53:AE53))^2)</f>
        <v>29.846070335771294</v>
      </c>
      <c r="AG53">
        <f>$A53*$C53*AF50+($B53-$A53)*($I51+SUM($I53:AF53))-($B53/($C53*AF50))*(($I51+SUM($I53:AF53))^2)</f>
        <v>29.034640913748859</v>
      </c>
      <c r="AH53">
        <f>$A53*$C53*AG50+($B53-$A53)*($I51+SUM($I53:AG53))-($B53/($C53*AG50))*(($I51+SUM($I53:AG53))^2)</f>
        <v>24.827249994616494</v>
      </c>
      <c r="AI53">
        <f>$A53*$C53*AH50+($B53-$A53)*($I51+SUM($I53:AH53))-($B53/($C53*AH50))*(($I51+SUM($I53:AH53))^2)</f>
        <v>18.941630570379004</v>
      </c>
      <c r="AJ53">
        <f>$A53*$C53*AI50+($B53-$A53)*($I51+SUM($I53:AI53))-($B53/($C53*AI50))*(($I51+SUM($I53:AI53))^2)</f>
        <v>21.188168893040469</v>
      </c>
      <c r="AK53">
        <f>$A53*$C53*AJ50+($B53-$A53)*($I51+SUM($I53:AJ53))-($B53/($C53*AJ50))*(($I51+SUM($I53:AJ53))^2)</f>
        <v>18.077334015737875</v>
      </c>
      <c r="AL53">
        <f>$A53*$C53*AK50+($B53-$A53)*($I51+SUM($I53:AK53))-($B53/($C53*AK50))*(($I51+SUM($I53:AK53))^2)</f>
        <v>15.243040022767858</v>
      </c>
      <c r="AM53">
        <f>$A53*$C53*AL50+($B53-$A53)*($I51+SUM($I53:AL53))-($B53/($C53*AL50))*(($I51+SUM($I53:AL53))^2)</f>
        <v>12.782969557579591</v>
      </c>
      <c r="AN53">
        <f>$A53*$C53*AM50+($B53-$A53)*($I51+SUM($I53:AM53))-($B53/($C53*AM50))*(($I51+SUM($I53:AM53))^2)</f>
        <v>10.726768055433993</v>
      </c>
      <c r="AO53">
        <f>$A53*$C53*AN50+($B53-$A53)*($I51+SUM($I53:AN53))-($B53/($C53*AN50))*(($I51+SUM($I53:AN53))^2)</f>
        <v>9.0576095865025081</v>
      </c>
      <c r="AP53">
        <f>$A53*$C53*AO50+($B53-$A53)*($I51+SUM($I53:AO53))-($B53/($C53*AO50))*(($I51+SUM($I53:AO53))^2)</f>
        <v>7.7327287061524572</v>
      </c>
      <c r="AQ53">
        <f>$A53*$C53*AP50+($B53-$A53)*($I51+SUM($I53:AP53))-($B53/($C53*AP50))*(($I51+SUM($I53:AP53))^2)</f>
        <v>6.6989823341709211</v>
      </c>
      <c r="AR53" s="23">
        <f>$A53*$C53*AQ50+($B53-$A53)*($I51+SUM($I53:AQ53))-($B53/($C53*AQ50))*(($I51+SUM($I53:AQ53))^2)</f>
        <v>5.9028058698544612</v>
      </c>
      <c r="AS53">
        <f>$A53*$C53*AR50+($B53-$A53)*($I51+SUM($I53:AR53))-($B53/($C53*AR50))*(($I51+SUM($I53:AR53))^2)</f>
        <v>5.2955801216207874</v>
      </c>
      <c r="AT53">
        <f>$A53*$C53*AS50+($B53-$A53)*($I51+SUM($I53:AS53))-($B53/($C53*AS50))*(($I51+SUM($I53:AS53))^2)</f>
        <v>4.8358581375373149</v>
      </c>
      <c r="AU53">
        <f>$A53*$C53*AT50+($B53-$A53)*($I51+SUM($I53:AT53))-($B53/($C53*AT50))*(($I51+SUM($I53:AT53))^2)</f>
        <v>4.4897226424181156</v>
      </c>
      <c r="AV53">
        <f>$A53*$C53*AU50+($B53-$A53)*($I51+SUM($I53:AU53))-($B53/($C53*AU50))*(($I51+SUM($I53:AU53))^2)</f>
        <v>4.2301817636118244</v>
      </c>
      <c r="AW53">
        <f>$A53*$C53*AV50+($B53-$A53)*($I51+SUM($I53:AV53))-($B53/($C53*AV50))*(($I51+SUM($I53:AV53))^2)</f>
        <v>4.0361710450616783</v>
      </c>
      <c r="AX53">
        <f>$A53*$C53*AW50+($B53-$A53)*($I51+SUM($I53:AW53))-($B53/($C53*AW50))*(($I51+SUM($I53:AW53))^2)</f>
        <v>3.8914795197957233</v>
      </c>
      <c r="AY53">
        <f>$A53*$C53*AX50+($B53-$A53)*($I51+SUM($I53:AX53))-($B53/($C53*AX50))*(($I51+SUM($I53:AX53))^2)</f>
        <v>3.7837563426897702</v>
      </c>
      <c r="AZ53">
        <f>$A53*$C53*AY50+($B53-$A53)*($I51+SUM($I53:AY53))-($B53/($C53*AY50))*(($I51+SUM($I53:AY53))^2)</f>
        <v>3.7036602645542018</v>
      </c>
      <c r="BA53">
        <f>$A53*$C53*AZ50+($B53-$A53)*($I51+SUM($I53:AZ53))-($B53/($C53*AZ50))*(($I51+SUM($I53:AZ53))^2)</f>
        <v>3.6441640324227365</v>
      </c>
      <c r="BB53" s="23">
        <f>$A53*$C53*BA50+($B53-$A53)*($I51+SUM($I53:BA53))-($B53/($C53*BA50))*(($I51+SUM($I53:BA53))^2)</f>
        <v>3.6000019860437646</v>
      </c>
      <c r="BC53">
        <f>$A53*$C53*BB50+($B53-$A53)*($I51+SUM($I53:BB53))-($B53/($C53*BB50))*(($I51+SUM($I53:BB53))^2)</f>
        <v>3.5672399626546678</v>
      </c>
      <c r="BD53">
        <f>$A53*$C53*BC50+($B53-$A53)*($I51+SUM($I53:BC53))-($B53/($C53*BC50))*(($I51+SUM($I53:BC53))^2)</f>
        <v>3.5429449848400623</v>
      </c>
      <c r="BE53">
        <f>$A53*$C53*BD50+($B53-$A53)*($I51+SUM($I53:BD53))-($B53/($C53*BD50))*(($I51+SUM($I53:BD53))^2)</f>
        <v>3.5249340246538452</v>
      </c>
      <c r="BF53">
        <f>$A53*$C53*BE50+($B53-$A53)*($I51+SUM($I53:BE53))-($B53/($C53*BE50))*(($I51+SUM($I53:BE53))^2)</f>
        <v>3.5115842339869516</v>
      </c>
      <c r="BG53">
        <f>$A53*$C53*BF50+($B53-$A53)*($I51+SUM($I53:BF53))-($B53/($C53*BF50))*(($I51+SUM($I53:BF53))^2)</f>
        <v>3.5016903215042703</v>
      </c>
      <c r="BH53">
        <f>$A53*$C53*BG50+($B53-$A53)*($I51+SUM($I53:BG53))-($B53/($C53*BG50))*(($I51+SUM($I53:BG53))^2)</f>
        <v>3.4943577558404968</v>
      </c>
      <c r="BI53">
        <f>$A53*$C53*BH50+($B53-$A53)*($I51+SUM($I53:BH53))-($B53/($C53*BH50))*(($I51+SUM($I53:BH53))^2)</f>
        <v>3.4889230115717567</v>
      </c>
      <c r="BJ53">
        <f>$A53*$C53*BI50+($B53-$A53)*($I51+SUM($I53:BI53))-($B53/($C53*BI50))*(($I51+SUM($I53:BI53))^2)</f>
        <v>3.4848941296137355</v>
      </c>
      <c r="BK53">
        <f>$A53*$C53*BJ50+($B53-$A53)*($I51+SUM($I53:BJ53))-($B53/($C53*BJ50))*(($I51+SUM($I53:BJ53))^2)</f>
        <v>3.4819064840644671</v>
      </c>
      <c r="BL53" s="23">
        <f>$A53*$C53*BK50+($B53-$A53)*($I51+SUM($I53:BK53))-($B53/($C53*BK50))*(($I51+SUM($I53:BK53))^2)</f>
        <v>3.4796899024238712</v>
      </c>
    </row>
    <row r="54" spans="1:64" x14ac:dyDescent="0.25">
      <c r="E54" t="s">
        <v>7</v>
      </c>
      <c r="F54">
        <f>SUM(J54:AH54)</f>
        <v>1853.9916118900103</v>
      </c>
      <c r="J54">
        <f>(J55-J51)^2</f>
        <v>0.65477937529478103</v>
      </c>
      <c r="K54">
        <f t="shared" ref="K54:AH54" si="7">(K55-K51)^2</f>
        <v>3.4831389431740027</v>
      </c>
      <c r="L54">
        <f t="shared" si="7"/>
        <v>12.556289887345295</v>
      </c>
      <c r="M54">
        <f t="shared" si="7"/>
        <v>14.097203932308</v>
      </c>
      <c r="N54">
        <f t="shared" si="7"/>
        <v>22.995171718864402</v>
      </c>
      <c r="O54">
        <f t="shared" si="7"/>
        <v>41.309554960223274</v>
      </c>
      <c r="P54">
        <f t="shared" si="7"/>
        <v>39.413038003699036</v>
      </c>
      <c r="Q54">
        <f t="shared" si="7"/>
        <v>93.089582112529655</v>
      </c>
      <c r="R54">
        <f t="shared" si="7"/>
        <v>144.46408391773491</v>
      </c>
      <c r="S54">
        <f t="shared" si="7"/>
        <v>215.89577771844691</v>
      </c>
      <c r="T54">
        <f t="shared" si="7"/>
        <v>183.60393868941526</v>
      </c>
      <c r="U54">
        <f t="shared" si="7"/>
        <v>239.90336272836723</v>
      </c>
      <c r="V54">
        <f t="shared" si="7"/>
        <v>42.127076317647486</v>
      </c>
      <c r="W54">
        <f t="shared" si="7"/>
        <v>2.2947499513811861E-2</v>
      </c>
      <c r="X54">
        <f t="shared" si="7"/>
        <v>27.364149650947155</v>
      </c>
      <c r="Y54">
        <f t="shared" si="7"/>
        <v>129.1184331806752</v>
      </c>
      <c r="Z54">
        <f t="shared" si="7"/>
        <v>115.07579164777462</v>
      </c>
      <c r="AA54">
        <f t="shared" si="7"/>
        <v>119.00478490719104</v>
      </c>
      <c r="AB54">
        <f t="shared" si="7"/>
        <v>1.337520046122507</v>
      </c>
      <c r="AC54">
        <f t="shared" si="7"/>
        <v>52.348872458162255</v>
      </c>
      <c r="AD54">
        <f t="shared" si="7"/>
        <v>6.9454693194328776</v>
      </c>
      <c r="AE54">
        <f t="shared" si="7"/>
        <v>0.80547040779919143</v>
      </c>
      <c r="AF54">
        <f t="shared" si="7"/>
        <v>65.506503441312717</v>
      </c>
      <c r="AG54">
        <f t="shared" si="7"/>
        <v>110.78541039227004</v>
      </c>
      <c r="AH54">
        <f t="shared" si="7"/>
        <v>172.08326063375799</v>
      </c>
    </row>
    <row r="55" spans="1:64" x14ac:dyDescent="0.25">
      <c r="G55" t="s">
        <v>9</v>
      </c>
      <c r="J55">
        <f>I51+J53</f>
        <v>4.1439207525705424</v>
      </c>
      <c r="K55">
        <f>J55+K53</f>
        <v>5.2615644208137109</v>
      </c>
      <c r="L55">
        <f t="shared" ref="L55:BL55" si="8">K55+L53</f>
        <v>6.6767441421075873</v>
      </c>
      <c r="M55">
        <f t="shared" si="8"/>
        <v>8.4669556528366847</v>
      </c>
      <c r="N55">
        <f t="shared" si="8"/>
        <v>10.728086699644379</v>
      </c>
      <c r="O55">
        <f t="shared" si="8"/>
        <v>13.579635812950393</v>
      </c>
      <c r="P55">
        <f t="shared" si="8"/>
        <v>17.162849094905898</v>
      </c>
      <c r="Q55">
        <f t="shared" si="8"/>
        <v>21.657764966292369</v>
      </c>
      <c r="R55">
        <f t="shared" si="8"/>
        <v>27.270928345959469</v>
      </c>
      <c r="S55">
        <f t="shared" si="8"/>
        <v>34.254845850215574</v>
      </c>
      <c r="T55">
        <f t="shared" si="8"/>
        <v>42.900767229480451</v>
      </c>
      <c r="U55">
        <f t="shared" si="8"/>
        <v>53.511926176876145</v>
      </c>
      <c r="V55">
        <f t="shared" si="8"/>
        <v>66.45637481817505</v>
      </c>
      <c r="W55">
        <f t="shared" si="8"/>
        <v>82.021945179602298</v>
      </c>
      <c r="X55">
        <f t="shared" si="8"/>
        <v>100.34055694134888</v>
      </c>
      <c r="Y55">
        <f t="shared" si="8"/>
        <v>121.86436994111793</v>
      </c>
      <c r="Z55">
        <f t="shared" si="8"/>
        <v>146.51660408450124</v>
      </c>
      <c r="AA55">
        <f t="shared" si="8"/>
        <v>173.95615185453562</v>
      </c>
      <c r="AB55">
        <f t="shared" si="8"/>
        <v>203.88996221930427</v>
      </c>
      <c r="AC55">
        <f t="shared" si="8"/>
        <v>235.59173567708382</v>
      </c>
      <c r="AD55">
        <f t="shared" si="8"/>
        <v>267.96120222289909</v>
      </c>
      <c r="AE55">
        <f t="shared" si="8"/>
        <v>299.9022859410689</v>
      </c>
      <c r="AF55">
        <f t="shared" si="8"/>
        <v>329.74835627684018</v>
      </c>
      <c r="AG55">
        <f t="shared" si="8"/>
        <v>358.78299719058907</v>
      </c>
      <c r="AH55">
        <f t="shared" si="8"/>
        <v>383.61024718520559</v>
      </c>
      <c r="AI55">
        <f t="shared" si="8"/>
        <v>402.5518777555846</v>
      </c>
      <c r="AJ55">
        <f t="shared" si="8"/>
        <v>423.74004664862508</v>
      </c>
      <c r="AK55">
        <f t="shared" si="8"/>
        <v>441.81738066436299</v>
      </c>
      <c r="AL55">
        <f t="shared" si="8"/>
        <v>457.06042068713083</v>
      </c>
      <c r="AM55">
        <f t="shared" si="8"/>
        <v>469.84339024471041</v>
      </c>
      <c r="AN55">
        <f t="shared" si="8"/>
        <v>480.57015830014439</v>
      </c>
      <c r="AO55">
        <f t="shared" si="8"/>
        <v>489.62776788664689</v>
      </c>
      <c r="AP55">
        <f t="shared" si="8"/>
        <v>497.36049659279934</v>
      </c>
      <c r="AQ55">
        <f t="shared" si="8"/>
        <v>504.05947892697026</v>
      </c>
      <c r="AR55" s="23">
        <f t="shared" si="8"/>
        <v>509.96228479682475</v>
      </c>
      <c r="AS55">
        <f t="shared" si="8"/>
        <v>515.25786491844553</v>
      </c>
      <c r="AT55">
        <f t="shared" si="8"/>
        <v>520.09372305598288</v>
      </c>
      <c r="AU55">
        <f t="shared" si="8"/>
        <v>524.58344569840096</v>
      </c>
      <c r="AV55">
        <f t="shared" si="8"/>
        <v>528.81362746201285</v>
      </c>
      <c r="AW55">
        <f t="shared" si="8"/>
        <v>532.84979850707452</v>
      </c>
      <c r="AX55">
        <f t="shared" si="8"/>
        <v>536.7412780268703</v>
      </c>
      <c r="AY55">
        <f t="shared" si="8"/>
        <v>540.5250343695601</v>
      </c>
      <c r="AZ55">
        <f t="shared" si="8"/>
        <v>544.22869463411428</v>
      </c>
      <c r="BA55">
        <f t="shared" si="8"/>
        <v>547.87285866653701</v>
      </c>
      <c r="BB55" s="23">
        <f t="shared" si="8"/>
        <v>551.47286065258072</v>
      </c>
      <c r="BC55">
        <f t="shared" si="8"/>
        <v>555.04010061523536</v>
      </c>
      <c r="BD55">
        <f t="shared" si="8"/>
        <v>558.58304560007537</v>
      </c>
      <c r="BE55">
        <f t="shared" si="8"/>
        <v>562.10797962472918</v>
      </c>
      <c r="BF55">
        <f t="shared" si="8"/>
        <v>565.61956385871611</v>
      </c>
      <c r="BG55">
        <f t="shared" si="8"/>
        <v>569.12125418022038</v>
      </c>
      <c r="BH55">
        <f t="shared" si="8"/>
        <v>572.61561193606087</v>
      </c>
      <c r="BI55">
        <f t="shared" si="8"/>
        <v>576.1045349476326</v>
      </c>
      <c r="BJ55">
        <f t="shared" si="8"/>
        <v>579.58942907724634</v>
      </c>
      <c r="BK55">
        <f t="shared" si="8"/>
        <v>583.07133556131078</v>
      </c>
      <c r="BL55" s="23">
        <f t="shared" si="8"/>
        <v>586.55102546373462</v>
      </c>
    </row>
    <row r="56" spans="1:64" x14ac:dyDescent="0.25">
      <c r="AR56" s="23">
        <f>AR55/AR50*100</f>
        <v>8.5942260019601715</v>
      </c>
      <c r="BB56" s="23">
        <f>BB55/BB50*100</f>
        <v>8.7226133431469002</v>
      </c>
      <c r="BL56" s="23">
        <f>BL55/BL50*100</f>
        <v>8.740283252665721</v>
      </c>
    </row>
    <row r="73" spans="1:64" x14ac:dyDescent="0.25">
      <c r="A73" s="1" t="s">
        <v>14</v>
      </c>
      <c r="B73" t="s">
        <v>24</v>
      </c>
      <c r="I73" s="13">
        <v>646.38183155765239</v>
      </c>
      <c r="J73" s="13">
        <v>678.80317052749797</v>
      </c>
      <c r="K73" s="13">
        <v>717.64845498935608</v>
      </c>
      <c r="L73" s="13">
        <v>748.88587506002966</v>
      </c>
      <c r="M73" s="13">
        <v>772.43450234271961</v>
      </c>
      <c r="N73" s="13">
        <v>808.71059503613253</v>
      </c>
      <c r="O73" s="13">
        <v>796.38397277499735</v>
      </c>
      <c r="P73" s="13">
        <v>821.29021156033969</v>
      </c>
      <c r="Q73" s="13">
        <v>861.15662687543238</v>
      </c>
      <c r="R73" s="13">
        <v>901.88126180026916</v>
      </c>
      <c r="S73" s="13">
        <v>943.20567730518565</v>
      </c>
      <c r="T73" s="13">
        <v>988.38035061178005</v>
      </c>
      <c r="U73" s="13">
        <v>1034.1779315046826</v>
      </c>
      <c r="V73" s="13">
        <v>1071.683082722775</v>
      </c>
      <c r="W73" s="13">
        <v>1082.959838888992</v>
      </c>
      <c r="X73" s="13">
        <v>1140.4749223317278</v>
      </c>
      <c r="Y73" s="13">
        <v>1181.0938783987008</v>
      </c>
      <c r="Z73" s="13">
        <v>1231.4220722424873</v>
      </c>
      <c r="AA73" s="13">
        <v>1267.6083129664305</v>
      </c>
      <c r="AB73" s="13">
        <v>1287.2595770561854</v>
      </c>
      <c r="AC73" s="13">
        <v>1296.6052914385396</v>
      </c>
      <c r="AD73" s="13">
        <v>1305.5915334632732</v>
      </c>
      <c r="AE73" s="13">
        <v>1306.7945653093072</v>
      </c>
      <c r="AF73" s="13">
        <v>1330.8906010904684</v>
      </c>
      <c r="AG73" s="13">
        <v>1339.0142397315162</v>
      </c>
      <c r="AH73" s="13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2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2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23">
        <v>2323.3058631603199</v>
      </c>
    </row>
    <row r="74" spans="1:64" x14ac:dyDescent="0.25">
      <c r="A74" t="s">
        <v>11</v>
      </c>
      <c r="B74" t="s">
        <v>23</v>
      </c>
      <c r="I74" s="14">
        <v>7.7777777777777784E-3</v>
      </c>
      <c r="J74" s="14">
        <v>4.1973985222222218E-2</v>
      </c>
      <c r="K74" s="14">
        <v>0.102925997979798</v>
      </c>
      <c r="L74" s="14">
        <v>0.1113723801988889</v>
      </c>
      <c r="M74" s="14">
        <v>0.14847192031646464</v>
      </c>
      <c r="N74" s="14">
        <v>0.25211479573939394</v>
      </c>
      <c r="O74" s="14">
        <v>0.32099102532626267</v>
      </c>
      <c r="P74" s="14">
        <v>0.45886673841212122</v>
      </c>
      <c r="Q74" s="14">
        <v>0.44309745380303034</v>
      </c>
      <c r="R74" s="14">
        <v>0.5434144919363636</v>
      </c>
      <c r="S74" s="14">
        <v>0.53230114051212118</v>
      </c>
      <c r="T74" s="14">
        <v>0.77378927034757561</v>
      </c>
      <c r="U74" s="14">
        <v>1.161459974647495</v>
      </c>
      <c r="V74" s="14">
        <v>1.6704335559913965</v>
      </c>
      <c r="W74" s="14">
        <v>2.0779276128222435</v>
      </c>
      <c r="X74" s="14">
        <v>3.4491277666709861</v>
      </c>
      <c r="Y74" s="14">
        <v>4.3243590147934068</v>
      </c>
      <c r="Z74" s="14">
        <v>7.8041473519527491</v>
      </c>
      <c r="AA74" s="14">
        <v>10.196910547083306</v>
      </c>
      <c r="AB74" s="14">
        <v>18.58168150222464</v>
      </c>
      <c r="AC74" s="14">
        <v>31.460386821823096</v>
      </c>
      <c r="AD74" s="14">
        <v>45.177003491396867</v>
      </c>
      <c r="AE74" s="14">
        <v>56.131776704677499</v>
      </c>
      <c r="AF74" s="14">
        <v>65.758986944865185</v>
      </c>
      <c r="AG74" s="14">
        <v>78.764940088184588</v>
      </c>
      <c r="AH74" s="14">
        <v>85.418426049307428</v>
      </c>
    </row>
    <row r="75" spans="1:64" x14ac:dyDescent="0.25">
      <c r="A75" s="2" t="s">
        <v>1</v>
      </c>
      <c r="B75" s="2" t="s">
        <v>2</v>
      </c>
      <c r="C75" s="2" t="s">
        <v>3</v>
      </c>
      <c r="G75" t="s">
        <v>6</v>
      </c>
      <c r="J75">
        <f>J74-I74</f>
        <v>3.4196207444444439E-2</v>
      </c>
      <c r="K75">
        <f t="shared" ref="K75:AH75" si="9">K74-J74</f>
        <v>6.095201275757578E-2</v>
      </c>
      <c r="L75">
        <f t="shared" si="9"/>
        <v>8.4463822190909005E-3</v>
      </c>
      <c r="M75">
        <f t="shared" si="9"/>
        <v>3.7099540117575741E-2</v>
      </c>
      <c r="N75">
        <f t="shared" si="9"/>
        <v>0.1036428754229293</v>
      </c>
      <c r="O75">
        <f t="shared" si="9"/>
        <v>6.8876229586868731E-2</v>
      </c>
      <c r="P75">
        <f t="shared" si="9"/>
        <v>0.13787571308585855</v>
      </c>
      <c r="Q75">
        <f t="shared" si="9"/>
        <v>-1.5769284609090883E-2</v>
      </c>
      <c r="R75">
        <f t="shared" si="9"/>
        <v>0.10031703813333326</v>
      </c>
      <c r="S75">
        <f t="shared" si="9"/>
        <v>-1.1113351424242413E-2</v>
      </c>
      <c r="T75">
        <f t="shared" si="9"/>
        <v>0.24148812983545442</v>
      </c>
      <c r="U75">
        <f t="shared" si="9"/>
        <v>0.38767070429991934</v>
      </c>
      <c r="V75">
        <f t="shared" si="9"/>
        <v>0.50897358134390158</v>
      </c>
      <c r="W75">
        <f t="shared" si="9"/>
        <v>0.40749405683084694</v>
      </c>
      <c r="X75">
        <f t="shared" si="9"/>
        <v>1.3712001538487426</v>
      </c>
      <c r="Y75">
        <f t="shared" si="9"/>
        <v>0.8752312481224207</v>
      </c>
      <c r="Z75">
        <f t="shared" si="9"/>
        <v>3.4797883371593423</v>
      </c>
      <c r="AA75">
        <f t="shared" si="9"/>
        <v>2.3927631951305566</v>
      </c>
      <c r="AB75">
        <f t="shared" si="9"/>
        <v>8.3847709551413345</v>
      </c>
      <c r="AC75">
        <f t="shared" si="9"/>
        <v>12.878705319598456</v>
      </c>
      <c r="AD75">
        <f t="shared" si="9"/>
        <v>13.716616669573771</v>
      </c>
      <c r="AE75">
        <f t="shared" si="9"/>
        <v>10.954773213280632</v>
      </c>
      <c r="AF75">
        <f t="shared" si="9"/>
        <v>9.6272102401876865</v>
      </c>
      <c r="AG75">
        <f t="shared" si="9"/>
        <v>13.005953143319402</v>
      </c>
      <c r="AH75">
        <f t="shared" si="9"/>
        <v>6.6534859611228399</v>
      </c>
    </row>
    <row r="76" spans="1:64" x14ac:dyDescent="0.25">
      <c r="A76" s="3">
        <v>0</v>
      </c>
      <c r="B76" s="3">
        <v>0.53248642529174384</v>
      </c>
      <c r="C76" s="3">
        <v>7.3950782055463002E-2</v>
      </c>
      <c r="G76" t="s">
        <v>8</v>
      </c>
      <c r="J76">
        <f>$A76*$C76*I73+($B76-$A76)*($I74+SUM($I76:I76))-($B76/($C76*I73))*(($I74+SUM($I76:I76))^2)</f>
        <v>4.1408871976536653E-3</v>
      </c>
      <c r="K76">
        <f>$A76*$C76*J73+($B76-$A76)*($I74+SUM($I76:J76))-($B76/($C76*J73))*(($I74+SUM($I76:J76))^2)</f>
        <v>6.3450204323496368E-3</v>
      </c>
      <c r="L76">
        <f>$A76*$C76*K73+($B76-$A76)*($I74+SUM($I76:K76))-($B76/($C76*K73))*(($I74+SUM($I76:K76))^2)</f>
        <v>9.7218177470370631E-3</v>
      </c>
      <c r="M76">
        <f>$A76*$C76*L73+($B76-$A76)*($I74+SUM($I76:L76))-($B76/($C76*L73))*(($I74+SUM($I76:L76))^2)</f>
        <v>1.4894370163966244E-2</v>
      </c>
      <c r="N76">
        <f>$A76*$C76*M73+($B76-$A76)*($I74+SUM($I76:M76))-($B76/($C76*M73))*(($I74+SUM($I76:M76))^2)</f>
        <v>2.2815810449625381E-2</v>
      </c>
      <c r="O76">
        <f>$A76*$C76*N73+($B76-$A76)*($I74+SUM($I76:N76))-($B76/($C76*N73))*(($I74+SUM($I76:N76))^2)</f>
        <v>3.4943631937095279E-2</v>
      </c>
      <c r="P76">
        <f>$A76*$C76*O73+($B76-$A76)*($I74+SUM($I76:O76))-($B76/($C76*O73))*(($I74+SUM($I76:O76))^2)</f>
        <v>5.3497494109323473E-2</v>
      </c>
      <c r="Q76">
        <f>$A76*$C76*P73+($B76-$A76)*($I74+SUM($I76:P76))-($B76/($C76*P73))*(($I74+SUM($I76:P76))^2)</f>
        <v>8.1867462420552067E-2</v>
      </c>
      <c r="R76">
        <f>$A76*$C76*Q73+($B76-$A76)*($I74+SUM($I76:Q76))-($B76/($C76*Q73))*(($I74+SUM($I76:Q76))^2)</f>
        <v>0.12520335292503251</v>
      </c>
      <c r="S76">
        <f>$A76*$C76*R73+($B76-$A76)*($I74+SUM($I76:R76))-($B76/($C76*R73))*(($I74+SUM($I76:R76))^2)</f>
        <v>0.19129648694510298</v>
      </c>
      <c r="T76">
        <f>$A76*$C76*S73+($B76-$A76)*($I74+SUM($I76:S76))-($B76/($C76*S73))*(($I74+SUM($I76:S76))^2)</f>
        <v>0.29187054003721441</v>
      </c>
      <c r="U76">
        <f>$A76*$C76*T73+($B76-$A76)*($I74+SUM($I76:T76))-($B76/($C76*T73))*(($I74+SUM($I76:T76))^2)</f>
        <v>0.4444239193768465</v>
      </c>
      <c r="V76">
        <f>$A76*$C76*U73+($B76-$A76)*($I74+SUM($I76:U76))-($B76/($C76*U73))*(($I74+SUM($I76:U76))^2)</f>
        <v>0.67470287852038902</v>
      </c>
      <c r="W76">
        <f>$A76*$C76*V73+($B76-$A76)*($I74+SUM($I76:V76))-($B76/($C76*V73))*(($I74+SUM($I76:V76))^2)</f>
        <v>1.0196341654786023</v>
      </c>
      <c r="X76">
        <f>$A76*$C76*W73+($B76-$A76)*($I74+SUM($I76:W76))-($B76/($C76*W73))*(($I74+SUM($I76:W76))^2)</f>
        <v>1.5293095139019373</v>
      </c>
      <c r="Y76">
        <f>$A76*$C76*X73+($B76-$A76)*($I74+SUM($I76:X76))-($B76/($C76*X73))*(($I74+SUM($I76:X76))^2)</f>
        <v>2.2742563583487483</v>
      </c>
      <c r="Z76">
        <f>$A76*$C76*Y73+($B76-$A76)*($I74+SUM($I76:Y76))-($B76/($C76*Y73))*(($I74+SUM($I76:Y76))^2)</f>
        <v>3.3330252884249441</v>
      </c>
      <c r="AA76">
        <f>$A76*$C76*Z73+($B76-$A76)*($I74+SUM($I76:Z76))-($B76/($C76*Z73))*(($I74+SUM($I76:Z76))^2)</f>
        <v>4.7897969799867486</v>
      </c>
      <c r="AB76">
        <f>$A76*$C76*AA73+($B76-$A76)*($I74+SUM($I76:AA76))-($B76/($C76*AA73))*(($I74+SUM($I76:AA76))^2)</f>
        <v>6.6763955931999943</v>
      </c>
      <c r="AC76">
        <f>$A76*$C76*AB73+($B76-$A76)*($I74+SUM($I76:AB76))-($B76/($C76*AB73))*(($I74+SUM($I76:AB76))^2)</f>
        <v>8.8878110043307998</v>
      </c>
      <c r="AD76">
        <f>$A76*$C76*AC73+($B76-$A76)*($I74+SUM($I76:AC76))-($B76/($C76*AC73))*(($I74+SUM($I76:AC76))^2)</f>
        <v>11.069704185598251</v>
      </c>
      <c r="AE76">
        <f>$A76*$C76*AD73+($B76-$A76)*($I74+SUM($I76:AD76))-($B76/($C76*AD73))*(($I74+SUM($I76:AD76))^2)</f>
        <v>12.602930523560811</v>
      </c>
      <c r="AF76">
        <f>$A76*$C76*AE73+($B76-$A76)*($I74+SUM($I76:AE76))-($B76/($C76*AE73))*(($I74+SUM($I76:AE76))^2)</f>
        <v>12.677572574082173</v>
      </c>
      <c r="AG76">
        <f>$A76*$C76*AF73+($B76-$A76)*($I74+SUM($I76:AF76))-($B76/($C76*AF73))*(($I74+SUM($I76:AF76))^2)</f>
        <v>11.423362163395716</v>
      </c>
      <c r="AH76">
        <f>$A76*$C76*AG73+($B76-$A76)*($I74+SUM($I76:AG76))-($B76/($C76*AG73))*(($I74+SUM($I76:AG76))^2)</f>
        <v>8.7411170072949034</v>
      </c>
      <c r="AI76">
        <f>$A76*$C76*AH73+($B76-$A76)*($I74+SUM($I76:AH76))-($B76/($C76*AH73))*(($I74+SUM($I76:AH76))^2)</f>
        <v>3.8462165405321684</v>
      </c>
      <c r="AJ76">
        <f>$A76*$C76*AI73+($B76-$A76)*($I74+SUM($I76:AI76))-($B76/($C76*AI73))*(($I74+SUM($I76:AI76))^2)</f>
        <v>7.1814105921784801</v>
      </c>
      <c r="AK76">
        <f>$A76*$C76*AJ73+($B76-$A76)*($I74+SUM($I76:AJ76))-($B76/($C76*AJ73))*(($I74+SUM($I76:AJ76))^2)</f>
        <v>5.2244586517823421</v>
      </c>
      <c r="AL76">
        <f>$A76*$C76*AK73+($B76-$A76)*($I74+SUM($I76:AK76))-($B76/($C76*AK73))*(($I74+SUM($I76:AK76))^2)</f>
        <v>3.91887481541049</v>
      </c>
      <c r="AM76">
        <f>$A76*$C76*AL73+($B76-$A76)*($I74+SUM($I76:AL76))-($B76/($C76*AL73))*(($I74+SUM($I76:AL76))^2)</f>
        <v>3.1454525991576645</v>
      </c>
      <c r="AN76">
        <f>$A76*$C76*AM73+($B76-$A76)*($I74+SUM($I76:AM76))-($B76/($C76*AM73))*(($I74+SUM($I76:AM76))^2)</f>
        <v>2.7181823682829744</v>
      </c>
      <c r="AO76">
        <f>$A76*$C76*AN73+($B76-$A76)*($I74+SUM($I76:AN76))-($B76/($C76*AN73))*(($I74+SUM($I76:AN76))^2)</f>
        <v>2.4911453188264261</v>
      </c>
      <c r="AP76">
        <f>$A76*$C76*AO73+($B76-$A76)*($I74+SUM($I76:AO76))-($B76/($C76*AO73))*(($I74+SUM($I76:AO76))^2)</f>
        <v>2.3730179608863793</v>
      </c>
      <c r="AQ76">
        <f>$A76*$C76*AP73+($B76-$A76)*($I74+SUM($I76:AP76))-($B76/($C76*AP73))*(($I74+SUM($I76:AP76))^2)</f>
        <v>2.312243177814338</v>
      </c>
      <c r="AR76" s="23">
        <f>$A76*$C76*AQ73+($B76-$A76)*($I74+SUM($I76:AQ76))-($B76/($C76*AQ73))*(($I74+SUM($I76:AQ76))^2)</f>
        <v>2.2811566421971534</v>
      </c>
      <c r="AS76">
        <f>$A76*$C76*AR73+($B76-$A76)*($I74+SUM($I76:AR76))-($B76/($C76*AR73))*(($I74+SUM($I76:AR76))^2)</f>
        <v>2.2652947978778855</v>
      </c>
      <c r="AT76">
        <f>$A76*$C76*AS73+($B76-$A76)*($I74+SUM($I76:AS76))-($B76/($C76*AS73))*(($I74+SUM($I76:AS76))^2)</f>
        <v>2.257198888274317</v>
      </c>
      <c r="AU76">
        <f>$A76*$C76*AT73+($B76-$A76)*($I74+SUM($I76:AT76))-($B76/($C76*AT73))*(($I74+SUM($I76:AT76))^2)</f>
        <v>2.2530517269396881</v>
      </c>
      <c r="AV76">
        <f>$A76*$C76*AU73+($B76-$A76)*($I74+SUM($I76:AU76))-($B76/($C76*AU73))*(($I74+SUM($I76:AU76))^2)</f>
        <v>2.2509086601745736</v>
      </c>
      <c r="AW76">
        <f>$A76*$C76*AV73+($B76-$A76)*($I74+SUM($I76:AV76))-($B76/($C76*AV73))*(($I74+SUM($I76:AV76))^2)</f>
        <v>2.2497819247555952</v>
      </c>
      <c r="AX76">
        <f>$A76*$C76*AW73+($B76-$A76)*($I74+SUM($I76:AW76))-($B76/($C76*AW73))*(($I74+SUM($I76:AW76))^2)</f>
        <v>2.249170848979503</v>
      </c>
      <c r="AY76">
        <f>$A76*$C76*AX73+($B76-$A76)*($I74+SUM($I76:AX76))-($B76/($C76*AX73))*(($I74+SUM($I76:AX76))^2)</f>
        <v>2.2488220460157464</v>
      </c>
      <c r="AZ76">
        <f>$A76*$C76*AY73+($B76-$A76)*($I74+SUM($I76:AY76))-($B76/($C76*AY73))*(($I74+SUM($I76:AY76))^2)</f>
        <v>2.2486074147426649</v>
      </c>
      <c r="BA76">
        <f>$A76*$C76*AZ73+($B76-$A76)*($I74+SUM($I76:AZ76))-($B76/($C76*AZ73))*(($I74+SUM($I76:AZ76))^2)</f>
        <v>2.248462224156583</v>
      </c>
      <c r="BB76" s="23">
        <f>$A76*$C76*BA73+($B76-$A76)*($I74+SUM($I76:BA76))-($B76/($C76*BA73))*(($I74+SUM($I76:BA76))^2)</f>
        <v>2.2483537513678016</v>
      </c>
      <c r="BC76">
        <f>$A76*$C76*BB73+($B76-$A76)*($I74+SUM($I76:BB76))-($B76/($C76*BB73))*(($I74+SUM($I76:BB76))^2)</f>
        <v>2.2482654220973615</v>
      </c>
      <c r="BD76">
        <f>$A76*$C76*BC73+($B76-$A76)*($I74+SUM($I76:BC76))-($B76/($C76*BC73))*(($I74+SUM($I76:BC76))^2)</f>
        <v>2.2481888024557577</v>
      </c>
      <c r="BE76">
        <f>$A76*$C76*BD73+($B76-$A76)*($I74+SUM($I76:BD76))-($B76/($C76*BD73))*(($I74+SUM($I76:BD76))^2)</f>
        <v>2.2481195605737554</v>
      </c>
      <c r="BF76">
        <f>$A76*$C76*BE73+($B76-$A76)*($I74+SUM($I76:BE76))-($B76/($C76*BE73))*(($I74+SUM($I76:BE76))^2)</f>
        <v>2.2480554325416477</v>
      </c>
      <c r="BG76">
        <f>$A76*$C76*BF73+($B76-$A76)*($I74+SUM($I76:BF76))-($B76/($C76*BF73))*(($I74+SUM($I76:BF76))^2)</f>
        <v>2.247995198893463</v>
      </c>
      <c r="BH76">
        <f>$A76*$C76*BG73+($B76-$A76)*($I74+SUM($I76:BG76))-($B76/($C76*BG73))*(($I74+SUM($I76:BG76))^2)</f>
        <v>2.2479381699476448</v>
      </c>
      <c r="BI76">
        <f>$A76*$C76*BH73+($B76-$A76)*($I74+SUM($I76:BH76))-($B76/($C76*BH73))*(($I74+SUM($I76:BH76))^2)</f>
        <v>2.2478839270710722</v>
      </c>
      <c r="BJ76">
        <f>$A76*$C76*BI73+($B76-$A76)*($I74+SUM($I76:BI76))-($B76/($C76*BI73))*(($I74+SUM($I76:BI76))^2)</f>
        <v>2.2478321925290459</v>
      </c>
      <c r="BK76">
        <f>$A76*$C76*BJ73+($B76-$A76)*($I74+SUM($I76:BJ76))-($B76/($C76*BJ73))*(($I74+SUM($I76:BJ76))^2)</f>
        <v>2.247782763884743</v>
      </c>
      <c r="BL76" s="23">
        <f>$A76*$C76*BK73+($B76-$A76)*($I74+SUM($I76:BK76))-($B76/($C76*BK73))*(($I74+SUM($I76:BK76))^2)</f>
        <v>2.2477354807841152</v>
      </c>
    </row>
    <row r="77" spans="1:64" x14ac:dyDescent="0.25">
      <c r="E77" t="s">
        <v>7</v>
      </c>
      <c r="F77">
        <f>SUM(J77:AH77)</f>
        <v>66.980290960429613</v>
      </c>
      <c r="J77">
        <f>(J78-J74)^2</f>
        <v>9.0332227513715147E-4</v>
      </c>
      <c r="K77">
        <f t="shared" ref="K77:AH77" si="10">(K78-K74)^2</f>
        <v>7.1677071700418952E-3</v>
      </c>
      <c r="L77">
        <f t="shared" si="10"/>
        <v>6.953371263162973E-3</v>
      </c>
      <c r="M77">
        <f t="shared" si="10"/>
        <v>1.1149680389160315E-2</v>
      </c>
      <c r="N77">
        <f t="shared" si="10"/>
        <v>3.475208530805033E-2</v>
      </c>
      <c r="O77">
        <f t="shared" si="10"/>
        <v>4.8554875932790682E-2</v>
      </c>
      <c r="P77">
        <f t="shared" si="10"/>
        <v>9.2860329382911111E-2</v>
      </c>
      <c r="Q77">
        <f t="shared" si="10"/>
        <v>4.2887585851811544E-2</v>
      </c>
      <c r="R77">
        <f t="shared" si="10"/>
        <v>3.3199342300308972E-2</v>
      </c>
      <c r="S77">
        <f t="shared" si="10"/>
        <v>4.0816006120352139E-4</v>
      </c>
      <c r="T77">
        <f t="shared" si="10"/>
        <v>4.9822961231677752E-3</v>
      </c>
      <c r="U77">
        <f t="shared" si="10"/>
        <v>1.6215118253350595E-2</v>
      </c>
      <c r="V77">
        <f t="shared" si="10"/>
        <v>8.5888790522063482E-2</v>
      </c>
      <c r="W77">
        <f t="shared" si="10"/>
        <v>0.81940152814546985</v>
      </c>
      <c r="X77">
        <f t="shared" si="10"/>
        <v>1.130643813924594</v>
      </c>
      <c r="Y77">
        <f t="shared" si="10"/>
        <v>6.0631304542208122</v>
      </c>
      <c r="Z77">
        <f t="shared" si="10"/>
        <v>5.3619080699703634</v>
      </c>
      <c r="AA77">
        <f t="shared" si="10"/>
        <v>22.208723258561573</v>
      </c>
      <c r="AB77">
        <f t="shared" si="10"/>
        <v>9.0254450422863233</v>
      </c>
      <c r="AC77">
        <f t="shared" si="10"/>
        <v>0.97349098606597506</v>
      </c>
      <c r="AD77">
        <f t="shared" si="10"/>
        <v>13.202823329569714</v>
      </c>
      <c r="AE77">
        <f t="shared" si="10"/>
        <v>3.9418593874215735</v>
      </c>
      <c r="AF77">
        <f t="shared" si="10"/>
        <v>1.1341199765782652</v>
      </c>
      <c r="AG77">
        <f t="shared" si="10"/>
        <v>0.26795146759083627</v>
      </c>
      <c r="AH77">
        <f t="shared" si="10"/>
        <v>2.4648709812609533</v>
      </c>
    </row>
    <row r="78" spans="1:64" x14ac:dyDescent="0.25">
      <c r="G78" t="s">
        <v>9</v>
      </c>
      <c r="J78">
        <f>I74+J76</f>
        <v>1.1918664975431443E-2</v>
      </c>
      <c r="K78">
        <f>J78+K76</f>
        <v>1.8263685407781081E-2</v>
      </c>
      <c r="L78">
        <f t="shared" ref="L78:BL78" si="11">K78+L76</f>
        <v>2.7985503154818146E-2</v>
      </c>
      <c r="M78">
        <f t="shared" si="11"/>
        <v>4.2879873318784387E-2</v>
      </c>
      <c r="N78">
        <f t="shared" si="11"/>
        <v>6.5695683768409771E-2</v>
      </c>
      <c r="O78">
        <f t="shared" si="11"/>
        <v>0.10063931570550505</v>
      </c>
      <c r="P78">
        <f t="shared" si="11"/>
        <v>0.15413680981482852</v>
      </c>
      <c r="Q78">
        <f t="shared" si="11"/>
        <v>0.23600427223538059</v>
      </c>
      <c r="R78">
        <f t="shared" si="11"/>
        <v>0.3612076251604131</v>
      </c>
      <c r="S78">
        <f t="shared" si="11"/>
        <v>0.55250411210551609</v>
      </c>
      <c r="T78">
        <f t="shared" si="11"/>
        <v>0.84437465214273044</v>
      </c>
      <c r="U78">
        <f t="shared" si="11"/>
        <v>1.2887985715195769</v>
      </c>
      <c r="V78">
        <f t="shared" si="11"/>
        <v>1.9635014500399659</v>
      </c>
      <c r="W78">
        <f t="shared" si="11"/>
        <v>2.9831356155185684</v>
      </c>
      <c r="X78">
        <f t="shared" si="11"/>
        <v>4.5124451294205059</v>
      </c>
      <c r="Y78">
        <f t="shared" si="11"/>
        <v>6.7867014877692542</v>
      </c>
      <c r="Z78">
        <f t="shared" si="11"/>
        <v>10.119726776194199</v>
      </c>
      <c r="AA78">
        <f t="shared" si="11"/>
        <v>14.909523756180947</v>
      </c>
      <c r="AB78">
        <f t="shared" si="11"/>
        <v>21.585919349380941</v>
      </c>
      <c r="AC78">
        <f t="shared" si="11"/>
        <v>30.473730353711741</v>
      </c>
      <c r="AD78">
        <f t="shared" si="11"/>
        <v>41.543434539309992</v>
      </c>
      <c r="AE78">
        <f t="shared" si="11"/>
        <v>54.1463650628708</v>
      </c>
      <c r="AF78">
        <f t="shared" si="11"/>
        <v>66.823937636952977</v>
      </c>
      <c r="AG78">
        <f t="shared" si="11"/>
        <v>78.247299800348685</v>
      </c>
      <c r="AH78">
        <f t="shared" si="11"/>
        <v>86.988416807643588</v>
      </c>
      <c r="AI78">
        <f t="shared" si="11"/>
        <v>90.834633348175757</v>
      </c>
      <c r="AJ78">
        <f t="shared" si="11"/>
        <v>98.016043940354237</v>
      </c>
      <c r="AK78">
        <f t="shared" si="11"/>
        <v>103.24050259213658</v>
      </c>
      <c r="AL78">
        <f t="shared" si="11"/>
        <v>107.15937740754707</v>
      </c>
      <c r="AM78">
        <f t="shared" si="11"/>
        <v>110.30483000670473</v>
      </c>
      <c r="AN78">
        <f t="shared" si="11"/>
        <v>113.0230123749877</v>
      </c>
      <c r="AO78">
        <f t="shared" si="11"/>
        <v>115.51415769381413</v>
      </c>
      <c r="AP78">
        <f t="shared" si="11"/>
        <v>117.88717565470051</v>
      </c>
      <c r="AQ78">
        <f t="shared" si="11"/>
        <v>120.19941883251485</v>
      </c>
      <c r="AR78" s="23">
        <f t="shared" si="11"/>
        <v>122.480575474712</v>
      </c>
      <c r="AS78">
        <f t="shared" si="11"/>
        <v>124.74587027258988</v>
      </c>
      <c r="AT78">
        <f t="shared" si="11"/>
        <v>127.0030691608642</v>
      </c>
      <c r="AU78">
        <f t="shared" si="11"/>
        <v>129.25612088780389</v>
      </c>
      <c r="AV78">
        <f t="shared" si="11"/>
        <v>131.50702954797845</v>
      </c>
      <c r="AW78">
        <f t="shared" si="11"/>
        <v>133.75681147273406</v>
      </c>
      <c r="AX78">
        <f t="shared" si="11"/>
        <v>136.00598232171356</v>
      </c>
      <c r="AY78">
        <f t="shared" si="11"/>
        <v>138.25480436772932</v>
      </c>
      <c r="AZ78">
        <f t="shared" si="11"/>
        <v>140.50341178247197</v>
      </c>
      <c r="BA78">
        <f t="shared" si="11"/>
        <v>142.75187400662855</v>
      </c>
      <c r="BB78" s="23">
        <f t="shared" si="11"/>
        <v>145.00022775799636</v>
      </c>
      <c r="BC78">
        <f t="shared" si="11"/>
        <v>147.2484931800937</v>
      </c>
      <c r="BD78">
        <f t="shared" si="11"/>
        <v>149.49668198254946</v>
      </c>
      <c r="BE78">
        <f t="shared" si="11"/>
        <v>151.74480154312323</v>
      </c>
      <c r="BF78">
        <f t="shared" si="11"/>
        <v>153.99285697566489</v>
      </c>
      <c r="BG78">
        <f t="shared" si="11"/>
        <v>156.24085217455837</v>
      </c>
      <c r="BH78">
        <f t="shared" si="11"/>
        <v>158.48879034450601</v>
      </c>
      <c r="BI78">
        <f t="shared" si="11"/>
        <v>160.7366742715771</v>
      </c>
      <c r="BJ78">
        <f t="shared" si="11"/>
        <v>162.98450646410615</v>
      </c>
      <c r="BK78">
        <f t="shared" si="11"/>
        <v>165.23228922799089</v>
      </c>
      <c r="BL78" s="23">
        <f t="shared" si="11"/>
        <v>167.48002470877501</v>
      </c>
    </row>
    <row r="79" spans="1:64" x14ac:dyDescent="0.25">
      <c r="AR79" s="23">
        <f>AR78/AR73*100</f>
        <v>7.1382210080030521</v>
      </c>
      <c r="BB79" s="23">
        <f>BB78/BB73*100</f>
        <v>7.1797439480442291</v>
      </c>
      <c r="BL79" s="23">
        <f>BL78/BL73*100</f>
        <v>7.208694617632359</v>
      </c>
    </row>
    <row r="96" spans="1:64" s="7" customFormat="1" x14ac:dyDescent="0.25">
      <c r="A96" s="6" t="s">
        <v>15</v>
      </c>
      <c r="B96" t="s">
        <v>24</v>
      </c>
      <c r="I96" s="13">
        <v>1068.325</v>
      </c>
      <c r="J96" s="13">
        <v>1046.5850000000003</v>
      </c>
      <c r="K96" s="13">
        <v>1025.3389999999999</v>
      </c>
      <c r="L96" s="13">
        <v>1013.2790000000001</v>
      </c>
      <c r="M96" s="13">
        <v>1034.143</v>
      </c>
      <c r="N96" s="13">
        <v>1071.6990914</v>
      </c>
      <c r="O96" s="13">
        <v>1089.0750027000001</v>
      </c>
      <c r="P96" s="13">
        <v>1093.2685501000001</v>
      </c>
      <c r="Q96" s="13">
        <v>1129.6972626000002</v>
      </c>
      <c r="R96" s="13">
        <v>1156.9509698999998</v>
      </c>
      <c r="S96" s="13">
        <v>1180.5831296000001</v>
      </c>
      <c r="T96" s="13">
        <v>1226.6374605000003</v>
      </c>
      <c r="U96" s="13">
        <v>1257.0376469000003</v>
      </c>
      <c r="V96" s="13">
        <v>1281.9502921999999</v>
      </c>
      <c r="W96" s="13">
        <v>1226.2356319000003</v>
      </c>
      <c r="X96" s="13">
        <v>1283.9826953000002</v>
      </c>
      <c r="Y96" s="13">
        <v>1308.5070045</v>
      </c>
      <c r="Z96" s="13">
        <v>1330.4083942</v>
      </c>
      <c r="AA96" s="13">
        <v>1323.6747201000001</v>
      </c>
      <c r="AB96" s="13">
        <v>1337.9354429</v>
      </c>
      <c r="AC96" s="13">
        <v>1340.8869157000001</v>
      </c>
      <c r="AD96" s="13">
        <v>1369.321608</v>
      </c>
      <c r="AE96" s="13">
        <v>1383.0464557999996</v>
      </c>
      <c r="AF96" s="13">
        <v>1416.3569978000003</v>
      </c>
      <c r="AG96" s="13">
        <v>1428.8185770399996</v>
      </c>
      <c r="AH96" s="13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23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23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23">
        <v>1967.2429022105498</v>
      </c>
    </row>
    <row r="97" spans="1:64" s="7" customFormat="1" x14ac:dyDescent="0.25">
      <c r="A97" s="7" t="s">
        <v>11</v>
      </c>
      <c r="B97" t="s">
        <v>23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1.9E-3</v>
      </c>
      <c r="O97" s="15">
        <v>3.0999999999999999E-3</v>
      </c>
      <c r="P97" s="15">
        <v>6.1999999999999998E-3</v>
      </c>
      <c r="Q97" s="15">
        <v>8.6E-3</v>
      </c>
      <c r="R97" s="15">
        <v>8.0101010101010107E-3</v>
      </c>
      <c r="S97" s="15">
        <v>7.8000000000000005E-3</v>
      </c>
      <c r="T97" s="15">
        <v>8.7999999999999988E-3</v>
      </c>
      <c r="U97" s="15">
        <v>1.0499999999999999E-2</v>
      </c>
      <c r="V97" s="15">
        <v>8.0999999999999996E-3</v>
      </c>
      <c r="W97" s="15">
        <v>1.12E-2</v>
      </c>
      <c r="X97" s="15">
        <v>9.7859999999999996E-3</v>
      </c>
      <c r="Y97" s="15">
        <v>1.2539000000000002E-2</v>
      </c>
      <c r="Z97" s="15">
        <v>1.8116E-2</v>
      </c>
      <c r="AA97" s="15">
        <v>2.11217E-2</v>
      </c>
      <c r="AB97" s="15">
        <v>0.12567120000000001</v>
      </c>
      <c r="AC97" s="15">
        <v>0.32905929999999994</v>
      </c>
      <c r="AD97" s="15">
        <v>0.52390329999999996</v>
      </c>
      <c r="AE97" s="15">
        <v>0.60696369999999999</v>
      </c>
      <c r="AF97" s="15">
        <v>0.82907509999999995</v>
      </c>
      <c r="AG97" s="15">
        <v>1.3396433999999999</v>
      </c>
      <c r="AH97" s="15">
        <v>2.5985886210108728</v>
      </c>
      <c r="AR97" s="24"/>
      <c r="BB97" s="24"/>
      <c r="BL97" s="24"/>
    </row>
    <row r="98" spans="1:64" x14ac:dyDescent="0.25">
      <c r="A98" s="2" t="s">
        <v>1</v>
      </c>
      <c r="B98" s="2" t="s">
        <v>2</v>
      </c>
      <c r="C98" s="2" t="s">
        <v>3</v>
      </c>
      <c r="G98" t="s">
        <v>6</v>
      </c>
      <c r="J98">
        <f>J97-I97</f>
        <v>0</v>
      </c>
      <c r="K98">
        <f t="shared" ref="K98:AH98" si="12">K97-J97</f>
        <v>0</v>
      </c>
      <c r="L98">
        <f t="shared" si="12"/>
        <v>0</v>
      </c>
      <c r="M98">
        <f t="shared" si="12"/>
        <v>0</v>
      </c>
      <c r="N98">
        <f t="shared" si="12"/>
        <v>1.9E-3</v>
      </c>
      <c r="O98">
        <f t="shared" si="12"/>
        <v>1.1999999999999999E-3</v>
      </c>
      <c r="P98">
        <f t="shared" si="12"/>
        <v>3.0999999999999999E-3</v>
      </c>
      <c r="Q98">
        <f t="shared" si="12"/>
        <v>2.4000000000000002E-3</v>
      </c>
      <c r="R98">
        <f t="shared" si="12"/>
        <v>-5.8989898989898933E-4</v>
      </c>
      <c r="S98">
        <f t="shared" si="12"/>
        <v>-2.1010101010101017E-4</v>
      </c>
      <c r="T98">
        <f t="shared" si="12"/>
        <v>9.9999999999999829E-4</v>
      </c>
      <c r="U98">
        <f t="shared" si="12"/>
        <v>1.7000000000000001E-3</v>
      </c>
      <c r="V98">
        <f t="shared" si="12"/>
        <v>-2.3999999999999994E-3</v>
      </c>
      <c r="W98">
        <f t="shared" si="12"/>
        <v>3.1000000000000003E-3</v>
      </c>
      <c r="X98">
        <f t="shared" si="12"/>
        <v>-1.4140000000000003E-3</v>
      </c>
      <c r="Y98">
        <f t="shared" si="12"/>
        <v>2.753000000000002E-3</v>
      </c>
      <c r="Z98">
        <f t="shared" si="12"/>
        <v>5.5769999999999986E-3</v>
      </c>
      <c r="AA98">
        <f t="shared" si="12"/>
        <v>3.0057E-3</v>
      </c>
      <c r="AB98">
        <f t="shared" si="12"/>
        <v>0.10454950000000002</v>
      </c>
      <c r="AC98">
        <f t="shared" si="12"/>
        <v>0.20338809999999993</v>
      </c>
      <c r="AD98">
        <f t="shared" si="12"/>
        <v>0.19484400000000002</v>
      </c>
      <c r="AE98">
        <f t="shared" si="12"/>
        <v>8.3060400000000034E-2</v>
      </c>
      <c r="AF98">
        <f t="shared" si="12"/>
        <v>0.22211139999999996</v>
      </c>
      <c r="AG98">
        <f t="shared" si="12"/>
        <v>0.51056829999999997</v>
      </c>
      <c r="AH98">
        <f t="shared" si="12"/>
        <v>1.2589452210108729</v>
      </c>
    </row>
    <row r="99" spans="1:64" x14ac:dyDescent="0.25">
      <c r="A99" s="3">
        <v>2.8639645191229685E-7</v>
      </c>
      <c r="B99" s="3">
        <v>0.69658088887171543</v>
      </c>
      <c r="C99" s="3">
        <v>1.1536560476979605E-2</v>
      </c>
      <c r="G99" t="s">
        <v>8</v>
      </c>
      <c r="J99">
        <f>$A99*$C99*I96+($B99-$A99)*($I97+SUM($I99:I99))-($B99/($C99*I96))*(($I97+SUM($I99:I99))^2)</f>
        <v>3.5297778368003984E-6</v>
      </c>
      <c r="K99">
        <f>$A99*$C99*J96+($B99-$A99)*($I97+SUM($I99:J99))-($B99/($C99*J96))*(($I97+SUM($I99:J99))^2)</f>
        <v>5.9167222782139624E-6</v>
      </c>
      <c r="L99">
        <f>$A99*$C99*K96+($B99-$A99)*($I97+SUM($I99:K99))-($B99/($C99*K96))*(($I97+SUM($I99:K99))^2)</f>
        <v>9.9679942901785566E-6</v>
      </c>
      <c r="M99">
        <f>$A99*$C99*L96+($B99-$A99)*($I97+SUM($I99:L99))-($B99/($C99*L96))*(($I97+SUM($I99:L99))^2)</f>
        <v>1.6871641951165604E-5</v>
      </c>
      <c r="N99">
        <f>$A99*$C99*M96+($B99-$A99)*($I97+SUM($I99:M99))-($B99/($C99*M96))*(($I97+SUM($I99:M99))^2)</f>
        <v>2.8692981331430141E-5</v>
      </c>
      <c r="O99">
        <f>$A99*$C99*N96+($B99-$A99)*($I97+SUM($I99:N99))-($B99/($C99*N96))*(($I97+SUM($I99:N99))^2)</f>
        <v>4.8803880996646166E-5</v>
      </c>
      <c r="P99">
        <f>$A99*$C99*O96+($B99-$A99)*($I97+SUM($I99:O99))-($B99/($C99*O96))*(($I97+SUM($I99:O99))^2)</f>
        <v>8.2856648461667874E-5</v>
      </c>
      <c r="Q99">
        <f>$A99*$C99*P96+($B99-$A99)*($I97+SUM($I99:P99))-($B99/($C99*P96))*(($I97+SUM($I99:P99))^2)</f>
        <v>1.4058542040004776E-4</v>
      </c>
      <c r="R99">
        <f>$A99*$C99*Q96+($B99-$A99)*($I97+SUM($I99:Q99))-($B99/($C99*Q96))*(($I97+SUM($I99:Q99))^2)</f>
        <v>2.3863091618405848E-4</v>
      </c>
      <c r="S99">
        <f>$A99*$C99*R96+($B99-$A99)*($I97+SUM($I99:R99))-($B99/($C99*R96))*(($I97+SUM($I99:R99))^2)</f>
        <v>4.049354023336539E-4</v>
      </c>
      <c r="T99">
        <f>$A99*$C99*S96+($B99-$A99)*($I97+SUM($I99:S99))-($B99/($C99*S96))*(($I97+SUM($I99:S99))^2)</f>
        <v>6.8705173816359453E-4</v>
      </c>
      <c r="U99">
        <f>$A99*$C99*T96+($B99-$A99)*($I97+SUM($I99:T99))-($B99/($C99*T96))*(($I97+SUM($I99:T99))^2)</f>
        <v>1.1657030881711532E-3</v>
      </c>
      <c r="V99">
        <f>$A99*$C99*U96+($B99-$A99)*($I97+SUM($I99:U99))-($B99/($C99*U96))*(($I97+SUM($I99:U99))^2)</f>
        <v>1.9775609552565485E-3</v>
      </c>
      <c r="W99">
        <f>$A99*$C99*V96+($B99-$A99)*($I97+SUM($I99:V99))-($B99/($C99*V96))*(($I97+SUM($I99:V99))^2)</f>
        <v>3.3544693117787843E-3</v>
      </c>
      <c r="X99">
        <f>$A99*$C99*W96+($B99-$A99)*($I97+SUM($I99:W99))-($B99/($C99*W96))*(($I97+SUM($I99:W99))^2)</f>
        <v>5.6887505207515194E-3</v>
      </c>
      <c r="Y99">
        <f>$A99*$C99*X96+($B99-$A99)*($I97+SUM($I99:X99))-($B99/($C99*X96))*(($I97+SUM($I99:X99))^2)</f>
        <v>9.6458715254150069E-3</v>
      </c>
      <c r="Z99">
        <f>$A99*$C99*Y96+($B99-$A99)*($I97+SUM($I99:Y99))-($B99/($C99*Y96))*(($I97+SUM($I99:Y99))^2)</f>
        <v>1.634862210919899E-2</v>
      </c>
      <c r="AA99">
        <f>$A99*$C99*Z96+($B99-$A99)*($I97+SUM($I99:Z99))-($B99/($C99*Z96))*(($I97+SUM($I99:Z99))^2)</f>
        <v>2.7690243409528598E-2</v>
      </c>
      <c r="AB99">
        <f>$A99*$C99*AA96+($B99-$A99)*($I97+SUM($I99:AA99))-($B99/($C99*AA96))*(($I97+SUM($I99:AA99))^2)</f>
        <v>4.6842698416400312E-2</v>
      </c>
      <c r="AC99">
        <f>$A99*$C99*AB96+($B99-$A99)*($I97+SUM($I99:AB99))-($B99/($C99*AB96))*(($I97+SUM($I99:AB99))^2)</f>
        <v>7.9090100514225617E-2</v>
      </c>
      <c r="AD99">
        <f>$A99*$C99*AC96+($B99-$A99)*($I97+SUM($I99:AC99))-($B99/($C99*AC96))*(($I97+SUM($I99:AC99))^2)</f>
        <v>0.13308763868273338</v>
      </c>
      <c r="AE99">
        <f>$A99*$C99*AD96+($B99-$A99)*($I97+SUM($I99:AD99))-($B99/($C99*AD96))*(($I97+SUM($I99:AD99))^2)</f>
        <v>0.22277719469770937</v>
      </c>
      <c r="AF99">
        <f>$A99*$C99*AE96+($B99-$A99)*($I97+SUM($I99:AE99))-($B99/($C99*AE96))*(($I97+SUM($I99:AE99))^2)</f>
        <v>0.3694873103969355</v>
      </c>
      <c r="AG99">
        <f>$A99*$C99*AF96+($B99-$A99)*($I97+SUM($I99:AF99))-($B99/($C99*AF96))*(($I97+SUM($I99:AF99))^2)</f>
        <v>0.60404922096497715</v>
      </c>
      <c r="AH99">
        <f>$A99*$C99*AG96+($B99-$A99)*($I97+SUM($I99:AG99))-($B99/($C99*AG96))*(($I97+SUM($I99:AG99))^2)</f>
        <v>0.96280426018291809</v>
      </c>
      <c r="AI99">
        <f>$A99*$C99*AH96+($B99-$A99)*($I97+SUM($I99:AH99))-($B99/($C99*AH96))*(($I97+SUM($I99:AH99))^2)</f>
        <v>1.4644492514558558</v>
      </c>
      <c r="AJ99">
        <f>$A99*$C99*AI96+($B99-$A99)*($I97+SUM($I99:AI99))-($B99/($C99*AI96))*(($I97+SUM($I99:AI99))^2)</f>
        <v>2.1062850000788393</v>
      </c>
      <c r="AK99">
        <f>$A99*$C99*AJ96+($B99-$A99)*($I97+SUM($I99:AJ99))-($B99/($C99*AJ96))*(($I97+SUM($I99:AJ99))^2)</f>
        <v>2.7197913762480921</v>
      </c>
      <c r="AL99">
        <f>$A99*$C99*AK96+($B99-$A99)*($I97+SUM($I99:AK99))-($B99/($C99*AK96))*(($I97+SUM($I99:AK99))^2)</f>
        <v>3.0025462442951691</v>
      </c>
      <c r="AM99">
        <f>$A99*$C99*AL96+($B99-$A99)*($I97+SUM($I99:AL99))-($B99/($C99*AL96))*(($I97+SUM($I99:AL99))^2)</f>
        <v>2.6661983555728366</v>
      </c>
      <c r="AN99">
        <f>$A99*$C99*AM96+($B99-$A99)*($I97+SUM($I99:AM99))-($B99/($C99*AM96))*(($I97+SUM($I99:AM99))^2)</f>
        <v>1.8274404105996194</v>
      </c>
      <c r="AO99">
        <f>$A99*$C99*AN96+($B99-$A99)*($I97+SUM($I99:AN99))-($B99/($C99*AN96))*(($I97+SUM($I99:AN99))^2)</f>
        <v>1.0031820946805343</v>
      </c>
      <c r="AP99">
        <f>$A99*$C99*AO96+($B99-$A99)*($I97+SUM($I99:AO99))-($B99/($C99*AO96))*(($I97+SUM($I99:AO99))^2)</f>
        <v>0.51896019508407853</v>
      </c>
      <c r="AQ99">
        <f>$A99*$C99*AP96+($B99-$A99)*($I97+SUM($I99:AP99))-($B99/($C99*AP96))*(($I97+SUM($I99:AP99))^2)</f>
        <v>0.3132873631033597</v>
      </c>
      <c r="AR99" s="23">
        <f>$A99*$C99*AQ96+($B99-$A99)*($I97+SUM($I99:AQ99))-($B99/($C99*AQ96))*(($I97+SUM($I99:AQ99))^2)</f>
        <v>0.23911991074616878</v>
      </c>
      <c r="AS99">
        <f>$A99*$C99*AR96+($B99-$A99)*($I97+SUM($I99:AR99))-($B99/($C99*AR96))*(($I97+SUM($I99:AR99))^2)</f>
        <v>0.21408655650486352</v>
      </c>
      <c r="AT99">
        <f>$A99*$C99*AS96+($B99-$A99)*($I97+SUM($I99:AS99))-($B99/($C99*AS96))*(($I97+SUM($I99:AS99))^2)</f>
        <v>0.2058351054434695</v>
      </c>
      <c r="AU99">
        <f>$A99*$C99*AT96+($B99-$A99)*($I97+SUM($I99:AT99))-($B99/($C99*AT96))*(($I97+SUM($I99:AT99))^2)</f>
        <v>0.20313753665709022</v>
      </c>
      <c r="AV99">
        <f>$A99*$C99*AU96+($B99-$A99)*($I97+SUM($I99:AU99))-($B99/($C99*AU96))*(($I97+SUM($I99:AU99))^2)</f>
        <v>0.20225801001176258</v>
      </c>
      <c r="AW99">
        <f>$A99*$C99*AV96+($B99-$A99)*($I97+SUM($I99:AV99))-($B99/($C99*AV96))*(($I97+SUM($I99:AV99))^2)</f>
        <v>0.20197121556478237</v>
      </c>
      <c r="AX99">
        <f>$A99*$C99*AW96+($B99-$A99)*($I97+SUM($I99:AW99))-($B99/($C99*AW96))*(($I97+SUM($I99:AW99))^2)</f>
        <v>0.20187733383093587</v>
      </c>
      <c r="AY99">
        <f>$A99*$C99*AX96+($B99-$A99)*($I97+SUM($I99:AX99))-($B99/($C99*AX96))*(($I97+SUM($I99:AX99))^2)</f>
        <v>0.2018461852381197</v>
      </c>
      <c r="AZ99">
        <f>$A99*$C99*AY96+($B99-$A99)*($I97+SUM($I99:AY99))-($B99/($C99*AY96))*(($I97+SUM($I99:AY99))^2)</f>
        <v>0.20183543370824708</v>
      </c>
      <c r="BA99">
        <f>$A99*$C99*AZ96+($B99-$A99)*($I97+SUM($I99:AZ99))-($B99/($C99*AZ96))*(($I97+SUM($I99:AZ99))^2)</f>
        <v>0.20183132236060075</v>
      </c>
      <c r="BB99" s="23">
        <f>$A99*$C99*BA96+($B99-$A99)*($I97+SUM($I99:BA99))-($B99/($C99*BA96))*(($I97+SUM($I99:BA99))^2)</f>
        <v>0.2018293837975822</v>
      </c>
      <c r="BC99">
        <f>$A99*$C99*BB96+($B99-$A99)*($I97+SUM($I99:BB99))-($B99/($C99*BB96))*(($I97+SUM($I99:BB99))^2)</f>
        <v>0.20182816779777113</v>
      </c>
      <c r="BD99">
        <f>$A99*$C99*BC96+($B99-$A99)*($I97+SUM($I99:BC99))-($B99/($C99*BC96))*(($I97+SUM($I99:BC99))^2)</f>
        <v>0.20182720342509874</v>
      </c>
      <c r="BE99">
        <f>$A99*$C99*BD96+($B99-$A99)*($I97+SUM($I99:BD99))-($B99/($C99*BD96))*(($I97+SUM($I99:BD99))^2)</f>
        <v>0.2018263373952216</v>
      </c>
      <c r="BF99">
        <f>$A99*$C99*BE96+($B99-$A99)*($I97+SUM($I99:BE99))-($B99/($C99*BE96))*(($I97+SUM($I99:BE99))^2)</f>
        <v>0.2018255194137577</v>
      </c>
      <c r="BG99">
        <f>$A99*$C99*BF96+($B99-$A99)*($I97+SUM($I99:BF99))-($B99/($C99*BF96))*(($I97+SUM($I99:BF99))^2)</f>
        <v>0.20182473257712097</v>
      </c>
      <c r="BH99">
        <f>$A99*$C99*BG96+($B99-$A99)*($I97+SUM($I99:BG99))-($B99/($C99*BG96))*(($I97+SUM($I99:BG99))^2)</f>
        <v>0.20182397082023229</v>
      </c>
      <c r="BI99">
        <f>$A99*$C99*BH96+($B99-$A99)*($I97+SUM($I99:BH99))-($B99/($C99*BH96))*(($I97+SUM($I99:BH99))^2)</f>
        <v>0.20182323161284188</v>
      </c>
      <c r="BJ99">
        <f>$A99*$C99*BI96+($B99-$A99)*($I97+SUM($I99:BI99))-($B99/($C99*BI96))*(($I97+SUM($I99:BI99))^2)</f>
        <v>0.20182251359395131</v>
      </c>
      <c r="BK99">
        <f>$A99*$C99*BJ96+($B99-$A99)*($I97+SUM($I99:BJ99))-($B99/($C99*BJ96))*(($I97+SUM($I99:BJ99))^2)</f>
        <v>0.20182181580591063</v>
      </c>
      <c r="BL99" s="23">
        <f>$A99*$C99*BK96+($B99-$A99)*($I97+SUM($I99:BK99))-($B99/($C99*BK96))*(($I97+SUM($I99:BK99))^2)</f>
        <v>0.20182113744518482</v>
      </c>
    </row>
    <row r="100" spans="1:64" x14ac:dyDescent="0.25">
      <c r="E100" t="s">
        <v>19</v>
      </c>
      <c r="F100">
        <f>SUM(J100:AH100)</f>
        <v>0.11826543381315545</v>
      </c>
      <c r="J100">
        <f>(J101-J97)^2</f>
        <v>1.24593315771673E-11</v>
      </c>
      <c r="K100">
        <f t="shared" ref="K100:AH100" si="13">(K101-K97)^2</f>
        <v>8.9236364422966323E-11</v>
      </c>
      <c r="L100">
        <f t="shared" si="13"/>
        <v>3.7692259300926708E-10</v>
      </c>
      <c r="M100">
        <f t="shared" si="13"/>
        <v>1.3166836916722436E-9</v>
      </c>
      <c r="N100">
        <f t="shared" si="13"/>
        <v>3.3673016385218864E-6</v>
      </c>
      <c r="O100">
        <f t="shared" si="13"/>
        <v>8.9174919789461257E-6</v>
      </c>
      <c r="P100">
        <f t="shared" si="13"/>
        <v>3.604033552621807E-5</v>
      </c>
      <c r="Q100">
        <f t="shared" si="13"/>
        <v>6.8273449584387705E-5</v>
      </c>
      <c r="R100">
        <f t="shared" si="13"/>
        <v>5.5267999112119011E-5</v>
      </c>
      <c r="S100">
        <f t="shared" si="13"/>
        <v>4.6501606120380816E-5</v>
      </c>
      <c r="T100">
        <f t="shared" si="13"/>
        <v>5.0867661700629544E-5</v>
      </c>
      <c r="U100">
        <f t="shared" si="13"/>
        <v>5.8774513677427678E-5</v>
      </c>
      <c r="V100">
        <f t="shared" si="13"/>
        <v>1.0816816062649267E-5</v>
      </c>
      <c r="W100">
        <f t="shared" si="13"/>
        <v>9.2077261021645039E-6</v>
      </c>
      <c r="X100">
        <f t="shared" si="13"/>
        <v>1.6551284580438046E-5</v>
      </c>
      <c r="Y100">
        <f t="shared" si="13"/>
        <v>1.2014787311762587E-4</v>
      </c>
      <c r="Z100">
        <f t="shared" si="13"/>
        <v>4.7231549274436501E-4</v>
      </c>
      <c r="AA100">
        <f t="shared" si="13"/>
        <v>2.1545716848236783E-3</v>
      </c>
      <c r="AB100">
        <f t="shared" si="13"/>
        <v>1.2745139995311571E-4</v>
      </c>
      <c r="AC100">
        <f t="shared" si="13"/>
        <v>1.8383953079020798E-2</v>
      </c>
      <c r="AD100">
        <f t="shared" si="13"/>
        <v>3.8944574744171331E-2</v>
      </c>
      <c r="AE100">
        <f t="shared" si="13"/>
        <v>3.3208715490551186E-3</v>
      </c>
      <c r="AF100">
        <f t="shared" si="13"/>
        <v>8.0548662632388326E-3</v>
      </c>
      <c r="AG100">
        <f t="shared" si="13"/>
        <v>3.3573169765314902E-2</v>
      </c>
      <c r="AH100">
        <f t="shared" si="13"/>
        <v>1.2748923980329828E-2</v>
      </c>
    </row>
    <row r="101" spans="1:64" x14ac:dyDescent="0.25">
      <c r="G101" t="s">
        <v>9</v>
      </c>
      <c r="J101">
        <f>I97+J99</f>
        <v>3.5297778368003984E-6</v>
      </c>
      <c r="K101">
        <f>J101+K99</f>
        <v>9.4465001150143604E-6</v>
      </c>
      <c r="L101">
        <f t="shared" ref="L101:BL101" si="14">K101+L99</f>
        <v>1.9414494405192917E-5</v>
      </c>
      <c r="M101">
        <f t="shared" si="14"/>
        <v>3.6286136356358521E-5</v>
      </c>
      <c r="N101">
        <f t="shared" si="14"/>
        <v>6.4979117687788662E-5</v>
      </c>
      <c r="O101">
        <f t="shared" si="14"/>
        <v>1.1378299868443483E-4</v>
      </c>
      <c r="P101">
        <f t="shared" si="14"/>
        <v>1.9663964714610271E-4</v>
      </c>
      <c r="Q101">
        <f t="shared" si="14"/>
        <v>3.3722506754615045E-4</v>
      </c>
      <c r="R101">
        <f t="shared" si="14"/>
        <v>5.7585598373020895E-4</v>
      </c>
      <c r="S101">
        <f t="shared" si="14"/>
        <v>9.8079138606386291E-4</v>
      </c>
      <c r="T101">
        <f t="shared" si="14"/>
        <v>1.6678431242274573E-3</v>
      </c>
      <c r="U101">
        <f t="shared" si="14"/>
        <v>2.8335462123986106E-3</v>
      </c>
      <c r="V101">
        <f t="shared" si="14"/>
        <v>4.8111071676551591E-3</v>
      </c>
      <c r="W101">
        <f t="shared" si="14"/>
        <v>8.165576479433943E-3</v>
      </c>
      <c r="X101">
        <f t="shared" si="14"/>
        <v>1.3854327000185462E-2</v>
      </c>
      <c r="Y101">
        <f t="shared" si="14"/>
        <v>2.3500198525600469E-2</v>
      </c>
      <c r="Z101">
        <f t="shared" si="14"/>
        <v>3.9848820634799456E-2</v>
      </c>
      <c r="AA101">
        <f t="shared" si="14"/>
        <v>6.7539064044328051E-2</v>
      </c>
      <c r="AB101">
        <f t="shared" si="14"/>
        <v>0.11438176246072837</v>
      </c>
      <c r="AC101">
        <f t="shared" si="14"/>
        <v>0.193471862974954</v>
      </c>
      <c r="AD101">
        <f t="shared" si="14"/>
        <v>0.32655950165768738</v>
      </c>
      <c r="AE101">
        <f t="shared" si="14"/>
        <v>0.54933669635539673</v>
      </c>
      <c r="AF101">
        <f t="shared" si="14"/>
        <v>0.91882400675233222</v>
      </c>
      <c r="AG101">
        <f t="shared" si="14"/>
        <v>1.5228732277173094</v>
      </c>
      <c r="AH101">
        <f t="shared" si="14"/>
        <v>2.4856774879002277</v>
      </c>
      <c r="AI101">
        <f t="shared" si="14"/>
        <v>3.9501267393560835</v>
      </c>
      <c r="AJ101">
        <f t="shared" si="14"/>
        <v>6.0564117394349228</v>
      </c>
      <c r="AK101">
        <f t="shared" si="14"/>
        <v>8.776203115683014</v>
      </c>
      <c r="AL101">
        <f t="shared" si="14"/>
        <v>11.778749359978184</v>
      </c>
      <c r="AM101">
        <f t="shared" si="14"/>
        <v>14.44494771555102</v>
      </c>
      <c r="AN101">
        <f t="shared" si="14"/>
        <v>16.272388126150638</v>
      </c>
      <c r="AO101">
        <f t="shared" si="14"/>
        <v>17.27557022083117</v>
      </c>
      <c r="AP101">
        <f t="shared" si="14"/>
        <v>17.794530415915247</v>
      </c>
      <c r="AQ101">
        <f t="shared" si="14"/>
        <v>18.107817779018607</v>
      </c>
      <c r="AR101" s="23">
        <f t="shared" si="14"/>
        <v>18.346937689764776</v>
      </c>
      <c r="AS101">
        <f t="shared" si="14"/>
        <v>18.561024246269639</v>
      </c>
      <c r="AT101">
        <f t="shared" si="14"/>
        <v>18.766859351713109</v>
      </c>
      <c r="AU101">
        <f t="shared" si="14"/>
        <v>18.969996888370197</v>
      </c>
      <c r="AV101">
        <f t="shared" si="14"/>
        <v>19.172254898381958</v>
      </c>
      <c r="AW101">
        <f t="shared" si="14"/>
        <v>19.37422611394674</v>
      </c>
      <c r="AX101">
        <f t="shared" si="14"/>
        <v>19.576103447777676</v>
      </c>
      <c r="AY101">
        <f t="shared" si="14"/>
        <v>19.777949633015794</v>
      </c>
      <c r="AZ101">
        <f t="shared" si="14"/>
        <v>19.979785066724041</v>
      </c>
      <c r="BA101">
        <f t="shared" si="14"/>
        <v>20.181616389084642</v>
      </c>
      <c r="BB101" s="23">
        <f t="shared" si="14"/>
        <v>20.383445772882226</v>
      </c>
      <c r="BC101">
        <f t="shared" si="14"/>
        <v>20.585273940679997</v>
      </c>
      <c r="BD101">
        <f t="shared" si="14"/>
        <v>20.787101144105094</v>
      </c>
      <c r="BE101">
        <f t="shared" si="14"/>
        <v>20.988927481500316</v>
      </c>
      <c r="BF101">
        <f t="shared" si="14"/>
        <v>21.190753000914071</v>
      </c>
      <c r="BG101">
        <f t="shared" si="14"/>
        <v>21.392577733491194</v>
      </c>
      <c r="BH101">
        <f t="shared" si="14"/>
        <v>21.594401704311426</v>
      </c>
      <c r="BI101">
        <f t="shared" si="14"/>
        <v>21.796224935924268</v>
      </c>
      <c r="BJ101">
        <f t="shared" si="14"/>
        <v>21.998047449518218</v>
      </c>
      <c r="BK101">
        <f t="shared" si="14"/>
        <v>22.199869265324129</v>
      </c>
      <c r="BL101" s="23">
        <f t="shared" si="14"/>
        <v>22.401690402769312</v>
      </c>
    </row>
    <row r="102" spans="1:64" x14ac:dyDescent="0.25">
      <c r="AR102" s="23">
        <f>AR101/AR96*100</f>
        <v>1.1343305618461514</v>
      </c>
      <c r="BB102" s="23">
        <f>BB101/BB96*100</f>
        <v>1.1372573716654322</v>
      </c>
      <c r="BL102" s="23">
        <f>BL101/BL96*100</f>
        <v>1.1387353527923267</v>
      </c>
    </row>
    <row r="119" spans="1:64" x14ac:dyDescent="0.25">
      <c r="A119" s="1" t="s">
        <v>16</v>
      </c>
      <c r="B119" t="s">
        <v>24</v>
      </c>
      <c r="I119" s="13">
        <v>362.75521329950169</v>
      </c>
      <c r="J119" s="13">
        <v>382.23233696439274</v>
      </c>
      <c r="K119" s="13">
        <v>400.96974295019334</v>
      </c>
      <c r="L119" s="13">
        <v>406.52364436639795</v>
      </c>
      <c r="M119" s="13">
        <v>418.64121209171162</v>
      </c>
      <c r="N119" s="13">
        <v>438.75657231798453</v>
      </c>
      <c r="O119" s="13">
        <v>456.6590890819769</v>
      </c>
      <c r="P119" s="13">
        <v>484.33947029716239</v>
      </c>
      <c r="Q119" s="13">
        <v>505.49172053720122</v>
      </c>
      <c r="R119" s="13">
        <v>536.42782074869422</v>
      </c>
      <c r="S119" s="13">
        <v>556.22216135088036</v>
      </c>
      <c r="T119" s="13">
        <v>581.88769622523</v>
      </c>
      <c r="U119" s="13">
        <v>605.87194901918235</v>
      </c>
      <c r="V119" s="13">
        <v>619.95074335162826</v>
      </c>
      <c r="W119" s="13">
        <v>627.49062680220993</v>
      </c>
      <c r="X119" s="13">
        <v>672.26143593342192</v>
      </c>
      <c r="Y119" s="13">
        <v>689.38253030755618</v>
      </c>
      <c r="Z119" s="13">
        <v>721.09436290026122</v>
      </c>
      <c r="AA119" s="13">
        <v>743.99222043143948</v>
      </c>
      <c r="AB119" s="13">
        <v>767.94317985420787</v>
      </c>
      <c r="AC119" s="13">
        <v>788.44365358765253</v>
      </c>
      <c r="AD119" s="13">
        <v>796.51976227695923</v>
      </c>
      <c r="AE119" s="13">
        <v>824.82688987366487</v>
      </c>
      <c r="AF119" s="13">
        <v>847.16894586490355</v>
      </c>
      <c r="AG119" s="13">
        <v>863.3811853926868</v>
      </c>
      <c r="AH119" s="13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23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23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23">
        <v>1524.6040409872585</v>
      </c>
    </row>
    <row r="120" spans="1:64" x14ac:dyDescent="0.25">
      <c r="A120" t="s">
        <v>10</v>
      </c>
      <c r="B120" t="s">
        <v>23</v>
      </c>
      <c r="I120" s="16">
        <v>6.3E-3</v>
      </c>
      <c r="J120" s="16">
        <v>7.0999999999999995E-3</v>
      </c>
      <c r="K120" s="16">
        <v>7.2000000000000007E-3</v>
      </c>
      <c r="L120" s="16">
        <v>7.6E-3</v>
      </c>
      <c r="M120" s="16">
        <v>1.9799999999999998E-2</v>
      </c>
      <c r="N120" s="13">
        <v>0.17549999999999999</v>
      </c>
      <c r="O120" s="13">
        <v>0.41558</v>
      </c>
      <c r="P120" s="13">
        <v>0.44358400000000003</v>
      </c>
      <c r="Q120" s="13">
        <v>0.53559899999999994</v>
      </c>
      <c r="R120" s="13">
        <v>0.76828050505050505</v>
      </c>
      <c r="S120" s="13">
        <v>0.78038211111111122</v>
      </c>
      <c r="T120" s="13">
        <v>0.85256560606060605</v>
      </c>
      <c r="U120" s="13">
        <v>1.0162233636393438</v>
      </c>
      <c r="V120" s="13">
        <v>1.3117781313131314</v>
      </c>
      <c r="W120" s="13">
        <v>1.5892309393954298</v>
      </c>
      <c r="X120" s="13">
        <v>2.2845824343391428</v>
      </c>
      <c r="Y120" s="13">
        <v>2.3865039393796339</v>
      </c>
      <c r="Z120" s="13">
        <v>2.5156302404970825</v>
      </c>
      <c r="AA120" s="13">
        <v>3.5934473025557492</v>
      </c>
      <c r="AB120" s="13">
        <v>5.0600728342123169</v>
      </c>
      <c r="AC120" s="13">
        <v>8.9106862826232405</v>
      </c>
      <c r="AD120" s="13">
        <v>11.176370672793865</v>
      </c>
      <c r="AE120" s="13">
        <v>12.457774095742918</v>
      </c>
      <c r="AF120" s="13">
        <v>14.770723351762967</v>
      </c>
      <c r="AG120" s="13">
        <v>18.857729132981873</v>
      </c>
      <c r="AH120" s="13">
        <v>21.789843068502105</v>
      </c>
    </row>
    <row r="121" spans="1:64" x14ac:dyDescent="0.25">
      <c r="A121" s="2" t="s">
        <v>1</v>
      </c>
      <c r="B121" s="2" t="s">
        <v>2</v>
      </c>
      <c r="C121" s="2" t="s">
        <v>3</v>
      </c>
      <c r="G121" t="s">
        <v>6</v>
      </c>
      <c r="J121">
        <f>J120-I120</f>
        <v>7.999999999999995E-4</v>
      </c>
      <c r="K121">
        <f t="shared" ref="K121:AH121" si="15">K120-J120</f>
        <v>1.0000000000000113E-4</v>
      </c>
      <c r="L121">
        <f t="shared" si="15"/>
        <v>3.9999999999999931E-4</v>
      </c>
      <c r="M121">
        <f t="shared" si="15"/>
        <v>1.2199999999999999E-2</v>
      </c>
      <c r="N121">
        <f t="shared" si="15"/>
        <v>0.15570000000000001</v>
      </c>
      <c r="O121">
        <f t="shared" si="15"/>
        <v>0.24008000000000002</v>
      </c>
      <c r="P121">
        <f t="shared" si="15"/>
        <v>2.8004000000000029E-2</v>
      </c>
      <c r="Q121">
        <f t="shared" si="15"/>
        <v>9.2014999999999902E-2</v>
      </c>
      <c r="R121">
        <f t="shared" si="15"/>
        <v>0.23268150505050511</v>
      </c>
      <c r="S121">
        <f t="shared" si="15"/>
        <v>1.2101606060606174E-2</v>
      </c>
      <c r="T121">
        <f t="shared" si="15"/>
        <v>7.2183494949494831E-2</v>
      </c>
      <c r="U121">
        <f t="shared" si="15"/>
        <v>0.16365775757873779</v>
      </c>
      <c r="V121">
        <f t="shared" si="15"/>
        <v>0.29555476767378752</v>
      </c>
      <c r="W121">
        <f t="shared" si="15"/>
        <v>0.27745280808229844</v>
      </c>
      <c r="X121">
        <f t="shared" si="15"/>
        <v>0.69535149494371296</v>
      </c>
      <c r="Y121">
        <f t="shared" si="15"/>
        <v>0.10192150504049113</v>
      </c>
      <c r="Z121">
        <f t="shared" si="15"/>
        <v>0.12912630111744861</v>
      </c>
      <c r="AA121">
        <f t="shared" si="15"/>
        <v>1.0778170620586667</v>
      </c>
      <c r="AB121">
        <f t="shared" si="15"/>
        <v>1.4666255316565677</v>
      </c>
      <c r="AC121">
        <f t="shared" si="15"/>
        <v>3.8506134484109236</v>
      </c>
      <c r="AD121">
        <f t="shared" si="15"/>
        <v>2.265684390170625</v>
      </c>
      <c r="AE121">
        <f t="shared" si="15"/>
        <v>1.2814034229490527</v>
      </c>
      <c r="AF121">
        <f t="shared" si="15"/>
        <v>2.3129492560200493</v>
      </c>
      <c r="AG121">
        <f t="shared" si="15"/>
        <v>4.087005781218906</v>
      </c>
      <c r="AH121">
        <f t="shared" si="15"/>
        <v>2.9321139355202313</v>
      </c>
    </row>
    <row r="122" spans="1:64" x14ac:dyDescent="0.25">
      <c r="A122" s="3">
        <v>2.1748485356435493E-4</v>
      </c>
      <c r="B122" s="3">
        <v>0.38363224472351343</v>
      </c>
      <c r="C122" s="3">
        <v>3.8210448507475951E-2</v>
      </c>
      <c r="G122" t="s">
        <v>8</v>
      </c>
      <c r="J122">
        <f>$A122*$C122*I119+($B122-$A122)*($I120+SUM($I122:I122))-($B122/($C122*I119))*(($I120+SUM($I122:I122))^2)</f>
        <v>5.4289806101680254E-3</v>
      </c>
      <c r="K122">
        <f>$A122*$C122*J119+($B122-$A122)*($I120+SUM($I122:J122))-($B122/($C122*J119))*(($I120+SUM($I122:J122))^2)</f>
        <v>7.6698755967878566E-3</v>
      </c>
      <c r="L122">
        <f>$A122*$C122*K119+($B122-$A122)*($I120+SUM($I122:K122))-($B122/($C122*K119))*(($I120+SUM($I122:K122))^2)</f>
        <v>1.0760521403495401E-2</v>
      </c>
      <c r="M122">
        <f>$A122*$C122*L119+($B122-$A122)*($I120+SUM($I122:L122))-($B122/($C122*L119))*(($I120+SUM($I122:L122))^2)</f>
        <v>1.4919376543459784E-2</v>
      </c>
      <c r="N122">
        <f>$A122*$C122*M119+($B122-$A122)*($I120+SUM($I122:M122))-($B122/($C122*M119))*(($I120+SUM($I122:M122))^2)</f>
        <v>2.0714114996199431E-2</v>
      </c>
      <c r="O122">
        <f>$A122*$C122*N119+($B122-$A122)*($I120+SUM($I122:N122))-($B122/($C122*N119))*(($I120+SUM($I122:N122))^2)</f>
        <v>2.8773056420624023E-2</v>
      </c>
      <c r="P122">
        <f>$A122*$C122*O119+($B122-$A122)*($I120+SUM($I122:O122))-($B122/($C122*O119))*(($I120+SUM($I122:O122))^2)</f>
        <v>3.9856285085968737E-2</v>
      </c>
      <c r="Q122">
        <f>$A122*$C122*P119+($B122-$A122)*($I120+SUM($I122:P122))-($B122/($C122*P119))*(($I120+SUM($I122:P122))^2)</f>
        <v>5.518985122623718E-2</v>
      </c>
      <c r="R122">
        <f>$A122*$C122*Q119+($B122-$A122)*($I120+SUM($I122:Q122))-($B122/($C122*Q119))*(($I120+SUM($I122:Q122))^2)</f>
        <v>7.6186710803577223E-2</v>
      </c>
      <c r="S122">
        <f>$A122*$C122*R119+($B122-$A122)*($I120+SUM($I122:R122))-($B122/($C122*R119))*(($I120+SUM($I122:R122))^2)</f>
        <v>0.1050466990030957</v>
      </c>
      <c r="T122">
        <f>$A122*$C122*S119+($B122-$A122)*($I120+SUM($I122:S122))-($B122/($C122*S119))*(($I120+SUM($I122:S122))^2)</f>
        <v>0.14432754784961355</v>
      </c>
      <c r="U122">
        <f>$A122*$C122*T119+($B122-$A122)*($I120+SUM($I122:T122))-($B122/($C122*T119))*(($I120+SUM($I122:T122))^2)</f>
        <v>0.19778122942629173</v>
      </c>
      <c r="V122">
        <f>$A122*$C122*U119+($B122-$A122)*($I120+SUM($I122:U122))-($B122/($C122*U119))*(($I120+SUM($I122:U122))^2)</f>
        <v>0.26996892782285214</v>
      </c>
      <c r="W122">
        <f>$A122*$C122*V119+($B122-$A122)*($I120+SUM($I122:V122))-($B122/($C122*V119))*(($I120+SUM($I122:V122))^2)</f>
        <v>0.36637274642965312</v>
      </c>
      <c r="X122">
        <f>$A122*$C122*W119+($B122-$A122)*($I120+SUM($I122:W122))-($B122/($C122*W119))*(($I120+SUM($I122:W122))^2)</f>
        <v>0.49342456415437741</v>
      </c>
      <c r="Y122">
        <f>$A122*$C122*X119+($B122-$A122)*($I120+SUM($I122:X122))-($B122/($C122*X119))*(($I120+SUM($I122:X122))^2)</f>
        <v>0.6614005105004509</v>
      </c>
      <c r="Z122">
        <f>$A122*$C122*Y119+($B122-$A122)*($I120+SUM($I122:Y122))-($B122/($C122*Y119))*(($I120+SUM($I122:Y122))^2)</f>
        <v>0.8745221924096791</v>
      </c>
      <c r="AA122">
        <f>$A122*$C122*Z119+($B122-$A122)*($I120+SUM($I122:Z122))-($B122/($C122*Z119))*(($I120+SUM($I122:Z122))^2)</f>
        <v>1.142476913001917</v>
      </c>
      <c r="AB122">
        <f>$A122*$C122*AA119+($B122-$A122)*($I120+SUM($I122:AA122))-($B122/($C122*AA119))*(($I120+SUM($I122:AA122))^2)</f>
        <v>1.4638072682726231</v>
      </c>
      <c r="AC122">
        <f>$A122*$C122*AB119+($B122-$A122)*($I120+SUM($I122:AB122))-($B122/($C122*AB119))*(($I120+SUM($I122:AB122))^2)</f>
        <v>1.8327939530241448</v>
      </c>
      <c r="AD122">
        <f>$A122*$C122*AC119+($B122-$A122)*($I120+SUM($I122:AC122))-($B122/($C122*AC119))*(($I120+SUM($I122:AC122))^2)</f>
        <v>2.2257255078517559</v>
      </c>
      <c r="AE122">
        <f>$A122*$C122*AD119+($B122-$A122)*($I120+SUM($I122:AD122))-($B122/($C122*AD119))*(($I120+SUM($I122:AD122))^2)</f>
        <v>2.5859670970605477</v>
      </c>
      <c r="AF122">
        <f>$A122*$C122*AE119+($B122-$A122)*($I120+SUM($I122:AE122))-($B122/($C122*AE119))*(($I120+SUM($I122:AE122))^2)</f>
        <v>2.9076619493245763</v>
      </c>
      <c r="AG122">
        <f>$A122*$C122*AF119+($B122-$A122)*($I120+SUM($I122:AF122))-($B122/($C122*AF119))*(($I120+SUM($I122:AF122))^2)</f>
        <v>3.1032920259711072</v>
      </c>
      <c r="AH122">
        <f>$A122*$C122*AG119+($B122-$A122)*($I120+SUM($I122:AG122))-($B122/($C122*AG119))*(($I120+SUM($I122:AG122))^2)</f>
        <v>3.1136276421593942</v>
      </c>
      <c r="AI122">
        <f>$A122*$C122*AH119+($B122-$A122)*($I120+SUM($I122:AH122))-($B122/($C122*AH119))*(($I120+SUM($I122:AH122))^2)</f>
        <v>2.7174046761649784</v>
      </c>
      <c r="AJ122">
        <f>$A122*$C122*AI119+($B122-$A122)*($I120+SUM($I122:AI122))-($B122/($C122*AI119))*(($I120+SUM($I122:AI122))^2)</f>
        <v>2.7297077973794597</v>
      </c>
      <c r="AK122">
        <f>$A122*$C122*AJ119+($B122-$A122)*($I120+SUM($I122:AJ122))-($B122/($C122*AJ119))*(($I120+SUM($I122:AJ122))^2)</f>
        <v>2.3986693252275497</v>
      </c>
      <c r="AL122">
        <f>$A122*$C122*AK119+($B122-$A122)*($I120+SUM($I122:AK122))-($B122/($C122*AK119))*(($I120+SUM($I122:AK122))^2)</f>
        <v>2.0542113131309332</v>
      </c>
      <c r="AM122">
        <f>$A122*$C122*AL119+($B122-$A122)*($I120+SUM($I122:AL122))-($B122/($C122*AL119))*(($I120+SUM($I122:AL122))^2)</f>
        <v>1.7419235788088709</v>
      </c>
      <c r="AN122">
        <f>$A122*$C122*AM119+($B122-$A122)*($I120+SUM($I122:AM122))-($B122/($C122*AM119))*(($I120+SUM($I122:AM122))^2)</f>
        <v>1.4847591078647451</v>
      </c>
      <c r="AO122">
        <f>$A122*$C122*AN119+($B122-$A122)*($I120+SUM($I122:AN122))-($B122/($C122*AN119))*(($I120+SUM($I122:AN122))^2)</f>
        <v>1.2869625454388345</v>
      </c>
      <c r="AP122">
        <f>$A122*$C122*AO119+($B122-$A122)*($I120+SUM($I122:AO122))-($B122/($C122*AO119))*(($I120+SUM($I122:AO122))^2)</f>
        <v>1.1419744246757908</v>
      </c>
      <c r="AQ122">
        <f>$A122*$C122*AP119+($B122-$A122)*($I120+SUM($I122:AP122))-($B122/($C122*AP119))*(($I120+SUM($I122:AP122))^2)</f>
        <v>1.0391947711339355</v>
      </c>
      <c r="AR122" s="23">
        <f>$A122*$C122*AQ119+($B122-$A122)*($I120+SUM($I122:AQ122))-($B122/($C122*AQ119))*(($I120+SUM($I122:AQ122))^2)</f>
        <v>0.96799574543216771</v>
      </c>
      <c r="AS122">
        <f>$A122*$C122*AR119+($B122-$A122)*($I120+SUM($I122:AR122))-($B122/($C122*AR119))*(($I120+SUM($I122:AR122))^2)</f>
        <v>0.91944447814316455</v>
      </c>
      <c r="AT122">
        <f>$A122*$C122*AS119+($B122-$A122)*($I120+SUM($I122:AS122))-($B122/($C122*AS119))*(($I120+SUM($I122:AS122))^2)</f>
        <v>0.88668987352102846</v>
      </c>
      <c r="AU122">
        <f>$A122*$C122*AT119+($B122-$A122)*($I120+SUM($I122:AT122))-($B122/($C122*AT119))*(($I120+SUM($I122:AT122))^2)</f>
        <v>0.86475193891831559</v>
      </c>
      <c r="AV122">
        <f>$A122*$C122*AU119+($B122-$A122)*($I120+SUM($I122:AU122))-($B122/($C122*AU119))*(($I120+SUM($I122:AU122))^2)</f>
        <v>0.85012927954772444</v>
      </c>
      <c r="AW122">
        <f>$A122*$C122*AV119+($B122-$A122)*($I120+SUM($I122:AV122))-($B122/($C122*AV119))*(($I120+SUM($I122:AV122))^2)</f>
        <v>0.84041215015467152</v>
      </c>
      <c r="AX122">
        <f>$A122*$C122*AW119+($B122-$A122)*($I120+SUM($I122:AW122))-($B122/($C122*AW119))*(($I120+SUM($I122:AW122))^2)</f>
        <v>0.83396529950486098</v>
      </c>
      <c r="AY122">
        <f>$A122*$C122*AX119+($B122-$A122)*($I120+SUM($I122:AX122))-($B122/($C122*AX119))*(($I120+SUM($I122:AX122))^2)</f>
        <v>0.82968954867373057</v>
      </c>
      <c r="AZ122">
        <f>$A122*$C122*AY119+($B122-$A122)*($I120+SUM($I122:AY122))-($B122/($C122*AY119))*(($I120+SUM($I122:AY122))^2)</f>
        <v>0.82685090494705804</v>
      </c>
      <c r="BA122">
        <f>$A122*$C122*AZ119+($B122-$A122)*($I120+SUM($I122:AZ122))-($B122/($C122*AZ119))*(($I120+SUM($I122:AZ122))^2)</f>
        <v>0.824961529495706</v>
      </c>
      <c r="BB122" s="23">
        <f>$A122*$C122*BA119+($B122-$A122)*($I120+SUM($I122:BA122))-($B122/($C122*BA119))*(($I120+SUM($I122:BA122))^2)</f>
        <v>0.82369830284190826</v>
      </c>
      <c r="BC122">
        <f>$A122*$C122*BB119+($B122-$A122)*($I120+SUM($I122:BB122))-($B122/($C122*BB119))*(($I120+SUM($I122:BB122))^2)</f>
        <v>0.82284776499383838</v>
      </c>
      <c r="BD122">
        <f>$A122*$C122*BC119+($B122-$A122)*($I120+SUM($I122:BC122))-($B122/($C122*BC119))*(($I120+SUM($I122:BC122))^2)</f>
        <v>0.82226918440964525</v>
      </c>
      <c r="BE122">
        <f>$A122*$C122*BD119+($B122-$A122)*($I120+SUM($I122:BD122))-($B122/($C122*BD119))*(($I120+SUM($I122:BD122))^2)</f>
        <v>0.82186992548320958</v>
      </c>
      <c r="BF122">
        <f>$A122*$C122*BE119+($B122-$A122)*($I120+SUM($I122:BE122))-($B122/($C122*BE119))*(($I120+SUM($I122:BE122))^2)</f>
        <v>0.82158908623501858</v>
      </c>
      <c r="BG122">
        <f>$A122*$C122*BF119+($B122-$A122)*($I120+SUM($I122:BF122))-($B122/($C122*BF119))*(($I120+SUM($I122:BF122))^2)</f>
        <v>0.82138666339757194</v>
      </c>
      <c r="BH122">
        <f>$A122*$C122*BG119+($B122-$A122)*($I120+SUM($I122:BG122))-($B122/($C122*BG119))*(($I120+SUM($I122:BG122))^2)</f>
        <v>0.82123639537938686</v>
      </c>
      <c r="BI122">
        <f>$A122*$C122*BH119+($B122-$A122)*($I120+SUM($I122:BH122))-($B122/($C122*BH119))*(($I120+SUM($I122:BH122))^2)</f>
        <v>0.82112104426723675</v>
      </c>
      <c r="BJ122">
        <f>$A122*$C122*BI119+($B122-$A122)*($I120+SUM($I122:BI122))-($B122/($C122*BI119))*(($I120+SUM($I122:BI122))^2)</f>
        <v>0.82102929103954736</v>
      </c>
      <c r="BK122">
        <f>$A122*$C122*BJ119+($B122-$A122)*($I120+SUM($I122:BJ122))-($B122/($C122*BJ119))*(($I120+SUM($I122:BJ122))^2)</f>
        <v>0.82095369546530605</v>
      </c>
      <c r="BL122" s="23">
        <f>$A122*$C122*BK119+($B122-$A122)*($I120+SUM($I122:BK122))-($B122/($C122*BK119))*(($I120+SUM($I122:BK122))^2)</f>
        <v>0.82088935737636604</v>
      </c>
    </row>
    <row r="123" spans="1:64" x14ac:dyDescent="0.25">
      <c r="E123" t="s">
        <v>20</v>
      </c>
      <c r="F123">
        <f>SUM(J123:AH123)</f>
        <v>6.936596349933664</v>
      </c>
      <c r="J123">
        <f>(J124-J120)^2</f>
        <v>2.1427461489311548E-5</v>
      </c>
      <c r="K123">
        <f t="shared" ref="K123:AH123" si="16">(K124-K120)^2</f>
        <v>1.4881209275798601E-4</v>
      </c>
      <c r="L123">
        <f t="shared" si="16"/>
        <v>5.0892551817093056E-4</v>
      </c>
      <c r="M123">
        <f t="shared" si="16"/>
        <v>6.3901541157387594E-4</v>
      </c>
      <c r="N123">
        <f t="shared" si="16"/>
        <v>1.2035654559314775E-2</v>
      </c>
      <c r="O123">
        <f t="shared" si="16"/>
        <v>0.103050035981678</v>
      </c>
      <c r="P123">
        <f t="shared" si="16"/>
        <v>9.5581011989948991E-2</v>
      </c>
      <c r="Q123">
        <f t="shared" si="16"/>
        <v>0.11970696134761796</v>
      </c>
      <c r="R123">
        <f t="shared" si="16"/>
        <v>0.25248789135951388</v>
      </c>
      <c r="S123">
        <f t="shared" si="16"/>
        <v>0.16772025902865398</v>
      </c>
      <c r="T123">
        <f t="shared" si="16"/>
        <v>0.11383375743958632</v>
      </c>
      <c r="U123">
        <f t="shared" si="16"/>
        <v>9.1972155915045747E-2</v>
      </c>
      <c r="V123">
        <f t="shared" si="16"/>
        <v>0.10814558111548232</v>
      </c>
      <c r="W123">
        <f t="shared" si="16"/>
        <v>5.7568811988052013E-2</v>
      </c>
      <c r="X123">
        <f t="shared" si="16"/>
        <v>0.19524198017723932</v>
      </c>
      <c r="Y123">
        <f t="shared" si="16"/>
        <v>1.3833772448597147E-2</v>
      </c>
      <c r="Z123">
        <f t="shared" si="16"/>
        <v>0.74479135149738163</v>
      </c>
      <c r="AA123">
        <f t="shared" si="16"/>
        <v>0.86057682521182877</v>
      </c>
      <c r="AB123">
        <f t="shared" si="16"/>
        <v>0.85535591524717958</v>
      </c>
      <c r="AC123">
        <f t="shared" si="16"/>
        <v>1.1945723995078048</v>
      </c>
      <c r="AD123">
        <f t="shared" si="16"/>
        <v>1.2835164280580758</v>
      </c>
      <c r="AE123">
        <f t="shared" si="16"/>
        <v>2.9460232529934214E-2</v>
      </c>
      <c r="AF123">
        <f t="shared" si="16"/>
        <v>0.58729619572378322</v>
      </c>
      <c r="AG123">
        <f t="shared" si="16"/>
        <v>4.7245903521425381E-2</v>
      </c>
      <c r="AH123">
        <f t="shared" si="16"/>
        <v>1.285044801529118E-3</v>
      </c>
    </row>
    <row r="124" spans="1:64" x14ac:dyDescent="0.25">
      <c r="G124" t="s">
        <v>9</v>
      </c>
      <c r="J124">
        <f>I120+J122</f>
        <v>1.1728980610168025E-2</v>
      </c>
      <c r="K124">
        <f>J124+K122</f>
        <v>1.9398856206955882E-2</v>
      </c>
      <c r="L124">
        <f t="shared" ref="L124:BL124" si="17">K124+L122</f>
        <v>3.0159377610451281E-2</v>
      </c>
      <c r="M124">
        <f t="shared" si="17"/>
        <v>4.5078754153911063E-2</v>
      </c>
      <c r="N124">
        <f t="shared" si="17"/>
        <v>6.5792869150110497E-2</v>
      </c>
      <c r="O124">
        <f t="shared" si="17"/>
        <v>9.4565925570734524E-2</v>
      </c>
      <c r="P124">
        <f t="shared" si="17"/>
        <v>0.13442221065670326</v>
      </c>
      <c r="Q124">
        <f t="shared" si="17"/>
        <v>0.18961206188294044</v>
      </c>
      <c r="R124">
        <f t="shared" si="17"/>
        <v>0.26579877268651764</v>
      </c>
      <c r="S124">
        <f t="shared" si="17"/>
        <v>0.37084547168961335</v>
      </c>
      <c r="T124">
        <f t="shared" si="17"/>
        <v>0.5151730195392269</v>
      </c>
      <c r="U124">
        <f t="shared" si="17"/>
        <v>0.71295424896551862</v>
      </c>
      <c r="V124">
        <f t="shared" si="17"/>
        <v>0.98292317678837082</v>
      </c>
      <c r="W124">
        <f t="shared" si="17"/>
        <v>1.3492959232180239</v>
      </c>
      <c r="X124">
        <f t="shared" si="17"/>
        <v>1.8427204873724015</v>
      </c>
      <c r="Y124">
        <f t="shared" si="17"/>
        <v>2.5041209978728523</v>
      </c>
      <c r="Z124">
        <f t="shared" si="17"/>
        <v>3.3786431902825314</v>
      </c>
      <c r="AA124">
        <f t="shared" si="17"/>
        <v>4.5211201032844484</v>
      </c>
      <c r="AB124">
        <f t="shared" si="17"/>
        <v>5.9849273715570712</v>
      </c>
      <c r="AC124">
        <f t="shared" si="17"/>
        <v>7.8177213245812158</v>
      </c>
      <c r="AD124">
        <f t="shared" si="17"/>
        <v>10.043446832432972</v>
      </c>
      <c r="AE124">
        <f t="shared" si="17"/>
        <v>12.62941392949352</v>
      </c>
      <c r="AF124">
        <f t="shared" si="17"/>
        <v>15.537075878818097</v>
      </c>
      <c r="AG124">
        <f t="shared" si="17"/>
        <v>18.640367904789205</v>
      </c>
      <c r="AH124">
        <f t="shared" si="17"/>
        <v>21.753995546948598</v>
      </c>
      <c r="AI124">
        <f t="shared" si="17"/>
        <v>24.471400223113577</v>
      </c>
      <c r="AJ124">
        <f t="shared" si="17"/>
        <v>27.201108020493038</v>
      </c>
      <c r="AK124">
        <f t="shared" si="17"/>
        <v>29.599777345720589</v>
      </c>
      <c r="AL124">
        <f t="shared" si="17"/>
        <v>31.653988658851524</v>
      </c>
      <c r="AM124">
        <f t="shared" si="17"/>
        <v>33.395912237660397</v>
      </c>
      <c r="AN124">
        <f t="shared" si="17"/>
        <v>34.880671345525144</v>
      </c>
      <c r="AO124">
        <f t="shared" si="17"/>
        <v>36.167633890963977</v>
      </c>
      <c r="AP124">
        <f t="shared" si="17"/>
        <v>37.309608315639764</v>
      </c>
      <c r="AQ124">
        <f t="shared" si="17"/>
        <v>38.3488030867737</v>
      </c>
      <c r="AR124" s="23">
        <f t="shared" si="17"/>
        <v>39.316798832205869</v>
      </c>
      <c r="AS124">
        <f t="shared" si="17"/>
        <v>40.236243310349032</v>
      </c>
      <c r="AT124">
        <f t="shared" si="17"/>
        <v>41.12293318387006</v>
      </c>
      <c r="AU124">
        <f t="shared" si="17"/>
        <v>41.987685122788378</v>
      </c>
      <c r="AV124">
        <f t="shared" si="17"/>
        <v>42.8378144023361</v>
      </c>
      <c r="AW124">
        <f t="shared" si="17"/>
        <v>43.67822655249077</v>
      </c>
      <c r="AX124">
        <f t="shared" si="17"/>
        <v>44.512191851995631</v>
      </c>
      <c r="AY124">
        <f t="shared" si="17"/>
        <v>45.341881400669365</v>
      </c>
      <c r="AZ124">
        <f t="shared" si="17"/>
        <v>46.168732305616423</v>
      </c>
      <c r="BA124">
        <f t="shared" si="17"/>
        <v>46.993693835112126</v>
      </c>
      <c r="BB124" s="23">
        <f t="shared" si="17"/>
        <v>47.81739213795403</v>
      </c>
      <c r="BC124">
        <f t="shared" si="17"/>
        <v>48.640239902947869</v>
      </c>
      <c r="BD124">
        <f t="shared" si="17"/>
        <v>49.462509087357518</v>
      </c>
      <c r="BE124">
        <f t="shared" si="17"/>
        <v>50.284379012840731</v>
      </c>
      <c r="BF124">
        <f t="shared" si="17"/>
        <v>51.105968099075753</v>
      </c>
      <c r="BG124">
        <f t="shared" si="17"/>
        <v>51.927354762473328</v>
      </c>
      <c r="BH124">
        <f t="shared" si="17"/>
        <v>52.748591157852715</v>
      </c>
      <c r="BI124">
        <f t="shared" si="17"/>
        <v>53.569712202119952</v>
      </c>
      <c r="BJ124">
        <f t="shared" si="17"/>
        <v>54.390741493159496</v>
      </c>
      <c r="BK124">
        <f t="shared" si="17"/>
        <v>55.211695188624802</v>
      </c>
      <c r="BL124" s="23">
        <f t="shared" si="17"/>
        <v>56.032584546001168</v>
      </c>
    </row>
    <row r="125" spans="1:64" x14ac:dyDescent="0.25">
      <c r="AR125" s="23">
        <f>AR124/AR119*100</f>
        <v>3.5882612980586495</v>
      </c>
      <c r="BB125" s="23">
        <f>BB124/BB119*100</f>
        <v>3.6497505336876652</v>
      </c>
      <c r="BL125" s="23">
        <f>BL124/BL119*100</f>
        <v>3.6752220930568456</v>
      </c>
    </row>
    <row r="142" spans="1:64" x14ac:dyDescent="0.25">
      <c r="A142" s="1" t="s">
        <v>17</v>
      </c>
      <c r="B142" t="s">
        <v>24</v>
      </c>
      <c r="I142" s="13">
        <v>3395.2965092790796</v>
      </c>
      <c r="J142" s="13">
        <v>3571.3638398133576</v>
      </c>
      <c r="K142" s="13">
        <v>3742.3628717879924</v>
      </c>
      <c r="L142" s="13">
        <v>3849.1260941945284</v>
      </c>
      <c r="M142" s="13">
        <v>4039.029469931932</v>
      </c>
      <c r="N142" s="13">
        <v>4285.6996914477604</v>
      </c>
      <c r="O142" s="13">
        <v>4477.9927908606405</v>
      </c>
      <c r="P142" s="13">
        <v>4762.2399844710872</v>
      </c>
      <c r="Q142" s="13">
        <v>5098.7070601212999</v>
      </c>
      <c r="R142" s="13">
        <v>5567.6127045873291</v>
      </c>
      <c r="S142" s="13">
        <v>5971.2672236212438</v>
      </c>
      <c r="T142" s="13">
        <v>6456.8205788810665</v>
      </c>
      <c r="U142" s="13">
        <v>7014.7262483131844</v>
      </c>
      <c r="V142" s="13">
        <v>7302.2071619711114</v>
      </c>
      <c r="W142" s="13">
        <v>7537.4936704025613</v>
      </c>
      <c r="X142" s="13">
        <v>8257.6957616609307</v>
      </c>
      <c r="Y142" s="13">
        <v>8875.0603971072105</v>
      </c>
      <c r="Z142" s="13">
        <v>9278.1357349535974</v>
      </c>
      <c r="AA142" s="13">
        <v>9812.30958998403</v>
      </c>
      <c r="AB142" s="13">
        <v>10333.718002425348</v>
      </c>
      <c r="AC142" s="13">
        <v>10433.851989073068</v>
      </c>
      <c r="AD142" s="13">
        <v>10947.576023781043</v>
      </c>
      <c r="AE142" s="13">
        <v>11569.799775152249</v>
      </c>
      <c r="AF142" s="13">
        <v>12339.297222214054</v>
      </c>
      <c r="AG142" s="13">
        <v>12741.571018825523</v>
      </c>
      <c r="AH142" s="13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2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2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23">
        <v>24822.630195956677</v>
      </c>
    </row>
    <row r="143" spans="1:64" x14ac:dyDescent="0.25">
      <c r="A143" t="s">
        <v>10</v>
      </c>
      <c r="B143" t="s">
        <v>23</v>
      </c>
      <c r="I143" s="13">
        <v>1.1216013131313129</v>
      </c>
      <c r="J143" s="13">
        <v>0.99120506648484863</v>
      </c>
      <c r="K143" s="13">
        <v>1.2139500414949493</v>
      </c>
      <c r="L143" s="13">
        <v>1.4895501665959596</v>
      </c>
      <c r="M143" s="13">
        <v>2.0532490063939393</v>
      </c>
      <c r="N143" s="13">
        <v>2.5639469797046872</v>
      </c>
      <c r="O143" s="13">
        <v>3.5174094179774134</v>
      </c>
      <c r="P143" s="13">
        <v>4.0670132466788278</v>
      </c>
      <c r="Q143" s="13">
        <v>5.340875855153624</v>
      </c>
      <c r="R143" s="13">
        <v>9.1866933999731586</v>
      </c>
      <c r="S143" s="13">
        <v>12.019193605714049</v>
      </c>
      <c r="T143" s="13">
        <v>18.569807133841692</v>
      </c>
      <c r="U143" s="13">
        <v>24.603131414364725</v>
      </c>
      <c r="V143" s="13">
        <v>36.079894595419162</v>
      </c>
      <c r="W143" s="13">
        <v>54.847978275086589</v>
      </c>
      <c r="X143" s="13">
        <v>81.484196549660197</v>
      </c>
      <c r="Y143" s="13">
        <v>113.55108762856062</v>
      </c>
      <c r="Z143" s="13">
        <v>147.72358009362827</v>
      </c>
      <c r="AA143" s="13">
        <v>188.47214342588194</v>
      </c>
      <c r="AB143" s="13">
        <v>214.27268709044878</v>
      </c>
      <c r="AC143" s="13">
        <v>243.0600532468541</v>
      </c>
      <c r="AD143" s="13">
        <v>311.20761354133009</v>
      </c>
      <c r="AE143" s="13">
        <v>387.09777822668809</v>
      </c>
      <c r="AF143" s="13">
        <v>461.95175806528346</v>
      </c>
      <c r="AG143" s="13">
        <v>509.36830709449487</v>
      </c>
      <c r="AH143" s="13">
        <v>572.63610606139696</v>
      </c>
    </row>
    <row r="144" spans="1:64" x14ac:dyDescent="0.25">
      <c r="A144" s="2" t="s">
        <v>1</v>
      </c>
      <c r="B144" s="2" t="s">
        <v>2</v>
      </c>
      <c r="C144" s="2" t="s">
        <v>3</v>
      </c>
      <c r="G144" t="s">
        <v>6</v>
      </c>
      <c r="J144">
        <f>J143-I143</f>
        <v>-0.13039624664646432</v>
      </c>
      <c r="K144">
        <f t="shared" ref="K144:AH144" si="18">K143-J143</f>
        <v>0.22274497501010071</v>
      </c>
      <c r="L144">
        <f t="shared" si="18"/>
        <v>0.27560012510101028</v>
      </c>
      <c r="M144">
        <f t="shared" si="18"/>
        <v>0.56369883979797963</v>
      </c>
      <c r="N144">
        <f t="shared" si="18"/>
        <v>0.51069797331074795</v>
      </c>
      <c r="O144">
        <f t="shared" si="18"/>
        <v>0.95346243827272614</v>
      </c>
      <c r="P144">
        <f t="shared" si="18"/>
        <v>0.54960382870141444</v>
      </c>
      <c r="Q144">
        <f t="shared" si="18"/>
        <v>1.2738626084747962</v>
      </c>
      <c r="R144">
        <f t="shared" si="18"/>
        <v>3.8458175448195346</v>
      </c>
      <c r="S144">
        <f t="shared" si="18"/>
        <v>2.8325002057408906</v>
      </c>
      <c r="T144">
        <f t="shared" si="18"/>
        <v>6.5506135281276432</v>
      </c>
      <c r="U144">
        <f t="shared" si="18"/>
        <v>6.0333242805230327</v>
      </c>
      <c r="V144">
        <f t="shared" si="18"/>
        <v>11.476763181054437</v>
      </c>
      <c r="W144">
        <f t="shared" si="18"/>
        <v>18.768083679667427</v>
      </c>
      <c r="X144">
        <f t="shared" si="18"/>
        <v>26.636218274573608</v>
      </c>
      <c r="Y144">
        <f t="shared" si="18"/>
        <v>32.066891078900426</v>
      </c>
      <c r="Z144">
        <f t="shared" si="18"/>
        <v>34.172492465067648</v>
      </c>
      <c r="AA144">
        <f t="shared" si="18"/>
        <v>40.748563332253667</v>
      </c>
      <c r="AB144">
        <f t="shared" si="18"/>
        <v>25.800543664566845</v>
      </c>
      <c r="AC144">
        <f t="shared" si="18"/>
        <v>28.787366156405312</v>
      </c>
      <c r="AD144">
        <f t="shared" si="18"/>
        <v>68.147560294475994</v>
      </c>
      <c r="AE144">
        <f t="shared" si="18"/>
        <v>75.890164685358002</v>
      </c>
      <c r="AF144">
        <f t="shared" si="18"/>
        <v>74.853979838595365</v>
      </c>
      <c r="AG144">
        <f t="shared" si="18"/>
        <v>47.41654902921141</v>
      </c>
      <c r="AH144">
        <f t="shared" si="18"/>
        <v>63.267798966902092</v>
      </c>
    </row>
    <row r="145" spans="1:64" x14ac:dyDescent="0.25">
      <c r="A145" s="3">
        <v>3.6337801920396089E-5</v>
      </c>
      <c r="B145" s="3">
        <v>0.34222769510654455</v>
      </c>
      <c r="C145" s="3">
        <v>6.5900424362354382E-2</v>
      </c>
      <c r="G145" t="s">
        <v>8</v>
      </c>
      <c r="J145">
        <f>$A145*$C145*I142+($B145-$A145)*($I143+SUM($I145:I145))-($B145/($C145*I142))*(($I143+SUM($I145:I145))^2)</f>
        <v>0.39000881882989169</v>
      </c>
      <c r="K145">
        <f>$A145*$C145*J142+($B145-$A145)*($I143+SUM($I145:J145))-($B145/($C145*J142))*(($I143+SUM($I145:J145))^2)</f>
        <v>0.5224896271294095</v>
      </c>
      <c r="L145">
        <f>$A145*$C145*K142+($B145-$A145)*($I143+SUM($I145:K145))-($B145/($C145*K142))*(($I143+SUM($I145:K145))^2)</f>
        <v>0.69927160384501097</v>
      </c>
      <c r="M145">
        <f>$A145*$C145*L142+($B145-$A145)*($I143+SUM($I145:L145))-($B145/($C145*L142))*(($I143+SUM($I145:L145))^2)</f>
        <v>0.93447343276968475</v>
      </c>
      <c r="N145">
        <f>$A145*$C145*M142+($B145-$A145)*($I143+SUM($I145:M145))-($B145/($C145*M142))*(($I143+SUM($I145:M145))^2)</f>
        <v>1.2474799170546227</v>
      </c>
      <c r="O145">
        <f>$A145*$C145*N142+($B145-$A145)*($I143+SUM($I145:N145))-($B145/($C145*N142))*(($I143+SUM($I145:N145))^2)</f>
        <v>1.6629686416974163</v>
      </c>
      <c r="P145">
        <f>$A145*$C145*O142+($B145-$A145)*($I143+SUM($I145:O145))-($B145/($C145*O142))*(($I143+SUM($I145:O145))^2)</f>
        <v>2.2115739272577981</v>
      </c>
      <c r="Q145">
        <f>$A145*$C145*P142+($B145-$A145)*($I143+SUM($I145:P145))-($B145/($C145*P142))*(($I143+SUM($I145:P145))^2)</f>
        <v>2.9349686245700108</v>
      </c>
      <c r="R145">
        <f>$A145*$C145*Q142+($B145-$A145)*($I143+SUM($I145:Q145))-($B145/($C145*Q142))*(($I143+SUM($I145:Q145))^2)</f>
        <v>3.8843303773154512</v>
      </c>
      <c r="S145">
        <f>$A145*$C145*R142+($B145-$A145)*($I143+SUM($I145:R145))-($B145/($C145*R142))*(($I143+SUM($I145:R145))^2)</f>
        <v>5.1273973925753396</v>
      </c>
      <c r="T145">
        <f>$A145*$C145*S142+($B145-$A145)*($I143+SUM($I145:S145))-($B145/($C145*S142))*(($I143+SUM($I145:S145))^2)</f>
        <v>6.7362044926728499</v>
      </c>
      <c r="U145">
        <f>$A145*$C145*T142+($B145-$A145)*($I143+SUM($I145:T145))-($B145/($C145*T142))*(($I143+SUM($I145:T145))^2)</f>
        <v>8.809371757467348</v>
      </c>
      <c r="V145">
        <f>$A145*$C145*U142+($B145-$A145)*($I143+SUM($I145:U145))-($B145/($C145*U142))*(($I143+SUM($I145:U145))^2)</f>
        <v>11.457687474403034</v>
      </c>
      <c r="W145">
        <f>$A145*$C145*V142+($B145-$A145)*($I143+SUM($I145:V145))-($B145/($C145*V142))*(($I143+SUM($I145:V145))^2)</f>
        <v>14.732823903912131</v>
      </c>
      <c r="X145">
        <f>$A145*$C145*W142+($B145-$A145)*($I143+SUM($I145:W145))-($B145/($C145*W142))*(($I143+SUM($I145:W145))^2)</f>
        <v>18.70671897961558</v>
      </c>
      <c r="Y145">
        <f>$A145*$C145*X142+($B145-$A145)*($I143+SUM($I145:X145))-($B145/($C145*X142))*(($I143+SUM($I145:X145))^2)</f>
        <v>23.654274844260627</v>
      </c>
      <c r="Z145">
        <f>$A145*$C145*Y142+($B145-$A145)*($I143+SUM($I145:Y145))-($B145/($C145*Y142))*(($I143+SUM($I145:Y145))^2)</f>
        <v>29.463738760385606</v>
      </c>
      <c r="AA145">
        <f>$A145*$C145*Z142+($B145-$A145)*($I143+SUM($I145:Z145))-($B145/($C145*Z142))*(($I143+SUM($I145:Z145))^2)</f>
        <v>35.882738397832327</v>
      </c>
      <c r="AB145">
        <f>$A145*$C145*AA142+($B145-$A145)*($I143+SUM($I145:AA145))-($B145/($C145*AA142))*(($I143+SUM($I145:AA145))^2)</f>
        <v>42.930092453351428</v>
      </c>
      <c r="AC145">
        <f>$A145*$C145*AB142+($B145-$A145)*($I143+SUM($I145:AB145))-($B145/($C145*AB142))*(($I143+SUM($I145:AB145))^2)</f>
        <v>50.12589696473205</v>
      </c>
      <c r="AD145">
        <f>$A145*$C145*AC142+($B145-$A145)*($I143+SUM($I145:AC145))-($B145/($C145*AC142))*(($I143+SUM($I145:AC145))^2)</f>
        <v>55.613695599505867</v>
      </c>
      <c r="AE145">
        <f>$A145*$C145*AD142+($B145-$A145)*($I143+SUM($I145:AD145))-($B145/($C145*AD142))*(($I143+SUM($I145:AD145))^2)</f>
        <v>60.907858994863048</v>
      </c>
      <c r="AF145">
        <f>$A145*$C145*AE142+($B145-$A145)*($I143+SUM($I145:AE145))-($B145/($C145*AE142))*(($I143+SUM($I145:AE145))^2)</f>
        <v>65.246216789178746</v>
      </c>
      <c r="AG145">
        <f>$A145*$C145*AF142+($B145-$A145)*($I143+SUM($I145:AF145))-($B145/($C145*AF142))*(($I143+SUM($I145:AF145))^2)</f>
        <v>68.963993245623371</v>
      </c>
      <c r="AH145">
        <f>$A145*$C145*AG142+($B145-$A145)*($I143+SUM($I145:AG145))-($B145/($C145*AG142))*(($I143+SUM($I145:AG145))^2)</f>
        <v>68.240537799595458</v>
      </c>
      <c r="AI145">
        <f>$A145*$C145*AH142+($B145-$A145)*($I143+SUM($I145:AH145))-($B145/($C145*AH142))*(($I143+SUM($I145:AH145))^2)</f>
        <v>63.005349054073406</v>
      </c>
      <c r="AJ145">
        <f>$A145*$C145*AI142+($B145-$A145)*($I143+SUM($I145:AI145))-($B145/($C145*AI142))*(($I143+SUM($I145:AI145))^2)</f>
        <v>54.409005885441701</v>
      </c>
      <c r="AK145">
        <f>$A145*$C145*AJ142+($B145-$A145)*($I143+SUM($I145:AJ145))-($B145/($C145*AJ142))*(($I143+SUM($I145:AJ145))^2)</f>
        <v>49.736571690388843</v>
      </c>
      <c r="AL145">
        <f>$A145*$C145*AK142+($B145-$A145)*($I143+SUM($I145:AK145))-($B145/($C145*AK142))*(($I143+SUM($I145:AK145))^2)</f>
        <v>45.256839025233432</v>
      </c>
      <c r="AM145">
        <f>$A145*$C145*AL142+($B145-$A145)*($I143+SUM($I145:AL145))-($B145/($C145*AL142))*(($I143+SUM($I145:AL145))^2)</f>
        <v>41.279011379934303</v>
      </c>
      <c r="AN145">
        <f>$A145*$C145*AM142+($B145-$A145)*($I143+SUM($I145:AM145))-($B145/($C145*AM142))*(($I143+SUM($I145:AM145))^2)</f>
        <v>37.938625431602617</v>
      </c>
      <c r="AO145">
        <f>$A145*$C145*AN142+($B145-$A145)*($I143+SUM($I145:AN145))-($B145/($C145*AN142))*(($I143+SUM($I145:AN145))^2)</f>
        <v>35.246703192849964</v>
      </c>
      <c r="AP145">
        <f>$A145*$C145*AO142+($B145-$A145)*($I143+SUM($I145:AO145))-($B145/($C145*AO142))*(($I143+SUM($I145:AO145))^2)</f>
        <v>33.142456687668357</v>
      </c>
      <c r="AQ145">
        <f>$A145*$C145*AP142+($B145-$A145)*($I143+SUM($I145:AP145))-($B145/($C145*AP142))*(($I143+SUM($I145:AP145))^2)</f>
        <v>31.534215287084976</v>
      </c>
      <c r="AR145" s="23">
        <f>$A145*$C145*AQ142+($B145-$A145)*($I143+SUM($I145:AQ145))-($B145/($C145*AQ142))*(($I143+SUM($I145:AQ145))^2)</f>
        <v>30.325301552141298</v>
      </c>
      <c r="AS145">
        <f>$A145*$C145*AR142+($B145-$A145)*($I143+SUM($I145:AR145))-($B145/($C145*AR142))*(($I143+SUM($I145:AR145))^2)</f>
        <v>29.427573316556391</v>
      </c>
      <c r="AT145">
        <f>$A145*$C145*AS142+($B145-$A145)*($I143+SUM($I145:AS145))-($B145/($C145*AS142))*(($I143+SUM($I145:AS145))^2)</f>
        <v>28.766818261731544</v>
      </c>
      <c r="AU145">
        <f>$A145*$C145*AT142+($B145-$A145)*($I143+SUM($I145:AT145))-($B145/($C145*AT142))*(($I143+SUM($I145:AT145))^2)</f>
        <v>28.283552960055374</v>
      </c>
      <c r="AV145">
        <f>$A145*$C145*AU142+($B145-$A145)*($I143+SUM($I145:AU145))-($B145/($C145*AU142))*(($I143+SUM($I145:AU145))^2)</f>
        <v>27.931624125216899</v>
      </c>
      <c r="AW145">
        <f>$A145*$C145*AV142+($B145-$A145)*($I143+SUM($I145:AV145))-($B145/($C145*AV142))*(($I143+SUM($I145:AV145))^2)</f>
        <v>27.676013538147629</v>
      </c>
      <c r="AX145">
        <f>$A145*$C145*AW142+($B145-$A145)*($I143+SUM($I145:AW145))-($B145/($C145*AW142))*(($I143+SUM($I145:AW145))^2)</f>
        <v>27.490570008157022</v>
      </c>
      <c r="AY145">
        <f>$A145*$C145*AX142+($B145-$A145)*($I143+SUM($I145:AX145))-($B145/($C145*AX142))*(($I143+SUM($I145:AX145))^2)</f>
        <v>27.35598841081071</v>
      </c>
      <c r="AZ145">
        <f>$A145*$C145*AY142+($B145-$A145)*($I143+SUM($I145:AY145))-($B145/($C145*AY142))*(($I143+SUM($I145:AY145))^2)</f>
        <v>27.25813941820735</v>
      </c>
      <c r="BA145">
        <f>$A145*$C145*AZ142+($B145-$A145)*($I143+SUM($I145:AZ145))-($B145/($C145*AZ142))*(($I143+SUM($I145:AZ145))^2)</f>
        <v>27.186749088784779</v>
      </c>
      <c r="BB145" s="23">
        <f>$A145*$C145*BA142+($B145-$A145)*($I143+SUM($I145:BA145))-($B145/($C145*BA142))*(($I143+SUM($I145:BA145))^2)</f>
        <v>27.134384416970647</v>
      </c>
      <c r="BC145">
        <f>$A145*$C145*BB142+($B145-$A145)*($I143+SUM($I145:BB145))-($B145/($C145*BB142))*(($I143+SUM($I145:BB145))^2)</f>
        <v>27.095688906668499</v>
      </c>
      <c r="BD145">
        <f>$A145*$C145*BC142+($B145-$A145)*($I143+SUM($I145:BC145))-($B145/($C145*BC142))*(($I143+SUM($I145:BC145))^2)</f>
        <v>27.066814394439632</v>
      </c>
      <c r="BE145">
        <f>$A145*$C145*BD142+($B145-$A145)*($I143+SUM($I145:BD145))-($B145/($C145*BD142))*(($I143+SUM($I145:BD145))^2)</f>
        <v>27.045002965207573</v>
      </c>
      <c r="BF145">
        <f>$A145*$C145*BE142+($B145-$A145)*($I143+SUM($I145:BE145))-($B145/($C145*BE142))*(($I143+SUM($I145:BE145))^2)</f>
        <v>27.028281643762512</v>
      </c>
      <c r="BG145">
        <f>$A145*$C145*BF142+($B145-$A145)*($I143+SUM($I145:BF145))-($B145/($C145*BF142))*(($I143+SUM($I145:BF145))^2)</f>
        <v>27.015240759979235</v>
      </c>
      <c r="BH145">
        <f>$A145*$C145*BG142+($B145-$A145)*($I143+SUM($I145:BG145))-($B145/($C145*BG142))*(($I143+SUM($I145:BG145))^2)</f>
        <v>27.004873818235808</v>
      </c>
      <c r="BI145">
        <f>$A145*$C145*BH142+($B145-$A145)*($I143+SUM($I145:BH145))-($B145/($C145*BH142))*(($I143+SUM($I145:BH145))^2)</f>
        <v>26.99646225332134</v>
      </c>
      <c r="BJ145">
        <f>$A145*$C145*BI142+($B145-$A145)*($I143+SUM($I145:BI145))-($B145/($C145*BI142))*(($I143+SUM($I145:BI145))^2)</f>
        <v>26.989492760515134</v>
      </c>
      <c r="BK145">
        <f>$A145*$C145*BJ142+($B145-$A145)*($I143+SUM($I145:BJ145))-($B145/($C145*BJ142))*(($I143+SUM($I145:BJ145))^2)</f>
        <v>26.983598156657763</v>
      </c>
      <c r="BL145" s="23">
        <f>$A145*$C145*BK142+($B145-$A145)*($I143+SUM($I145:BK145))-($B145/($C145*BK142))*(($I143+SUM($I145:BK145))^2)</f>
        <v>26.978515174692575</v>
      </c>
    </row>
    <row r="146" spans="1:64" x14ac:dyDescent="0.25">
      <c r="E146" t="s">
        <v>7</v>
      </c>
      <c r="F146">
        <f>SUM(J146:AH146)</f>
        <v>2121.7162227523995</v>
      </c>
      <c r="J146">
        <f>(J147-J143)^2</f>
        <v>0.2708214321734505</v>
      </c>
      <c r="K146">
        <f t="shared" ref="K146:AH146" si="19">(K147-K143)^2</f>
        <v>0.67264555927224889</v>
      </c>
      <c r="L146">
        <f t="shared" si="19"/>
        <v>1.5470911684638367</v>
      </c>
      <c r="M146">
        <f t="shared" si="19"/>
        <v>2.6069195628620077</v>
      </c>
      <c r="N146">
        <f t="shared" si="19"/>
        <v>5.5289772435080264</v>
      </c>
      <c r="O146">
        <f t="shared" si="19"/>
        <v>9.3690104726009071</v>
      </c>
      <c r="P146">
        <f t="shared" si="19"/>
        <v>22.305350236258835</v>
      </c>
      <c r="Q146">
        <f t="shared" si="19"/>
        <v>40.754945934443334</v>
      </c>
      <c r="R146">
        <f t="shared" si="19"/>
        <v>41.248157940929886</v>
      </c>
      <c r="S146">
        <f t="shared" si="19"/>
        <v>75.992540945384889</v>
      </c>
      <c r="T146">
        <f t="shared" si="19"/>
        <v>79.262715190854806</v>
      </c>
      <c r="U146">
        <f t="shared" si="19"/>
        <v>136.3992398222338</v>
      </c>
      <c r="V146">
        <f t="shared" si="19"/>
        <v>135.95403302411151</v>
      </c>
      <c r="W146">
        <f t="shared" si="19"/>
        <v>58.135638807466712</v>
      </c>
      <c r="X146">
        <f t="shared" si="19"/>
        <v>9.2919052085826417E-2</v>
      </c>
      <c r="Y146">
        <f t="shared" si="19"/>
        <v>75.993803741732222</v>
      </c>
      <c r="Z146">
        <f t="shared" si="19"/>
        <v>180.26274452804489</v>
      </c>
      <c r="AA146">
        <f t="shared" si="19"/>
        <v>334.59803735534837</v>
      </c>
      <c r="AB146">
        <f t="shared" si="19"/>
        <v>1.3513419653792347</v>
      </c>
      <c r="AC146">
        <f t="shared" si="19"/>
        <v>407.07333489880864</v>
      </c>
      <c r="AD146">
        <f t="shared" si="19"/>
        <v>58.403125511001868</v>
      </c>
      <c r="AE146">
        <f t="shared" si="19"/>
        <v>53.877243108378863</v>
      </c>
      <c r="AF146">
        <f t="shared" si="19"/>
        <v>287.23046623354583</v>
      </c>
      <c r="AG146">
        <f t="shared" si="19"/>
        <v>21.156037188817077</v>
      </c>
      <c r="AH146">
        <f t="shared" si="19"/>
        <v>91.629081828692335</v>
      </c>
    </row>
    <row r="147" spans="1:64" x14ac:dyDescent="0.25">
      <c r="G147" t="s">
        <v>9</v>
      </c>
      <c r="J147">
        <f>I143+J145</f>
        <v>1.5116101319612048</v>
      </c>
      <c r="K147">
        <f>J147+K145</f>
        <v>2.0340997590906142</v>
      </c>
      <c r="L147">
        <f t="shared" ref="L147:BL147" si="20">K147+L145</f>
        <v>2.7333713629356251</v>
      </c>
      <c r="M147">
        <f t="shared" si="20"/>
        <v>3.6678447957053097</v>
      </c>
      <c r="N147">
        <f t="shared" si="20"/>
        <v>4.9153247127599329</v>
      </c>
      <c r="O147">
        <f t="shared" si="20"/>
        <v>6.5782933544573492</v>
      </c>
      <c r="P147">
        <f t="shared" si="20"/>
        <v>8.7898672817151464</v>
      </c>
      <c r="Q147">
        <f t="shared" si="20"/>
        <v>11.724835906285158</v>
      </c>
      <c r="R147">
        <f t="shared" si="20"/>
        <v>15.609166283600608</v>
      </c>
      <c r="S147">
        <f t="shared" si="20"/>
        <v>20.736563676175948</v>
      </c>
      <c r="T147">
        <f t="shared" si="20"/>
        <v>27.472768168848798</v>
      </c>
      <c r="U147">
        <f t="shared" si="20"/>
        <v>36.282139926316148</v>
      </c>
      <c r="V147">
        <f t="shared" si="20"/>
        <v>47.739827400719179</v>
      </c>
      <c r="W147">
        <f t="shared" si="20"/>
        <v>62.472651304631313</v>
      </c>
      <c r="X147">
        <f t="shared" si="20"/>
        <v>81.179370284246886</v>
      </c>
      <c r="Y147">
        <f t="shared" si="20"/>
        <v>104.83364512850751</v>
      </c>
      <c r="Z147">
        <f t="shared" si="20"/>
        <v>134.29738388889311</v>
      </c>
      <c r="AA147">
        <f t="shared" si="20"/>
        <v>170.18012228672544</v>
      </c>
      <c r="AB147">
        <f t="shared" si="20"/>
        <v>213.11021474007686</v>
      </c>
      <c r="AC147">
        <f t="shared" si="20"/>
        <v>263.23611170480888</v>
      </c>
      <c r="AD147">
        <f t="shared" si="20"/>
        <v>318.84980730431477</v>
      </c>
      <c r="AE147">
        <f t="shared" si="20"/>
        <v>379.7576662991778</v>
      </c>
      <c r="AF147">
        <f t="shared" si="20"/>
        <v>445.00388308835653</v>
      </c>
      <c r="AG147">
        <f t="shared" si="20"/>
        <v>513.96787633397992</v>
      </c>
      <c r="AH147">
        <f t="shared" si="20"/>
        <v>582.20841413357539</v>
      </c>
      <c r="AI147">
        <f t="shared" si="20"/>
        <v>645.21376318764874</v>
      </c>
      <c r="AJ147">
        <f t="shared" si="20"/>
        <v>699.62276907309047</v>
      </c>
      <c r="AK147">
        <f t="shared" si="20"/>
        <v>749.35934076347928</v>
      </c>
      <c r="AL147">
        <f t="shared" si="20"/>
        <v>794.61617978871277</v>
      </c>
      <c r="AM147">
        <f t="shared" si="20"/>
        <v>835.8951911686471</v>
      </c>
      <c r="AN147">
        <f t="shared" si="20"/>
        <v>873.83381660024975</v>
      </c>
      <c r="AO147">
        <f t="shared" si="20"/>
        <v>909.08051979309971</v>
      </c>
      <c r="AP147">
        <f t="shared" si="20"/>
        <v>942.22297648076801</v>
      </c>
      <c r="AQ147">
        <f t="shared" si="20"/>
        <v>973.75719176785299</v>
      </c>
      <c r="AR147" s="23">
        <f t="shared" si="20"/>
        <v>1004.0824933199942</v>
      </c>
      <c r="AS147">
        <f t="shared" si="20"/>
        <v>1033.5100666365506</v>
      </c>
      <c r="AT147">
        <f t="shared" si="20"/>
        <v>1062.2768848982821</v>
      </c>
      <c r="AU147">
        <f t="shared" si="20"/>
        <v>1090.5604378583375</v>
      </c>
      <c r="AV147">
        <f t="shared" si="20"/>
        <v>1118.4920619835543</v>
      </c>
      <c r="AW147">
        <f t="shared" si="20"/>
        <v>1146.1680755217019</v>
      </c>
      <c r="AX147">
        <f t="shared" si="20"/>
        <v>1173.6586455298589</v>
      </c>
      <c r="AY147">
        <f t="shared" si="20"/>
        <v>1201.0146339406697</v>
      </c>
      <c r="AZ147">
        <f t="shared" si="20"/>
        <v>1228.272773358877</v>
      </c>
      <c r="BA147">
        <f t="shared" si="20"/>
        <v>1255.4595224476618</v>
      </c>
      <c r="BB147" s="23">
        <f t="shared" si="20"/>
        <v>1282.5939068646326</v>
      </c>
      <c r="BC147">
        <f t="shared" si="20"/>
        <v>1309.6895957713011</v>
      </c>
      <c r="BD147">
        <f t="shared" si="20"/>
        <v>1336.7564101657408</v>
      </c>
      <c r="BE147">
        <f t="shared" si="20"/>
        <v>1363.8014131309483</v>
      </c>
      <c r="BF147">
        <f t="shared" si="20"/>
        <v>1390.8296947747108</v>
      </c>
      <c r="BG147">
        <f t="shared" si="20"/>
        <v>1417.84493553469</v>
      </c>
      <c r="BH147">
        <f t="shared" si="20"/>
        <v>1444.8498093529258</v>
      </c>
      <c r="BI147">
        <f t="shared" si="20"/>
        <v>1471.8462716062472</v>
      </c>
      <c r="BJ147">
        <f t="shared" si="20"/>
        <v>1498.8357643667623</v>
      </c>
      <c r="BK147">
        <f t="shared" si="20"/>
        <v>1525.8193625234201</v>
      </c>
      <c r="BL147" s="23">
        <f t="shared" si="20"/>
        <v>1552.7978776981126</v>
      </c>
    </row>
    <row r="148" spans="1:64" x14ac:dyDescent="0.25">
      <c r="AR148" s="23">
        <f>AR147/AR142*100</f>
        <v>6.025745509126387</v>
      </c>
      <c r="BB148" s="23">
        <f>BB147/BB142*100</f>
        <v>6.1832855260294082</v>
      </c>
      <c r="BL148" s="23">
        <f>BL147/BL142*100</f>
        <v>6.2555735046604592</v>
      </c>
    </row>
    <row r="165" spans="1:64" x14ac:dyDescent="0.25">
      <c r="A165" s="1" t="s">
        <v>18</v>
      </c>
      <c r="B165" t="s">
        <v>24</v>
      </c>
      <c r="I165" s="13">
        <v>347.34195336517081</v>
      </c>
      <c r="J165" s="13">
        <v>364.80186029183551</v>
      </c>
      <c r="K165" s="13">
        <v>389.53441393268014</v>
      </c>
      <c r="L165" s="13">
        <v>419.82663966628155</v>
      </c>
      <c r="M165" s="13">
        <v>440.23875411906897</v>
      </c>
      <c r="N165" s="13">
        <v>470.70226321319313</v>
      </c>
      <c r="O165" s="13">
        <v>501.21672673726448</v>
      </c>
      <c r="P165" s="13">
        <v>538.48756534174402</v>
      </c>
      <c r="Q165" s="13">
        <v>566.22518015913818</v>
      </c>
      <c r="R165" s="13">
        <v>600.22615564636749</v>
      </c>
      <c r="S165" s="13">
        <v>647.96903491246496</v>
      </c>
      <c r="T165" s="13">
        <v>686.57156790663146</v>
      </c>
      <c r="U165" s="13">
        <v>737.30540670129744</v>
      </c>
      <c r="V165" s="13">
        <v>762.77519600610356</v>
      </c>
      <c r="W165" s="13">
        <v>807.89608200610348</v>
      </c>
      <c r="X165" s="13">
        <v>873.68125148779302</v>
      </c>
      <c r="Y165" s="13">
        <v>889.72665698779315</v>
      </c>
      <c r="Z165" s="13">
        <v>948.58613160884352</v>
      </c>
      <c r="AA165" s="13">
        <v>982.36020997558592</v>
      </c>
      <c r="AB165" s="13">
        <v>1051.4094465061037</v>
      </c>
      <c r="AC165" s="13">
        <v>1109.6853998273766</v>
      </c>
      <c r="AD165" s="13">
        <v>1143.6709502781268</v>
      </c>
      <c r="AE165" s="13">
        <v>1190.4503506124297</v>
      </c>
      <c r="AF165" s="13">
        <v>1207.4328652847239</v>
      </c>
      <c r="AG165" s="13">
        <v>1253.6312075788526</v>
      </c>
      <c r="AH165" s="13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23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23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23">
        <v>2458.9485173895664</v>
      </c>
    </row>
    <row r="166" spans="1:64" x14ac:dyDescent="0.25">
      <c r="A166" t="s">
        <v>10</v>
      </c>
      <c r="B166" t="s">
        <v>23</v>
      </c>
      <c r="I166" s="15">
        <v>1E-3</v>
      </c>
      <c r="J166" s="15">
        <v>1E-3</v>
      </c>
      <c r="K166" s="15">
        <v>3.0000000000000001E-3</v>
      </c>
      <c r="L166" s="15">
        <v>3.0000000000000001E-3</v>
      </c>
      <c r="M166" s="15">
        <v>3.8000000000000006E-2</v>
      </c>
      <c r="N166" s="15">
        <v>3.95E-2</v>
      </c>
      <c r="O166" s="15">
        <v>4.6700000000000005E-2</v>
      </c>
      <c r="P166" s="15">
        <v>4.4300000000000006E-2</v>
      </c>
      <c r="Q166" s="15">
        <v>4.2600000000000006E-2</v>
      </c>
      <c r="R166" s="15">
        <v>6.1400000000000003E-2</v>
      </c>
      <c r="S166" s="15">
        <v>8.6000000000000007E-2</v>
      </c>
      <c r="T166" s="15">
        <v>0.1394</v>
      </c>
      <c r="U166" s="15">
        <v>0.155</v>
      </c>
      <c r="V166" s="15">
        <v>0.21010000000000001</v>
      </c>
      <c r="W166" s="15">
        <v>0.24049999999999999</v>
      </c>
      <c r="X166" s="15">
        <v>0.22220000000000001</v>
      </c>
      <c r="Y166" s="15">
        <v>0.2258</v>
      </c>
      <c r="Z166" s="15">
        <v>0.21660000000000001</v>
      </c>
      <c r="AA166" s="15">
        <v>0.22808900000000001</v>
      </c>
      <c r="AB166" s="15">
        <v>0.217278</v>
      </c>
      <c r="AC166" s="15">
        <v>0.38178899999999999</v>
      </c>
      <c r="AD166" s="15">
        <v>0.67800000000000005</v>
      </c>
      <c r="AE166" s="15">
        <v>0.79532899999999995</v>
      </c>
      <c r="AF166" s="15">
        <v>1.33765</v>
      </c>
      <c r="AG166" s="15">
        <v>1.5520814049442262</v>
      </c>
      <c r="AH166" s="15">
        <v>1.9041792796486179</v>
      </c>
    </row>
    <row r="167" spans="1:64" x14ac:dyDescent="0.25">
      <c r="A167" s="2" t="s">
        <v>1</v>
      </c>
      <c r="B167" s="2" t="s">
        <v>2</v>
      </c>
      <c r="C167" s="2" t="s">
        <v>3</v>
      </c>
      <c r="G167" t="s">
        <v>6</v>
      </c>
      <c r="J167">
        <f>J166-I166</f>
        <v>0</v>
      </c>
      <c r="K167">
        <f t="shared" ref="K167:AH167" si="21">K166-J166</f>
        <v>2E-3</v>
      </c>
      <c r="L167">
        <f t="shared" si="21"/>
        <v>0</v>
      </c>
      <c r="M167">
        <f t="shared" si="21"/>
        <v>3.5000000000000003E-2</v>
      </c>
      <c r="N167">
        <f t="shared" si="21"/>
        <v>1.4999999999999944E-3</v>
      </c>
      <c r="O167">
        <f t="shared" si="21"/>
        <v>7.200000000000005E-3</v>
      </c>
      <c r="P167">
        <f t="shared" si="21"/>
        <v>-2.3999999999999994E-3</v>
      </c>
      <c r="Q167">
        <f t="shared" si="21"/>
        <v>-1.7000000000000001E-3</v>
      </c>
      <c r="R167">
        <f t="shared" si="21"/>
        <v>1.8799999999999997E-2</v>
      </c>
      <c r="S167">
        <f t="shared" si="21"/>
        <v>2.4600000000000004E-2</v>
      </c>
      <c r="T167">
        <f t="shared" si="21"/>
        <v>5.3399999999999989E-2</v>
      </c>
      <c r="U167">
        <f t="shared" si="21"/>
        <v>1.5600000000000003E-2</v>
      </c>
      <c r="V167">
        <f t="shared" si="21"/>
        <v>5.510000000000001E-2</v>
      </c>
      <c r="W167">
        <f t="shared" si="21"/>
        <v>3.0399999999999983E-2</v>
      </c>
      <c r="X167">
        <f t="shared" si="21"/>
        <v>-1.8299999999999983E-2</v>
      </c>
      <c r="Y167">
        <f t="shared" si="21"/>
        <v>3.5999999999999921E-3</v>
      </c>
      <c r="Z167">
        <f t="shared" si="21"/>
        <v>-9.199999999999986E-3</v>
      </c>
      <c r="AA167">
        <f t="shared" si="21"/>
        <v>1.1488999999999999E-2</v>
      </c>
      <c r="AB167">
        <f t="shared" si="21"/>
        <v>-1.0811000000000015E-2</v>
      </c>
      <c r="AC167">
        <f t="shared" si="21"/>
        <v>0.16451099999999999</v>
      </c>
      <c r="AD167">
        <f t="shared" si="21"/>
        <v>0.29621100000000006</v>
      </c>
      <c r="AE167">
        <f t="shared" si="21"/>
        <v>0.11732899999999991</v>
      </c>
      <c r="AF167">
        <f t="shared" si="21"/>
        <v>0.54232100000000005</v>
      </c>
      <c r="AG167">
        <f t="shared" si="21"/>
        <v>0.21443140494422619</v>
      </c>
      <c r="AH167">
        <f t="shared" si="21"/>
        <v>0.35209787470439169</v>
      </c>
    </row>
    <row r="168" spans="1:64" x14ac:dyDescent="0.25">
      <c r="A168" s="3">
        <v>1.5587226579585919E-5</v>
      </c>
      <c r="B168" s="3">
        <v>0.30874121811458399</v>
      </c>
      <c r="C168" s="3">
        <v>6.4137056865102071E-2</v>
      </c>
      <c r="G168" t="s">
        <v>8</v>
      </c>
      <c r="J168">
        <f>$A168*$C168*I165+($B168-$A168)*($I166+SUM($I168:I168))-($B168/($C168*I165))*(($I166+SUM($I168:I168))^2)</f>
        <v>6.5595606583595991E-4</v>
      </c>
      <c r="K168">
        <f>$A168*$C168*J165+($B168-$A168)*($I166+SUM($I168:J168))-($B168/($C168*J165))*(($I166+SUM($I168:J168))^2)</f>
        <v>8.7589918803948575E-4</v>
      </c>
      <c r="L168">
        <f>$A168*$C168*K165+($B168-$A168)*($I166+SUM($I168:K168))-($B168/($C168*K165))*(($I166+SUM($I168:K168))^2)</f>
        <v>1.170994285196822E-3</v>
      </c>
      <c r="M168">
        <f>$A168*$C168*L165+($B168-$A168)*($I166+SUM($I168:L168))-($B168/($C168*L165))*(($I166+SUM($I168:L168))^2)</f>
        <v>1.5627159474585063E-3</v>
      </c>
      <c r="N168">
        <f>$A168*$C168*M165+($B168-$A168)*($I166+SUM($I168:M168))-($B168/($C168*M165))*(($I166+SUM($I168:M168))^2)</f>
        <v>2.0654268315157495E-3</v>
      </c>
      <c r="O168">
        <f>$A168*$C168*N165+($B168-$A168)*($I166+SUM($I168:N168))-($B168/($C168*N165))*(($I166+SUM($I168:N168))^2)</f>
        <v>2.7332855249022629E-3</v>
      </c>
      <c r="P168">
        <f>$A168*$C168*O165+($B168-$A168)*($I166+SUM($I168:O168))-($B168/($C168*O165))*(($I166+SUM($I168:O168))^2)</f>
        <v>3.6072035260712692E-3</v>
      </c>
      <c r="Q168">
        <f>$A168*$C168*P165+($B168-$A168)*($I166+SUM($I168:P168))-($B168/($C168*P165))*(($I166+SUM($I168:P168))^2)</f>
        <v>4.7574020098307889E-3</v>
      </c>
      <c r="R168">
        <f>$A168*$C168*Q165+($B168-$A168)*($I166+SUM($I168:Q168))-($B168/($C168*Q165))*(($I166+SUM($I168:Q168))^2)</f>
        <v>6.2526473096829851E-3</v>
      </c>
      <c r="S168">
        <f>$A168*$C168*R165+($B168-$A168)*($I166+SUM($I168:R168))-($B168/($C168*R165))*(($I166+SUM($I168:R168))^2)</f>
        <v>8.2149929620515399E-3</v>
      </c>
      <c r="T168">
        <f>$A168*$C168*S165+($B168-$A168)*($I166+SUM($I168:S168))-($B168/($C168*S165))*(($I166+SUM($I168:S168))^2)</f>
        <v>1.0795747325669057E-2</v>
      </c>
      <c r="U168">
        <f>$A168*$C168*T165+($B168-$A168)*($I166+SUM($I168:T168))-($B168/($C168*T165))*(($I166+SUM($I168:T168))^2)</f>
        <v>1.4161917740492365E-2</v>
      </c>
      <c r="V168">
        <f>$A168*$C168*U165+($B168-$A168)*($I166+SUM($I168:U168))-($B168/($C168*U165))*(($I166+SUM($I168:U168))^2)</f>
        <v>1.8576316180324782E-2</v>
      </c>
      <c r="W168">
        <f>$A168*$C168*V165+($B168-$A168)*($I166+SUM($I168:V168))-($B168/($C168*V165))*(($I166+SUM($I168:V168))^2)</f>
        <v>2.4321750875962736E-2</v>
      </c>
      <c r="X168">
        <f>$A168*$C168*W165+($B168-$A168)*($I166+SUM($I168:W168))-($B168/($C168*W165))*(($I166+SUM($I168:W168))^2)</f>
        <v>3.1851988779105722E-2</v>
      </c>
      <c r="Y168">
        <f>$A168*$C168*X165+($B168-$A168)*($I166+SUM($I168:X168))-($B168/($C168*X165))*(($I166+SUM($I168:X168))^2)</f>
        <v>4.1714881697874906E-2</v>
      </c>
      <c r="Z168">
        <f>$A168*$C168*Y165+($B168-$A168)*($I166+SUM($I168:Y168))-($B168/($C168*Y165))*(($I166+SUM($I168:Y168))^2)</f>
        <v>5.4541852196099021E-2</v>
      </c>
      <c r="AA168">
        <f>$A168*$C168*Z165+($B168-$A168)*($I166+SUM($I168:Z168))-($B168/($C168*Z165))*(($I166+SUM($I168:Z168))^2)</f>
        <v>7.1337771009556905E-2</v>
      </c>
      <c r="AB168">
        <f>$A168*$C168*AA165+($B168-$A168)*($I166+SUM($I168:AA168))-($B168/($C168*AA165))*(($I166+SUM($I168:AA168))^2)</f>
        <v>9.3219528749679606E-2</v>
      </c>
      <c r="AC168">
        <f>$A168*$C168*AB165+($B168-$A168)*($I166+SUM($I168:AB168))-($B168/($C168*AB165))*(($I166+SUM($I168:AB168))^2)</f>
        <v>0.12180078467826713</v>
      </c>
      <c r="AD168">
        <f>$A168*$C168*AC165+($B168-$A168)*($I166+SUM($I168:AC168))-($B168/($C168*AC165))*(($I166+SUM($I168:AC168))^2)</f>
        <v>0.15901918873472559</v>
      </c>
      <c r="AE168">
        <f>$A168*$C168*AD165+($B168-$A168)*($I166+SUM($I168:AD168))-($B168/($C168*AD165))*(($I166+SUM($I168:AD168))^2)</f>
        <v>0.2073845547513114</v>
      </c>
      <c r="AF168">
        <f>$A168*$C168*AE165+($B168-$A168)*($I166+SUM($I168:AE168))-($B168/($C168*AE165))*(($I166+SUM($I168:AE168))^2)</f>
        <v>0.2702267049434986</v>
      </c>
      <c r="AG168">
        <f>$A168*$C168*AF165+($B168-$A168)*($I166+SUM($I168:AF168))-($B168/($C168*AF165))*(($I166+SUM($I168:AF168))^2)</f>
        <v>0.35152306706504466</v>
      </c>
      <c r="AH168">
        <f>$A168*$C168*AG165+($B168-$A168)*($I166+SUM($I168:AG168))-($B168/($C168*AG165))*(($I166+SUM($I168:AG168))^2)</f>
        <v>0.4567043390774822</v>
      </c>
      <c r="AI168">
        <f>$A168*$C168*AH165+($B168-$A168)*($I166+SUM($I168:AH168))-($B168/($C168*AH165))*(($I166+SUM($I168:AH168))^2)</f>
        <v>0.59177324896764172</v>
      </c>
      <c r="AJ168">
        <f>$A168*$C168*AI165+($B168-$A168)*($I166+SUM($I168:AI168))-($B168/($C168*AI165))*(($I166+SUM($I168:AI168))^2)</f>
        <v>0.76522399715180345</v>
      </c>
      <c r="AK168">
        <f>$A168*$C168*AJ165+($B168-$A168)*($I166+SUM($I168:AJ168))-($B168/($C168*AJ165))*(($I166+SUM($I168:AJ168))^2)</f>
        <v>0.986202899877754</v>
      </c>
      <c r="AL168">
        <f>$A168*$C168*AK165+($B168-$A168)*($I166+SUM($I168:AK168))-($B168/($C168*AK165))*(($I166+SUM($I168:AK168))^2)</f>
        <v>1.2658041393800308</v>
      </c>
      <c r="AM168">
        <f>$A168*$C168*AL165+($B168-$A168)*($I166+SUM($I168:AL168))-($B168/($C168*AL165))*(($I166+SUM($I168:AL168))^2)</f>
        <v>1.6163344123668997</v>
      </c>
      <c r="AN168">
        <f>$A168*$C168*AM165+($B168-$A168)*($I166+SUM($I168:AM168))-($B168/($C168*AM165))*(($I166+SUM($I168:AM168))^2)</f>
        <v>2.0506559003190916</v>
      </c>
      <c r="AO168">
        <f>$A168*$C168*AN165+($B168-$A168)*($I166+SUM($I168:AN168))-($B168/($C168*AN165))*(($I166+SUM($I168:AN168))^2)</f>
        <v>2.5807999253258589</v>
      </c>
      <c r="AP168">
        <f>$A168*$C168*AO165+($B168-$A168)*($I166+SUM($I168:AO168))-($B168/($C168*AO165))*(($I166+SUM($I168:AO168))^2)</f>
        <v>3.2156611444729357</v>
      </c>
      <c r="AQ168">
        <f>$A168*$C168*AP165+($B168-$A168)*($I166+SUM($I168:AP168))-($B168/($C168*AP165))*(($I166+SUM($I168:AP168))^2)</f>
        <v>3.9575848266728602</v>
      </c>
      <c r="AR168" s="23">
        <f>$A168*$C168*AQ165+($B168-$A168)*($I166+SUM($I168:AQ168))-($B168/($C168*AQ165))*(($I166+SUM($I168:AQ168))^2)</f>
        <v>4.7978965744315776</v>
      </c>
      <c r="AS168">
        <f>$A168*$C168*AR165+($B168-$A168)*($I166+SUM($I168:AR168))-($B168/($C168*AR165))*(($I166+SUM($I168:AR168))^2)</f>
        <v>5.7119275146491058</v>
      </c>
      <c r="AT168">
        <f>$A168*$C168*AS165+($B168-$A168)*($I166+SUM($I168:AS168))-($B168/($C168*AS165))*(($I166+SUM($I168:AS168))^2)</f>
        <v>6.6548843113493712</v>
      </c>
      <c r="AU168">
        <f>$A168*$C168*AT165+($B168-$A168)*($I166+SUM($I168:AT168))-($B168/($C168*AT165))*(($I166+SUM($I168:AT168))^2)</f>
        <v>7.5608133018283059</v>
      </c>
      <c r="AV168">
        <f>$A168*$C168*AU165+($B168-$A168)*($I166+SUM($I168:AU168))-($B168/($C168*AU165))*(($I166+SUM($I168:AU168))^2)</f>
        <v>8.3473504327914227</v>
      </c>
      <c r="AW168">
        <f>$A168*$C168*AV165+($B168-$A168)*($I166+SUM($I168:AV168))-($B168/($C168*AV165))*(($I166+SUM($I168:AV168))^2)</f>
        <v>8.9280464544683333</v>
      </c>
      <c r="AX168">
        <f>$A168*$C168*AW165+($B168-$A168)*($I166+SUM($I168:AW168))-($B168/($C168*AW165))*(($I166+SUM($I168:AW168))^2)</f>
        <v>9.231159904580279</v>
      </c>
      <c r="AY168">
        <f>$A168*$C168*AX165+($B168-$A168)*($I166+SUM($I168:AX168))-($B168/($C168*AX165))*(($I166+SUM($I168:AX168))^2)</f>
        <v>9.2195762376401387</v>
      </c>
      <c r="AZ168">
        <f>$A168*$C168*AY165+($B168-$A168)*($I166+SUM($I168:AY168))-($B168/($C168*AY165))*(($I166+SUM($I168:AY168))^2)</f>
        <v>8.9035398214500461</v>
      </c>
      <c r="BA168">
        <f>$A168*$C168*AZ165+($B168-$A168)*($I166+SUM($I168:AZ168))-($B168/($C168*AZ165))*(($I166+SUM($I168:AZ168))^2)</f>
        <v>8.3393657248379931</v>
      </c>
      <c r="BB168" s="23">
        <f>$A168*$C168*BA165+($B168-$A168)*($I166+SUM($I168:BA168))-($B168/($C168*BA165))*(($I166+SUM($I168:BA168))^2)</f>
        <v>7.6137339358295435</v>
      </c>
      <c r="BC168">
        <f>$A168*$C168*BB165+($B168-$A168)*($I166+SUM($I168:BB168))-($B168/($C168*BB165))*(($I166+SUM($I168:BB168))^2)</f>
        <v>6.8205735070263458</v>
      </c>
      <c r="BD168">
        <f>$A168*$C168*BC165+($B168-$A168)*($I166+SUM($I168:BC168))-($B168/($C168*BC165))*(($I166+SUM($I168:BC168))^2)</f>
        <v>6.0404534914755956</v>
      </c>
      <c r="BE168">
        <f>$A168*$C168*BD165+($B168-$A168)*($I166+SUM($I168:BD168))-($B168/($C168*BD165))*(($I166+SUM($I168:BD168))^2)</f>
        <v>5.3291744294990693</v>
      </c>
      <c r="BF168">
        <f>$A168*$C168*BE165+($B168-$A168)*($I166+SUM($I168:BE168))-($B168/($C168*BE165))*(($I166+SUM($I168:BE168))^2)</f>
        <v>4.7163180389793311</v>
      </c>
      <c r="BG168">
        <f>$A168*$C168*BF165+($B168-$A168)*($I166+SUM($I168:BF168))-($B168/($C168*BF165))*(($I166+SUM($I168:BF168))^2)</f>
        <v>4.210316455402868</v>
      </c>
      <c r="BH168">
        <f>$A168*$C168*BG165+($B168-$A168)*($I166+SUM($I168:BG168))-($B168/($C168*BG165))*(($I166+SUM($I168:BG168))^2)</f>
        <v>3.8057651607428937</v>
      </c>
      <c r="BI168">
        <f>$A168*$C168*BH165+($B168-$A168)*($I166+SUM($I168:BH168))-($B168/($C168*BH165))*(($I166+SUM($I168:BH168))^2)</f>
        <v>3.4900460713971171</v>
      </c>
      <c r="BJ168">
        <f>$A168*$C168*BI165+($B168-$A168)*($I166+SUM($I168:BI168))-($B168/($C168*BI165))*(($I166+SUM($I168:BI168))^2)</f>
        <v>3.2480654866373442</v>
      </c>
      <c r="BK168">
        <f>$A168*$C168*BJ165+($B168-$A168)*($I166+SUM($I168:BJ168))-($B168/($C168*BJ165))*(($I166+SUM($I168:BJ168))^2)</f>
        <v>3.0650817630788865</v>
      </c>
      <c r="BL168" s="23">
        <f>$A168*$C168*BK165+($B168-$A168)*($I166+SUM($I168:BK168))-($B168/($C168*BK165))*(($I166+SUM($I168:BK168))^2)</f>
        <v>2.9280893690594212</v>
      </c>
    </row>
    <row r="169" spans="1:64" x14ac:dyDescent="0.25">
      <c r="E169" t="s">
        <v>7</v>
      </c>
      <c r="F169">
        <f>SUM(J169:AH169)</f>
        <v>0.17747102170054299</v>
      </c>
      <c r="J169">
        <f>(J170-J166)^2</f>
        <v>4.302783603069903E-7</v>
      </c>
      <c r="K169">
        <f t="shared" ref="K169:AH169" si="22">(K170-K166)^2</f>
        <v>2.1915950332402336E-7</v>
      </c>
      <c r="L169">
        <f t="shared" si="22"/>
        <v>4.9399747457409945E-7</v>
      </c>
      <c r="M169">
        <f t="shared" si="22"/>
        <v>1.0715432029166057E-3</v>
      </c>
      <c r="N169">
        <f t="shared" si="22"/>
        <v>1.0348450552415819E-3</v>
      </c>
      <c r="O169">
        <f t="shared" si="22"/>
        <v>1.3421761379686539E-3</v>
      </c>
      <c r="P169">
        <f t="shared" si="22"/>
        <v>9.3810615352828586E-4</v>
      </c>
      <c r="Q169">
        <f t="shared" si="22"/>
        <v>5.8424287871319336E-4</v>
      </c>
      <c r="R169">
        <f t="shared" si="22"/>
        <v>1.3482459885770833E-3</v>
      </c>
      <c r="S169">
        <f t="shared" si="22"/>
        <v>2.8199792003928401E-3</v>
      </c>
      <c r="T169">
        <f t="shared" si="22"/>
        <v>9.159969394882712E-3</v>
      </c>
      <c r="U169">
        <f t="shared" si="22"/>
        <v>9.4373086498814474E-3</v>
      </c>
      <c r="V169">
        <f t="shared" si="22"/>
        <v>1.7867533921071811E-2</v>
      </c>
      <c r="W169">
        <f t="shared" si="22"/>
        <v>1.9529432016525419E-2</v>
      </c>
      <c r="X169">
        <f t="shared" si="22"/>
        <v>8.0273993942727301E-3</v>
      </c>
      <c r="Y169">
        <f t="shared" si="22"/>
        <v>2.6502803620619005E-3</v>
      </c>
      <c r="Z169">
        <f t="shared" si="22"/>
        <v>1.5033159245607101E-4</v>
      </c>
      <c r="AA169">
        <f t="shared" si="22"/>
        <v>5.199815966559624E-3</v>
      </c>
      <c r="AB169">
        <f t="shared" si="22"/>
        <v>3.1025397606258262E-2</v>
      </c>
      <c r="AC169">
        <f t="shared" si="22"/>
        <v>1.7803581681126158E-2</v>
      </c>
      <c r="AD169">
        <f t="shared" si="22"/>
        <v>1.415075088689817E-5</v>
      </c>
      <c r="AE169">
        <f t="shared" si="22"/>
        <v>7.4466210177634336E-3</v>
      </c>
      <c r="AF169">
        <f t="shared" si="22"/>
        <v>3.4521821596271145E-2</v>
      </c>
      <c r="AG169">
        <f t="shared" si="22"/>
        <v>2.3725497854394421E-3</v>
      </c>
      <c r="AH169">
        <f t="shared" si="22"/>
        <v>3.1245459124094777E-3</v>
      </c>
    </row>
    <row r="170" spans="1:64" x14ac:dyDescent="0.25">
      <c r="G170" t="s">
        <v>9</v>
      </c>
      <c r="J170">
        <f>I166+J168</f>
        <v>1.65595606583596E-3</v>
      </c>
      <c r="K170">
        <f>J170+K168</f>
        <v>2.5318552538754458E-3</v>
      </c>
      <c r="L170">
        <f t="shared" ref="L170:BL170" si="23">K170+L168</f>
        <v>3.702849539072268E-3</v>
      </c>
      <c r="M170">
        <f t="shared" si="23"/>
        <v>5.2655654865307738E-3</v>
      </c>
      <c r="N170">
        <f t="shared" si="23"/>
        <v>7.3309923180465229E-3</v>
      </c>
      <c r="O170">
        <f t="shared" si="23"/>
        <v>1.0064277842948785E-2</v>
      </c>
      <c r="P170">
        <f t="shared" si="23"/>
        <v>1.3671481369020055E-2</v>
      </c>
      <c r="Q170">
        <f t="shared" si="23"/>
        <v>1.8428883378850843E-2</v>
      </c>
      <c r="R170">
        <f t="shared" si="23"/>
        <v>2.4681530688533827E-2</v>
      </c>
      <c r="S170">
        <f t="shared" si="23"/>
        <v>3.2896523650585367E-2</v>
      </c>
      <c r="T170">
        <f t="shared" si="23"/>
        <v>4.3692270976254423E-2</v>
      </c>
      <c r="U170">
        <f t="shared" si="23"/>
        <v>5.7854188716746788E-2</v>
      </c>
      <c r="V170">
        <f t="shared" si="23"/>
        <v>7.6430504897071566E-2</v>
      </c>
      <c r="W170">
        <f t="shared" si="23"/>
        <v>0.1007522557730343</v>
      </c>
      <c r="X170">
        <f t="shared" si="23"/>
        <v>0.13260424455214004</v>
      </c>
      <c r="Y170">
        <f t="shared" si="23"/>
        <v>0.17431912625001494</v>
      </c>
      <c r="Z170">
        <f t="shared" si="23"/>
        <v>0.22886097844611397</v>
      </c>
      <c r="AA170">
        <f t="shared" si="23"/>
        <v>0.30019874945567088</v>
      </c>
      <c r="AB170">
        <f t="shared" si="23"/>
        <v>0.39341827820535047</v>
      </c>
      <c r="AC170">
        <f t="shared" si="23"/>
        <v>0.51521906288361763</v>
      </c>
      <c r="AD170">
        <f t="shared" si="23"/>
        <v>0.67423825161834317</v>
      </c>
      <c r="AE170">
        <f t="shared" si="23"/>
        <v>0.88162280636965451</v>
      </c>
      <c r="AF170">
        <f t="shared" si="23"/>
        <v>1.1518495113131531</v>
      </c>
      <c r="AG170">
        <f t="shared" si="23"/>
        <v>1.5033725783781977</v>
      </c>
      <c r="AH170">
        <f t="shared" si="23"/>
        <v>1.9600769174556798</v>
      </c>
      <c r="AI170">
        <f t="shared" si="23"/>
        <v>2.5518501664233213</v>
      </c>
      <c r="AJ170">
        <f t="shared" si="23"/>
        <v>3.3170741635751249</v>
      </c>
      <c r="AK170">
        <f t="shared" si="23"/>
        <v>4.303277063452879</v>
      </c>
      <c r="AL170">
        <f t="shared" si="23"/>
        <v>5.5690812028329102</v>
      </c>
      <c r="AM170">
        <f t="shared" si="23"/>
        <v>7.1854156151998101</v>
      </c>
      <c r="AN170">
        <f t="shared" si="23"/>
        <v>9.2360715155189013</v>
      </c>
      <c r="AO170">
        <f t="shared" si="23"/>
        <v>11.816871440844761</v>
      </c>
      <c r="AP170">
        <f t="shared" si="23"/>
        <v>15.032532585317696</v>
      </c>
      <c r="AQ170">
        <f t="shared" si="23"/>
        <v>18.990117411990557</v>
      </c>
      <c r="AR170" s="23">
        <f t="shared" si="23"/>
        <v>23.788013986422136</v>
      </c>
      <c r="AS170">
        <f t="shared" si="23"/>
        <v>29.499941501071241</v>
      </c>
      <c r="AT170">
        <f t="shared" si="23"/>
        <v>36.154825812420611</v>
      </c>
      <c r="AU170">
        <f t="shared" si="23"/>
        <v>43.715639114248916</v>
      </c>
      <c r="AV170">
        <f t="shared" si="23"/>
        <v>52.062989547040338</v>
      </c>
      <c r="AW170">
        <f t="shared" si="23"/>
        <v>60.991036001508675</v>
      </c>
      <c r="AX170">
        <f t="shared" si="23"/>
        <v>70.222195906088956</v>
      </c>
      <c r="AY170">
        <f t="shared" si="23"/>
        <v>79.441772143729096</v>
      </c>
      <c r="AZ170">
        <f t="shared" si="23"/>
        <v>88.34531196517915</v>
      </c>
      <c r="BA170">
        <f t="shared" si="23"/>
        <v>96.684677690017139</v>
      </c>
      <c r="BB170" s="23">
        <f t="shared" si="23"/>
        <v>104.29841162584668</v>
      </c>
      <c r="BC170">
        <f t="shared" si="23"/>
        <v>111.11898513287304</v>
      </c>
      <c r="BD170">
        <f t="shared" si="23"/>
        <v>117.15943862434864</v>
      </c>
      <c r="BE170">
        <f t="shared" si="23"/>
        <v>122.4886130538477</v>
      </c>
      <c r="BF170">
        <f t="shared" si="23"/>
        <v>127.20493109282702</v>
      </c>
      <c r="BG170">
        <f t="shared" si="23"/>
        <v>131.4152475482299</v>
      </c>
      <c r="BH170">
        <f t="shared" si="23"/>
        <v>135.22101270897281</v>
      </c>
      <c r="BI170">
        <f t="shared" si="23"/>
        <v>138.71105878036991</v>
      </c>
      <c r="BJ170">
        <f t="shared" si="23"/>
        <v>141.95912426700727</v>
      </c>
      <c r="BK170">
        <f t="shared" si="23"/>
        <v>145.02420603008616</v>
      </c>
      <c r="BL170" s="23">
        <f t="shared" si="23"/>
        <v>147.95229539914558</v>
      </c>
    </row>
    <row r="171" spans="1:64" x14ac:dyDescent="0.25">
      <c r="AR171" s="23">
        <f>AR170/AR165*100</f>
        <v>1.4266943078457055</v>
      </c>
      <c r="BB171" s="23">
        <f>BB170/BB165*100</f>
        <v>5.055299045133915</v>
      </c>
      <c r="BL171" s="23">
        <f>BL170/BL165*100</f>
        <v>6.0168927634244485</v>
      </c>
    </row>
    <row r="173" spans="1:64" x14ac:dyDescent="0.25">
      <c r="C173">
        <f>(C168*1000)/(365*24)*4</f>
        <v>2.9286327335663043E-2</v>
      </c>
    </row>
    <row r="195" spans="1:64" s="11" customFormat="1" x14ac:dyDescent="0.25">
      <c r="I195" s="11">
        <v>1995</v>
      </c>
      <c r="J195" s="11">
        <v>1996</v>
      </c>
      <c r="K195" s="11">
        <v>1997</v>
      </c>
      <c r="L195" s="11">
        <v>1998</v>
      </c>
      <c r="M195" s="11">
        <v>1999</v>
      </c>
      <c r="N195" s="11">
        <v>2000</v>
      </c>
      <c r="O195" s="11">
        <v>2001</v>
      </c>
      <c r="P195" s="11">
        <v>2002</v>
      </c>
      <c r="Q195" s="11">
        <v>2003</v>
      </c>
      <c r="R195" s="11">
        <v>2004</v>
      </c>
      <c r="S195" s="11">
        <v>2005</v>
      </c>
      <c r="T195" s="11">
        <v>2006</v>
      </c>
      <c r="U195" s="11">
        <v>2007</v>
      </c>
      <c r="V195" s="11">
        <v>2008</v>
      </c>
      <c r="W195" s="11">
        <v>2009</v>
      </c>
      <c r="X195" s="11">
        <v>2010</v>
      </c>
      <c r="Y195" s="11">
        <v>2011</v>
      </c>
      <c r="Z195" s="11">
        <v>2012</v>
      </c>
      <c r="AA195" s="11">
        <v>2013</v>
      </c>
      <c r="AB195" s="11">
        <v>2014</v>
      </c>
      <c r="AC195" s="11">
        <v>2015</v>
      </c>
      <c r="AD195" s="11">
        <v>2016</v>
      </c>
      <c r="AE195" s="11">
        <v>2017</v>
      </c>
      <c r="AF195" s="11">
        <v>2018</v>
      </c>
      <c r="AG195" s="11">
        <v>2019</v>
      </c>
      <c r="AH195" s="11">
        <v>2020</v>
      </c>
      <c r="AI195" s="11">
        <v>2021</v>
      </c>
      <c r="AJ195" s="11">
        <v>2022</v>
      </c>
      <c r="AK195" s="11">
        <v>2023</v>
      </c>
      <c r="AL195" s="11">
        <v>2024</v>
      </c>
      <c r="AM195" s="11">
        <v>2025</v>
      </c>
      <c r="AN195" s="11">
        <v>2026</v>
      </c>
      <c r="AO195" s="11">
        <v>2027</v>
      </c>
      <c r="AP195" s="11">
        <v>2028</v>
      </c>
      <c r="AQ195" s="11">
        <v>2029</v>
      </c>
      <c r="AR195" s="23">
        <v>2030</v>
      </c>
      <c r="AS195" s="11">
        <v>2031</v>
      </c>
      <c r="AT195" s="11">
        <v>2032</v>
      </c>
      <c r="AU195" s="11">
        <v>2033</v>
      </c>
      <c r="AV195" s="11">
        <v>2034</v>
      </c>
      <c r="AW195" s="11">
        <v>2035</v>
      </c>
      <c r="AX195" s="11">
        <v>2036</v>
      </c>
      <c r="AY195" s="11">
        <v>2037</v>
      </c>
      <c r="AZ195" s="11">
        <v>2038</v>
      </c>
      <c r="BA195" s="11">
        <v>2039</v>
      </c>
      <c r="BB195" s="23">
        <v>2040</v>
      </c>
      <c r="BC195" s="11">
        <v>2041</v>
      </c>
      <c r="BD195" s="11">
        <v>2042</v>
      </c>
      <c r="BE195" s="11">
        <v>2043</v>
      </c>
      <c r="BF195" s="11">
        <v>2044</v>
      </c>
      <c r="BG195" s="11">
        <v>2045</v>
      </c>
      <c r="BH195" s="11">
        <v>2046</v>
      </c>
      <c r="BI195" s="11">
        <v>2047</v>
      </c>
      <c r="BJ195" s="11">
        <v>2048</v>
      </c>
      <c r="BK195" s="11">
        <v>2049</v>
      </c>
      <c r="BL195" s="23">
        <v>2050</v>
      </c>
    </row>
    <row r="196" spans="1:64" x14ac:dyDescent="0.25">
      <c r="A196" s="1" t="s">
        <v>31</v>
      </c>
      <c r="B196" t="s">
        <v>24</v>
      </c>
      <c r="I196" s="18">
        <v>13375.243963405272</v>
      </c>
      <c r="J196" s="18">
        <v>13789.249527706444</v>
      </c>
      <c r="K196" s="18">
        <v>14120.517134509744</v>
      </c>
      <c r="L196" s="18">
        <v>14502.91924343678</v>
      </c>
      <c r="M196" s="18">
        <v>14917.763755393564</v>
      </c>
      <c r="N196" s="18">
        <v>15555.548290631683</v>
      </c>
      <c r="O196" s="18">
        <v>15788.860610722248</v>
      </c>
      <c r="P196" s="18">
        <v>16345.484319587606</v>
      </c>
      <c r="Q196" s="18">
        <v>16924.018406002466</v>
      </c>
      <c r="R196" s="18">
        <v>17726.747512207581</v>
      </c>
      <c r="S196" s="18">
        <v>18454.118810450738</v>
      </c>
      <c r="T196" s="18">
        <v>19155.291117648791</v>
      </c>
      <c r="U196" s="18">
        <v>20045.982995705115</v>
      </c>
      <c r="V196" s="18">
        <v>20421.6373537822</v>
      </c>
      <c r="W196" s="18">
        <v>20264.891059648478</v>
      </c>
      <c r="X196" s="18">
        <v>21570.688861983443</v>
      </c>
      <c r="Y196" s="18">
        <v>22256.995244363818</v>
      </c>
      <c r="Z196" s="18">
        <v>22806.276479940283</v>
      </c>
      <c r="AA196" s="18">
        <v>23435.238212380838</v>
      </c>
      <c r="AB196" s="18">
        <v>24031.707049616718</v>
      </c>
      <c r="AC196" s="18">
        <v>24270.500940949612</v>
      </c>
      <c r="AD196" s="18">
        <v>24915.187108189115</v>
      </c>
      <c r="AE196" s="18">
        <v>25623.892250783552</v>
      </c>
      <c r="AF196" s="18">
        <v>26659.136238092451</v>
      </c>
      <c r="AG196" s="18">
        <v>27000.950850926718</v>
      </c>
      <c r="AH196" s="18">
        <v>26823.248350022292</v>
      </c>
      <c r="AI196">
        <v>27896.740016888827</v>
      </c>
      <c r="AJ196">
        <v>28479.455529000144</v>
      </c>
      <c r="AK196">
        <v>29062.171041111229</v>
      </c>
      <c r="AL196">
        <v>29644.886553222546</v>
      </c>
      <c r="AM196">
        <v>30227.602065333631</v>
      </c>
      <c r="AN196">
        <v>30810.317577444948</v>
      </c>
      <c r="AO196">
        <v>31393.033089556033</v>
      </c>
      <c r="AP196">
        <v>31975.74860166735</v>
      </c>
      <c r="AQ196">
        <v>32558.464113778435</v>
      </c>
      <c r="AR196" s="23">
        <v>33141.179625889752</v>
      </c>
      <c r="AS196">
        <v>33723.895138000837</v>
      </c>
      <c r="AT196">
        <v>34306.610650112154</v>
      </c>
      <c r="AU196">
        <v>34889.326162223238</v>
      </c>
      <c r="AV196">
        <v>35472.041674334556</v>
      </c>
      <c r="AW196">
        <v>36054.75718644564</v>
      </c>
      <c r="AX196">
        <v>36637.472698556725</v>
      </c>
      <c r="AY196">
        <v>37220.188210668042</v>
      </c>
      <c r="AZ196">
        <v>37802.903722779127</v>
      </c>
      <c r="BA196">
        <v>38385.619234890444</v>
      </c>
      <c r="BB196" s="23">
        <v>38968.334747001529</v>
      </c>
      <c r="BC196">
        <v>39551.050259112846</v>
      </c>
      <c r="BD196">
        <v>40133.765771223931</v>
      </c>
      <c r="BE196">
        <v>40716.481283335248</v>
      </c>
      <c r="BF196">
        <v>41299.196795446333</v>
      </c>
      <c r="BG196" s="20">
        <v>41881.91230755765</v>
      </c>
      <c r="BH196" s="20">
        <v>42464.627819668734</v>
      </c>
      <c r="BI196" s="20">
        <v>43047.343331780052</v>
      </c>
      <c r="BJ196" s="20">
        <v>43630.058843891136</v>
      </c>
      <c r="BK196" s="20">
        <v>44212.774356002221</v>
      </c>
      <c r="BL196" s="26">
        <v>44795.489868113538</v>
      </c>
    </row>
    <row r="197" spans="1:64" x14ac:dyDescent="0.25">
      <c r="A197" t="s">
        <v>11</v>
      </c>
      <c r="B197" t="s">
        <v>23</v>
      </c>
      <c r="I197" s="12">
        <v>8.2619234436363644</v>
      </c>
      <c r="J197" s="12">
        <v>9.2046006605959612</v>
      </c>
      <c r="K197" s="12">
        <v>12.017816469777779</v>
      </c>
      <c r="L197" s="12">
        <v>15.921260267804952</v>
      </c>
      <c r="M197" s="12">
        <v>21.216174006609396</v>
      </c>
      <c r="N197" s="12">
        <v>31.42043456413095</v>
      </c>
      <c r="O197" s="12">
        <v>38.390451947142061</v>
      </c>
      <c r="P197" s="12">
        <v>52.330781986707123</v>
      </c>
      <c r="Q197" s="12">
        <v>62.911395301683939</v>
      </c>
      <c r="R197" s="12">
        <v>85.116192428273166</v>
      </c>
      <c r="S197" s="12">
        <v>104.08387975788209</v>
      </c>
      <c r="T197" s="12">
        <v>132.85921603002876</v>
      </c>
      <c r="U197" s="12">
        <v>170.68262058027867</v>
      </c>
      <c r="V197" s="12">
        <v>220.60004515399677</v>
      </c>
      <c r="W197" s="12">
        <v>276.02052629907718</v>
      </c>
      <c r="X197" s="12">
        <v>346.46502193807811</v>
      </c>
      <c r="Y197" s="12">
        <v>440.38509198030556</v>
      </c>
      <c r="Z197" s="12">
        <v>530.55442135112025</v>
      </c>
      <c r="AA197" s="12">
        <v>635.49205101167001</v>
      </c>
      <c r="AB197" s="12">
        <v>705.80586078881231</v>
      </c>
      <c r="AC197" s="12">
        <v>831.42968828186997</v>
      </c>
      <c r="AD197" s="12">
        <v>962.22739540937869</v>
      </c>
      <c r="AE197" s="12">
        <v>1140.3109490425286</v>
      </c>
      <c r="AF197" s="12">
        <v>1269.5205357108334</v>
      </c>
      <c r="AG197" s="12">
        <v>1418.1700462665481</v>
      </c>
      <c r="AH197" s="12">
        <v>1591.2135122192983</v>
      </c>
      <c r="AI197" s="12">
        <v>1650</v>
      </c>
    </row>
    <row r="198" spans="1:64" x14ac:dyDescent="0.25">
      <c r="A198" s="2" t="s">
        <v>1</v>
      </c>
      <c r="B198" s="2" t="s">
        <v>2</v>
      </c>
      <c r="C198" s="2" t="s">
        <v>25</v>
      </c>
      <c r="G198" t="s">
        <v>6</v>
      </c>
      <c r="J198">
        <f>J197-I197</f>
        <v>0.94267721695959672</v>
      </c>
      <c r="K198">
        <f t="shared" ref="K198" si="24">K197-J197</f>
        <v>2.813215809181818</v>
      </c>
      <c r="L198">
        <f t="shared" ref="L198" si="25">L197-K197</f>
        <v>3.9034437980271726</v>
      </c>
      <c r="M198">
        <f t="shared" ref="M198" si="26">M197-L197</f>
        <v>5.2949137388044445</v>
      </c>
      <c r="N198">
        <f t="shared" ref="N198" si="27">N197-M197</f>
        <v>10.204260557521554</v>
      </c>
      <c r="O198">
        <f t="shared" ref="O198" si="28">O197-N197</f>
        <v>6.9700173830111112</v>
      </c>
      <c r="P198">
        <f t="shared" ref="P198" si="29">P197-O197</f>
        <v>13.940330039565062</v>
      </c>
      <c r="Q198">
        <f t="shared" ref="Q198" si="30">Q197-P197</f>
        <v>10.580613314976816</v>
      </c>
      <c r="R198">
        <f t="shared" ref="R198" si="31">R197-Q197</f>
        <v>22.204797126589227</v>
      </c>
      <c r="S198">
        <f t="shared" ref="S198" si="32">S197-R197</f>
        <v>18.967687329608921</v>
      </c>
      <c r="T198">
        <f t="shared" ref="T198" si="33">T197-S197</f>
        <v>28.775336272146674</v>
      </c>
      <c r="U198">
        <f t="shared" ref="U198" si="34">U197-T197</f>
        <v>37.823404550249904</v>
      </c>
      <c r="V198">
        <f t="shared" ref="V198" si="35">V197-U197</f>
        <v>49.917424573718108</v>
      </c>
      <c r="W198">
        <f t="shared" ref="W198" si="36">W197-V197</f>
        <v>55.420481145080402</v>
      </c>
      <c r="X198">
        <f t="shared" ref="X198" si="37">X197-W197</f>
        <v>70.444495639000934</v>
      </c>
      <c r="Y198">
        <f t="shared" ref="Y198" si="38">Y197-X197</f>
        <v>93.920070042227451</v>
      </c>
      <c r="Z198">
        <f t="shared" ref="Z198" si="39">Z197-Y197</f>
        <v>90.169329370814694</v>
      </c>
      <c r="AA198">
        <f t="shared" ref="AA198" si="40">AA197-Z197</f>
        <v>104.93762966054976</v>
      </c>
      <c r="AB198">
        <f t="shared" ref="AB198" si="41">AB197-AA197</f>
        <v>70.313809777142296</v>
      </c>
      <c r="AC198">
        <f t="shared" ref="AC198" si="42">AC197-AB197</f>
        <v>125.62382749305766</v>
      </c>
      <c r="AD198">
        <f t="shared" ref="AD198" si="43">AD197-AC197</f>
        <v>130.79770712750872</v>
      </c>
      <c r="AE198">
        <f t="shared" ref="AE198" si="44">AE197-AD197</f>
        <v>178.0835536331499</v>
      </c>
      <c r="AF198">
        <f t="shared" ref="AF198" si="45">AF197-AE197</f>
        <v>129.20958666830484</v>
      </c>
      <c r="AG198">
        <f t="shared" ref="AG198" si="46">AG197-AF197</f>
        <v>148.64951055571464</v>
      </c>
      <c r="AH198">
        <f t="shared" ref="AH198:AI198" si="47">AH197-AG197</f>
        <v>173.04346595275024</v>
      </c>
      <c r="AI198">
        <f t="shared" si="47"/>
        <v>58.786487780701691</v>
      </c>
    </row>
    <row r="199" spans="1:64" x14ac:dyDescent="0.25">
      <c r="A199" s="3">
        <v>5.3583627898930901E-4</v>
      </c>
      <c r="B199" s="3">
        <v>0.2774883498489561</v>
      </c>
      <c r="C199" s="3">
        <v>8.0698553604731785E-2</v>
      </c>
      <c r="G199" t="s">
        <v>8</v>
      </c>
      <c r="J199">
        <f>$A199*$C199*I196+($B199-$A199)*($I197+SUM($I199:I199))-($B199/($C199*I196))*(($I197+SUM($I199:I199))^2)</f>
        <v>2.8489737487407907</v>
      </c>
      <c r="K199">
        <f>$A199*$C199*J196+($B199-$A199)*($I197+SUM($I199:J199))-($B199/($C199*J196))*(($I197+SUM($I199:J199))^2)</f>
        <v>3.6426699561204718</v>
      </c>
      <c r="L199">
        <f>$A199*$C199*K196+($B199-$A199)*($I197+SUM($I199:K199))-($B199/($C199*K196))*(($I197+SUM($I199:K199))^2)</f>
        <v>4.6436201024156638</v>
      </c>
      <c r="M199">
        <f>$A199*$C199*L196+($B199-$A199)*($I197+SUM($I199:L199))-($B199/($C199*L196))*(($I197+SUM($I199:L199))^2)</f>
        <v>5.9100161378046874</v>
      </c>
      <c r="N199">
        <f>$A199*$C199*M196+($B199-$A199)*($I197+SUM($I199:M199))-($B199/($C199*M196))*(($I197+SUM($I199:M199))^2)</f>
        <v>7.5063295348022274</v>
      </c>
      <c r="O199">
        <f>$A199*$C199*N196+($B199-$A199)*($I197+SUM($I199:N199))-($B199/($C199*N196))*(($I197+SUM($I199:N199))^2)</f>
        <v>9.5224187502318696</v>
      </c>
      <c r="P199">
        <f>$A199*$C199*O196+($B199-$A199)*($I197+SUM($I199:O199))-($B199/($C199*O196))*(($I197+SUM($I199:O199))^2)</f>
        <v>12.017434286937622</v>
      </c>
      <c r="Q199">
        <f>$A199*$C199*P196+($B199-$A199)*($I197+SUM($I199:P199))-($B199/($C199*P196))*(($I197+SUM($I199:P199))^2)</f>
        <v>15.138615036499221</v>
      </c>
      <c r="R199">
        <f>$A199*$C199*Q196+($B199-$A199)*($I197+SUM($I199:Q199))-($B199/($C199*Q196))*(($I197+SUM($I199:Q199))^2)</f>
        <v>18.996627422030802</v>
      </c>
      <c r="S199">
        <f>$A199*$C199*R196+($B199-$A199)*($I197+SUM($I199:R199))-($B199/($C199*R196))*(($I197+SUM($I199:R199))^2)</f>
        <v>23.754789197485589</v>
      </c>
      <c r="T199">
        <f>$A199*$C199*S196+($B199-$A199)*($I197+SUM($I199:S199))-($B199/($C199*S196))*(($I197+SUM($I199:S199))^2)</f>
        <v>29.536565096909797</v>
      </c>
      <c r="U199">
        <f>$A199*$C199*T196+($B199-$A199)*($I197+SUM($I199:T199))-($B199/($C199*T196))*(($I197+SUM($I199:T199))^2)</f>
        <v>36.486175646461227</v>
      </c>
      <c r="V199">
        <f>$A199*$C199*U196+($B199-$A199)*($I197+SUM($I199:U199))-($B199/($C199*U196))*(($I197+SUM($I199:U199))^2)</f>
        <v>44.786906634717361</v>
      </c>
      <c r="W199">
        <f>$A199*$C199*V196+($B199-$A199)*($I197+SUM($I199:V199))-($B199/($C199*V196))*(($I197+SUM($I199:V199))^2)</f>
        <v>54.280848595451417</v>
      </c>
      <c r="X199">
        <f>$A199*$C199*W196+($B199-$A199)*($I197+SUM($I199:W199))-($B199/($C199*W196))*(($I197+SUM($I199:W199))^2)</f>
        <v>64.633696060596037</v>
      </c>
      <c r="Y199">
        <f>$A199*$C199*X196+($B199-$A199)*($I197+SUM($I199:X199))-($B199/($C199*X196))*(($I197+SUM($I199:X199))^2)</f>
        <v>76.999856704604852</v>
      </c>
      <c r="Z199">
        <f>$A199*$C199*Y196+($B199-$A199)*($I197+SUM($I199:Y199))-($B199/($C199*Y196))*(($I197+SUM($I199:Y199))^2)</f>
        <v>89.877549819183514</v>
      </c>
      <c r="AA199">
        <f>$A199*$C199*Z196+($B199-$A199)*($I197+SUM($I199:Z199))-($B199/($C199*Z196))*(($I197+SUM($I199:Z199))^2)</f>
        <v>102.87334835962452</v>
      </c>
      <c r="AB199">
        <f>$A199*$C199*AA196+($B199-$A199)*($I197+SUM($I199:AA199))-($B199/($C199*AA196))*(($I197+SUM($I199:AA199))^2)</f>
        <v>115.52520907332833</v>
      </c>
      <c r="AC199">
        <f>$A199*$C199*AB196+($B199-$A199)*($I197+SUM($I199:AB199))-($B199/($C199*AB196))*(($I197+SUM($I199:AB199))^2)</f>
        <v>126.7757931483203</v>
      </c>
      <c r="AD199">
        <f>$A199*$C199*AC196+($B199-$A199)*($I197+SUM($I199:AC199))-($B199/($C199*AC196))*(($I197+SUM($I199:AC199))^2)</f>
        <v>134.24008991358136</v>
      </c>
      <c r="AE199">
        <f>$A199*$C199*AD196+($B199-$A199)*($I197+SUM($I199:AD199))-($B199/($C199*AD196))*(($I197+SUM($I199:AD199))^2)</f>
        <v>139.98857199635381</v>
      </c>
      <c r="AF199">
        <f>$A199*$C199*AE196+($B199-$A199)*($I197+SUM($I199:AE199))-($B199/($C199*AE196))*(($I197+SUM($I199:AE199))^2)</f>
        <v>142.75742335226749</v>
      </c>
      <c r="AG199">
        <f>$A199*$C199*AF196+($B199-$A199)*($I197+SUM($I199:AF199))-($B199/($C199*AF196))*(($I197+SUM($I199:AF199))^2)</f>
        <v>144.79449542077913</v>
      </c>
      <c r="AH199">
        <f>$A199*$C199*AG196+($B199-$A199)*($I197+SUM($I199:AG199))-($B199/($C199*AG196))*(($I197+SUM($I199:AG199))^2)</f>
        <v>138.00458591134017</v>
      </c>
      <c r="AI199">
        <f>$A199*$C199*AH196+($B199-$A199)*($I197+SUM($I199:AH199))-($B199/($C199*AH196))*(($I197+SUM($I199:AH199))^2)</f>
        <v>121.99012051314122</v>
      </c>
      <c r="AJ199">
        <f>$A199*$C199*AI196+($B199-$A199)*($I197+SUM($I199:AI199))-($B199/($C199*AI196))*(($I197+SUM($I199:AI199))^2)</f>
        <v>119.16958780697541</v>
      </c>
      <c r="AK199">
        <f>$A199*$C199*AJ196+($B199-$A199)*($I197+SUM($I199:AJ199))-($B199/($C199*AJ196))*(($I197+SUM($I199:AJ199))^2)</f>
        <v>109.34299441634749</v>
      </c>
      <c r="AL199">
        <f>$A199*$C199*AK196+($B199-$A199)*($I197+SUM($I199:AK199))-($B199/($C199*AK196))*(($I197+SUM($I199:AK199))^2)</f>
        <v>99.592486901790664</v>
      </c>
      <c r="AM199">
        <f>$A199*$C199*AL196+($B199-$A199)*($I197+SUM($I199:AL199))-($B199/($C199*AL196))*(($I197+SUM($I199:AL199))^2)</f>
        <v>90.486576290573566</v>
      </c>
      <c r="AN199">
        <f>$A199*$C199*AM196+($B199-$A199)*($I197+SUM($I199:AM199))-($B199/($C199*AM196))*(($I197+SUM($I199:AM199))^2)</f>
        <v>82.366027366632466</v>
      </c>
      <c r="AO199">
        <f>$A199*$C199*AN196+($B199-$A199)*($I197+SUM($I199:AN199))-($B199/($C199*AN196))*(($I197+SUM($I199:AN199))^2)</f>
        <v>75.377837560869352</v>
      </c>
      <c r="AP199">
        <f>$A199*$C199*AO196+($B199-$A199)*($I197+SUM($I199:AO199))-($B199/($C199*AO196))*(($I197+SUM($I199:AO199))^2)</f>
        <v>69.528367928427656</v>
      </c>
      <c r="AQ199">
        <f>$A199*$C199*AP196+($B199-$A199)*($I197+SUM($I199:AP199))-($B199/($C199*AP196))*(($I197+SUM($I199:AP199))^2)</f>
        <v>64.736342422239545</v>
      </c>
      <c r="AR199" s="23">
        <f>$A199*$C199*AQ196+($B199-$A199)*($I197+SUM($I199:AQ199))-($B199/($C199*AQ196))*(($I197+SUM($I199:AQ199))^2)</f>
        <v>60.875677266692037</v>
      </c>
      <c r="AS199">
        <f>$A199*$C199*AR196+($B199-$A199)*($I197+SUM($I199:AR199))-($B199/($C199*AR196))*(($I197+SUM($I199:AR199))^2)</f>
        <v>57.805414593899059</v>
      </c>
      <c r="AT199">
        <f>$A199*$C199*AS196+($B199-$A199)*($I197+SUM($I199:AS199))-($B199/($C199*AS196))*(($I197+SUM($I199:AS199))^2)</f>
        <v>55.388128734587781</v>
      </c>
      <c r="AU199">
        <f>$A199*$C199*AT196+($B199-$A199)*($I197+SUM($I199:AT199))-($B199/($C199*AT196))*(($I197+SUM($I199:AT199))^2)</f>
        <v>53.499679291358461</v>
      </c>
      <c r="AV199">
        <f>$A199*$C199*AU196+($B199-$A199)*($I197+SUM($I199:AU199))-($B199/($C199*AU196))*(($I197+SUM($I199:AU199))^2)</f>
        <v>52.033206774953783</v>
      </c>
      <c r="AW199">
        <f>$A199*$C199*AV196+($B199-$A199)*($I197+SUM($I199:AV199))-($B199/($C199*AV196))*(($I197+SUM($I199:AV199))^2)</f>
        <v>50.899679534129405</v>
      </c>
      <c r="AX199">
        <f>$A199*$C199*AW196+($B199-$A199)*($I197+SUM($I199:AW199))-($B199/($C199*AW196))*(($I197+SUM($I199:AW199))^2)</f>
        <v>50.026605647909605</v>
      </c>
      <c r="AY199">
        <f>$A199*$C199*AX196+($B199-$A199)*($I197+SUM($I199:AX199))-($B199/($C199*AX196))*(($I197+SUM($I199:AX199))^2)</f>
        <v>49.355935330289299</v>
      </c>
      <c r="AZ199">
        <f>$A199*$C199*AY196+($B199-$A199)*($I197+SUM($I199:AY199))-($B199/($C199*AY196))*(($I197+SUM($I199:AY199))^2)</f>
        <v>48.841752558533244</v>
      </c>
      <c r="BA199">
        <f>$A199*$C199*AZ196+($B199-$A199)*($I197+SUM($I199:AZ199))-($B199/($C199*AZ196))*(($I197+SUM($I199:AZ199))^2)</f>
        <v>48.448073265077028</v>
      </c>
      <c r="BB199" s="23">
        <f>$A199*$C199*BA196+($B199-$A199)*($I197+SUM($I199:BA199))-($B199/($C199*BA196))*(($I197+SUM($I199:BA199))^2)</f>
        <v>48.146895131184579</v>
      </c>
      <c r="BC199">
        <f>$A199*$C199*BB196+($B199-$A199)*($I197+SUM($I199:BB199))-($B199/($C199*BB196))*(($I197+SUM($I199:BB199))^2)</f>
        <v>47.916545515204575</v>
      </c>
      <c r="BD199">
        <f>$A199*$C199*BC196+($B199-$A199)*($I197+SUM($I199:BC199))-($B199/($C199*BC196))*(($I197+SUM($I199:BC199))^2)</f>
        <v>47.740322078526219</v>
      </c>
      <c r="BE199">
        <f>$A199*$C199*BD196+($B199-$A199)*($I197+SUM($I199:BD199))-($B199/($C199*BD196))*(($I197+SUM($I199:BD199))^2)</f>
        <v>47.605396410200683</v>
      </c>
      <c r="BF199">
        <f>$A199*$C199*BE196+($B199-$A199)*($I197+SUM($I199:BE199))-($B199/($C199*BE196))*(($I197+SUM($I199:BE199))^2)</f>
        <v>47.501942286085409</v>
      </c>
      <c r="BG199">
        <f>$A199*$C199*BF196+($B199-$A199)*($I197+SUM($I199:BF199))-($B199/($C199*BF196))*(($I197+SUM($I199:BF199))^2)</f>
        <v>47.4224497347019</v>
      </c>
      <c r="BH199">
        <f>$A199*$C199*BG196+($B199-$A199)*($I197+SUM($I199:BG199))-($B199/($C199*BG196))*(($I197+SUM($I199:BG199))^2)</f>
        <v>47.361189507174345</v>
      </c>
      <c r="BI199">
        <f>$A199*$C199*BH196+($B199-$A199)*($I197+SUM($I199:BH199))-($B199/($C199*BH196))*(($I197+SUM($I199:BH199))^2)</f>
        <v>47.313797459266425</v>
      </c>
      <c r="BJ199">
        <f>$A199*$C199*BI196+($B199-$A199)*($I197+SUM($I199:BI199))-($B199/($C199*BI196))*(($I197+SUM($I199:BI199))^2)</f>
        <v>47.276953489467019</v>
      </c>
      <c r="BK199">
        <f>$A199*$C199*BJ196+($B199-$A199)*($I197+SUM($I199:BJ199))-($B199/($C199*BJ196))*(($I197+SUM($I199:BJ199))^2)</f>
        <v>47.248134431288804</v>
      </c>
      <c r="BL199" s="23">
        <f>$A199*$C199*BK196+($B199-$A199)*($I197+SUM($I199:BK199))-($B199/($C199*BK196))*(($I197+SUM($I199:BK199))^2)</f>
        <v>47.225424428726114</v>
      </c>
    </row>
    <row r="200" spans="1:64" x14ac:dyDescent="0.25">
      <c r="E200" t="s">
        <v>7</v>
      </c>
      <c r="F200">
        <f>SUM(J200:AI200)</f>
        <v>5708.7211012126045</v>
      </c>
      <c r="J200">
        <f>(J201-J197)^2</f>
        <v>3.6339664670810103</v>
      </c>
      <c r="K200">
        <f t="shared" ref="K200:AI200" si="48">(K201-K197)^2</f>
        <v>7.4843317761161074</v>
      </c>
      <c r="L200">
        <f t="shared" si="48"/>
        <v>12.08206839190064</v>
      </c>
      <c r="M200">
        <f t="shared" si="48"/>
        <v>16.736521405275742</v>
      </c>
      <c r="N200">
        <f t="shared" si="48"/>
        <v>1.9407230389330374</v>
      </c>
      <c r="O200">
        <f t="shared" si="48"/>
        <v>15.566968092679714</v>
      </c>
      <c r="P200">
        <f t="shared" si="48"/>
        <v>4.0909268355701114</v>
      </c>
      <c r="Q200">
        <f t="shared" si="48"/>
        <v>43.304371319712651</v>
      </c>
      <c r="R200">
        <f t="shared" si="48"/>
        <v>11.373324513031681</v>
      </c>
      <c r="S200">
        <f t="shared" si="48"/>
        <v>66.578058069569551</v>
      </c>
      <c r="T200">
        <f t="shared" si="48"/>
        <v>79.580078222984213</v>
      </c>
      <c r="U200">
        <f t="shared" si="48"/>
        <v>57.510045257618515</v>
      </c>
      <c r="V200">
        <f t="shared" si="48"/>
        <v>6.0173063393433095</v>
      </c>
      <c r="W200">
        <f t="shared" si="48"/>
        <v>1.724986176601464</v>
      </c>
      <c r="X200">
        <f t="shared" si="48"/>
        <v>20.226717281389938</v>
      </c>
      <c r="Y200">
        <f t="shared" si="48"/>
        <v>458.71468740664119</v>
      </c>
      <c r="Z200">
        <f t="shared" si="48"/>
        <v>471.29827311704327</v>
      </c>
      <c r="AA200">
        <f t="shared" si="48"/>
        <v>565.18816872646937</v>
      </c>
      <c r="AB200">
        <f t="shared" si="48"/>
        <v>459.57553090006149</v>
      </c>
      <c r="AC200">
        <f t="shared" si="48"/>
        <v>510.29357356017994</v>
      </c>
      <c r="AD200">
        <f t="shared" si="48"/>
        <v>677.66821344987852</v>
      </c>
      <c r="AE200">
        <f t="shared" si="48"/>
        <v>145.51404801438034</v>
      </c>
      <c r="AF200">
        <f t="shared" si="48"/>
        <v>2.2049764396022757</v>
      </c>
      <c r="AG200">
        <f t="shared" si="48"/>
        <v>5.6173684528917498</v>
      </c>
      <c r="AH200">
        <f t="shared" si="48"/>
        <v>1399.4317000267881</v>
      </c>
      <c r="AI200">
        <f t="shared" si="48"/>
        <v>665.36416793086073</v>
      </c>
    </row>
    <row r="201" spans="1:64" x14ac:dyDescent="0.25">
      <c r="G201" t="s">
        <v>9</v>
      </c>
      <c r="J201">
        <f>I197+J199</f>
        <v>11.110897192377156</v>
      </c>
      <c r="K201">
        <f>J201+K199</f>
        <v>14.753567148497627</v>
      </c>
      <c r="L201">
        <f t="shared" ref="L201" si="49">K201+L199</f>
        <v>19.397187250913291</v>
      </c>
      <c r="M201">
        <f t="shared" ref="M201" si="50">L201+M199</f>
        <v>25.30720338871798</v>
      </c>
      <c r="N201">
        <f t="shared" ref="N201" si="51">M201+N199</f>
        <v>32.813532923520206</v>
      </c>
      <c r="O201">
        <f t="shared" ref="O201" si="52">N201+O199</f>
        <v>42.335951673752078</v>
      </c>
      <c r="P201">
        <f t="shared" ref="P201" si="53">O201+P199</f>
        <v>54.3533859606897</v>
      </c>
      <c r="Q201">
        <f t="shared" ref="Q201" si="54">P201+Q199</f>
        <v>69.492000997188924</v>
      </c>
      <c r="R201">
        <f t="shared" ref="R201" si="55">Q201+R199</f>
        <v>88.488628419219722</v>
      </c>
      <c r="S201">
        <f t="shared" ref="S201" si="56">R201+S199</f>
        <v>112.24341761670532</v>
      </c>
      <c r="T201">
        <f t="shared" ref="T201" si="57">S201+T199</f>
        <v>141.77998271361511</v>
      </c>
      <c r="U201">
        <f t="shared" ref="U201" si="58">T201+U199</f>
        <v>178.26615836007633</v>
      </c>
      <c r="V201">
        <f t="shared" ref="V201" si="59">U201+V199</f>
        <v>223.05306499479369</v>
      </c>
      <c r="W201">
        <f t="shared" ref="W201" si="60">V201+W199</f>
        <v>277.33391359024512</v>
      </c>
      <c r="X201">
        <f t="shared" ref="X201" si="61">W201+X199</f>
        <v>341.96760965084115</v>
      </c>
      <c r="Y201">
        <f t="shared" ref="Y201" si="62">X201+Y199</f>
        <v>418.96746635544599</v>
      </c>
      <c r="Z201">
        <f t="shared" ref="Z201" si="63">Y201+Z199</f>
        <v>508.84501617462951</v>
      </c>
      <c r="AA201">
        <f t="shared" ref="AA201" si="64">Z201+AA199</f>
        <v>611.71836453425408</v>
      </c>
      <c r="AB201">
        <f t="shared" ref="AB201" si="65">AA201+AB199</f>
        <v>727.24357360758245</v>
      </c>
      <c r="AC201">
        <f t="shared" ref="AC201" si="66">AB201+AC199</f>
        <v>854.01936675590275</v>
      </c>
      <c r="AD201">
        <f t="shared" ref="AD201" si="67">AC201+AD199</f>
        <v>988.25945666948405</v>
      </c>
      <c r="AE201">
        <f t="shared" ref="AE201" si="68">AD201+AE199</f>
        <v>1128.2480286658379</v>
      </c>
      <c r="AF201">
        <f t="shared" ref="AF201" si="69">AE201+AF199</f>
        <v>1271.0054520181054</v>
      </c>
      <c r="AG201">
        <f t="shared" ref="AG201" si="70">AF201+AG199</f>
        <v>1415.7999474388846</v>
      </c>
      <c r="AH201">
        <f t="shared" ref="AH201" si="71">AG201+AH199</f>
        <v>1553.8045333502248</v>
      </c>
      <c r="AI201">
        <f t="shared" ref="AI201" si="72">AH201+AI199</f>
        <v>1675.794653863366</v>
      </c>
      <c r="AJ201">
        <f t="shared" ref="AJ201" si="73">AI201+AJ199</f>
        <v>1794.9642416703414</v>
      </c>
      <c r="AK201">
        <f t="shared" ref="AK201" si="74">AJ201+AK199</f>
        <v>1904.3072360866888</v>
      </c>
      <c r="AL201">
        <f t="shared" ref="AL201" si="75">AK201+AL199</f>
        <v>2003.8997229884794</v>
      </c>
      <c r="AM201">
        <f t="shared" ref="AM201" si="76">AL201+AM199</f>
        <v>2094.3862992790528</v>
      </c>
      <c r="AN201">
        <f t="shared" ref="AN201" si="77">AM201+AN199</f>
        <v>2176.7523266456851</v>
      </c>
      <c r="AO201">
        <f t="shared" ref="AO201" si="78">AN201+AO199</f>
        <v>2252.1301642065546</v>
      </c>
      <c r="AP201">
        <f t="shared" ref="AP201" si="79">AO201+AP199</f>
        <v>2321.6585321349821</v>
      </c>
      <c r="AQ201">
        <f t="shared" ref="AQ201" si="80">AP201+AQ199</f>
        <v>2386.3948745572216</v>
      </c>
      <c r="AR201" s="23">
        <f t="shared" ref="AR201" si="81">AQ201+AR199</f>
        <v>2447.2705518239136</v>
      </c>
      <c r="AS201">
        <f t="shared" ref="AS201" si="82">AR201+AS199</f>
        <v>2505.0759664178127</v>
      </c>
      <c r="AT201">
        <f t="shared" ref="AT201" si="83">AS201+AT199</f>
        <v>2560.4640951524007</v>
      </c>
      <c r="AU201">
        <f t="shared" ref="AU201" si="84">AT201+AU199</f>
        <v>2613.9637744437591</v>
      </c>
      <c r="AV201">
        <f t="shared" ref="AV201" si="85">AU201+AV199</f>
        <v>2665.9969812187128</v>
      </c>
      <c r="AW201">
        <f t="shared" ref="AW201" si="86">AV201+AW199</f>
        <v>2716.8966607528423</v>
      </c>
      <c r="AX201">
        <f t="shared" ref="AX201" si="87">AW201+AX199</f>
        <v>2766.9232664007518</v>
      </c>
      <c r="AY201">
        <f t="shared" ref="AY201" si="88">AX201+AY199</f>
        <v>2816.2792017310412</v>
      </c>
      <c r="AZ201">
        <f t="shared" ref="AZ201" si="89">AY201+AZ199</f>
        <v>2865.1209542895745</v>
      </c>
      <c r="BA201">
        <f t="shared" ref="BA201" si="90">AZ201+BA199</f>
        <v>2913.5690275546513</v>
      </c>
      <c r="BB201" s="23">
        <f t="shared" ref="BB201" si="91">BA201+BB199</f>
        <v>2961.7159226858357</v>
      </c>
      <c r="BC201">
        <f t="shared" ref="BC201" si="92">BB201+BC199</f>
        <v>3009.6324682010404</v>
      </c>
      <c r="BD201">
        <f t="shared" ref="BD201" si="93">BC201+BD199</f>
        <v>3057.3727902795667</v>
      </c>
      <c r="BE201">
        <f t="shared" ref="BE201" si="94">BD201+BE199</f>
        <v>3104.9781866897674</v>
      </c>
      <c r="BF201">
        <f t="shared" ref="BF201" si="95">BE201+BF199</f>
        <v>3152.4801289758529</v>
      </c>
      <c r="BG201">
        <f t="shared" ref="BG201" si="96">BF201+BG199</f>
        <v>3199.9025787105547</v>
      </c>
      <c r="BH201">
        <f t="shared" ref="BH201" si="97">BG201+BH199</f>
        <v>3247.2637682177292</v>
      </c>
      <c r="BI201">
        <f t="shared" ref="BI201" si="98">BH201+BI199</f>
        <v>3294.5775656769956</v>
      </c>
      <c r="BJ201">
        <f t="shared" ref="BJ201" si="99">BI201+BJ199</f>
        <v>3341.8545191664625</v>
      </c>
      <c r="BK201">
        <f t="shared" ref="BK201" si="100">BJ201+BK199</f>
        <v>3389.1026535977512</v>
      </c>
      <c r="BL201" s="23">
        <f t="shared" ref="BL201" si="101">BK201+BL199</f>
        <v>3436.3280780264772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1"/>
  <sheetViews>
    <sheetView workbookViewId="0">
      <selection activeCell="M6" sqref="M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11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11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11">
        <v>2050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 s="18">
        <v>26823.248350022292</v>
      </c>
      <c r="AJ2" s="18">
        <v>26823.248350022292</v>
      </c>
      <c r="AK2" s="18">
        <v>26823.248350022292</v>
      </c>
      <c r="AL2" s="18">
        <v>26823.248350022292</v>
      </c>
      <c r="AM2" s="18">
        <v>26823.248350022292</v>
      </c>
      <c r="AN2" s="18">
        <v>26823.248350022292</v>
      </c>
      <c r="AO2" s="18">
        <v>26823.248350022292</v>
      </c>
      <c r="AP2" s="18">
        <v>26823.248350022292</v>
      </c>
      <c r="AQ2" s="18">
        <v>26823.248350022292</v>
      </c>
      <c r="AR2" s="18">
        <v>26823.248350022292</v>
      </c>
      <c r="AS2" s="18">
        <v>26823.248350022292</v>
      </c>
      <c r="AT2" s="18">
        <v>26823.248350022292</v>
      </c>
      <c r="AU2" s="18">
        <v>26823.248350022292</v>
      </c>
      <c r="AV2" s="18">
        <v>26823.248350022292</v>
      </c>
      <c r="AW2" s="18">
        <v>26823.248350022292</v>
      </c>
      <c r="AX2" s="18">
        <v>26823.248350022292</v>
      </c>
      <c r="AY2" s="18">
        <v>26823.248350022292</v>
      </c>
      <c r="AZ2" s="18">
        <v>26823.248350022292</v>
      </c>
      <c r="BA2" s="18">
        <v>26823.248350022292</v>
      </c>
      <c r="BB2" s="18">
        <v>26823.248350022292</v>
      </c>
      <c r="BC2" s="18">
        <v>26823.248350022292</v>
      </c>
      <c r="BD2" s="18">
        <v>26823.248350022292</v>
      </c>
      <c r="BE2" s="18">
        <v>26823.248350022292</v>
      </c>
      <c r="BF2" s="18">
        <v>26823.248350022292</v>
      </c>
      <c r="BG2" s="18">
        <v>26823.248350022292</v>
      </c>
      <c r="BH2" s="18">
        <v>26823.248350022292</v>
      </c>
      <c r="BI2" s="18">
        <v>26823.248350022292</v>
      </c>
      <c r="BJ2" s="18">
        <v>26823.248350022292</v>
      </c>
      <c r="BK2" s="18">
        <v>26823.248350022292</v>
      </c>
      <c r="BL2" s="18">
        <v>26823.248350022292</v>
      </c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G4" t="s">
        <v>26</v>
      </c>
      <c r="I4">
        <v>0.19600000000000001</v>
      </c>
      <c r="J4">
        <v>0.17799999999999999</v>
      </c>
      <c r="K4">
        <v>0.157</v>
      </c>
      <c r="L4">
        <v>0.13900000000000001</v>
      </c>
      <c r="M4">
        <v>0.13400000000000001</v>
      </c>
      <c r="N4">
        <v>0.14199999999999999</v>
      </c>
      <c r="O4">
        <v>0.126</v>
      </c>
      <c r="P4">
        <v>0.11899999999999999</v>
      </c>
      <c r="Q4">
        <v>0.106</v>
      </c>
      <c r="R4">
        <v>0.111</v>
      </c>
      <c r="S4">
        <v>0.104</v>
      </c>
      <c r="T4">
        <v>0.105</v>
      </c>
      <c r="U4">
        <v>9.8000000000000004E-2</v>
      </c>
      <c r="V4">
        <v>8.7999999999999995E-2</v>
      </c>
      <c r="W4">
        <v>8.6999999999999994E-2</v>
      </c>
      <c r="X4">
        <v>8.5999999999999993E-2</v>
      </c>
      <c r="Y4">
        <v>8.3000000000000004E-2</v>
      </c>
      <c r="Z4">
        <v>8.3000000000000004E-2</v>
      </c>
      <c r="AA4">
        <v>8.2000000000000003E-2</v>
      </c>
      <c r="AB4">
        <v>7.5999999999999998E-2</v>
      </c>
      <c r="AC4">
        <v>6.9000000000000006E-2</v>
      </c>
      <c r="AD4">
        <v>6.6000000000000003E-2</v>
      </c>
      <c r="AE4">
        <v>6.4000000000000001E-2</v>
      </c>
      <c r="AF4">
        <v>5.8000000000000003E-2</v>
      </c>
      <c r="AG4">
        <v>5.2999999999999999E-2</v>
      </c>
      <c r="AH4" s="22">
        <v>0.05</v>
      </c>
      <c r="AI4" s="22">
        <v>0.05</v>
      </c>
      <c r="AJ4" s="22">
        <v>0.05</v>
      </c>
      <c r="AK4" s="22">
        <v>0.05</v>
      </c>
      <c r="AL4" s="22">
        <v>0.05</v>
      </c>
      <c r="AM4" s="22">
        <v>0.05</v>
      </c>
      <c r="AN4" s="22">
        <v>0.05</v>
      </c>
      <c r="AO4" s="22">
        <v>0.05</v>
      </c>
      <c r="AP4" s="22">
        <v>0.05</v>
      </c>
      <c r="AQ4" s="22">
        <v>0.05</v>
      </c>
      <c r="AR4" s="22">
        <v>0.05</v>
      </c>
      <c r="AS4" s="22">
        <v>0.05</v>
      </c>
      <c r="AT4" s="22">
        <v>0.05</v>
      </c>
      <c r="AU4" s="22">
        <v>0.05</v>
      </c>
      <c r="AV4" s="22">
        <v>0.05</v>
      </c>
      <c r="AW4" s="22">
        <v>0.05</v>
      </c>
      <c r="AX4" s="22">
        <v>0.05</v>
      </c>
      <c r="AY4" s="22">
        <v>0.05</v>
      </c>
      <c r="AZ4" s="22">
        <v>0.05</v>
      </c>
      <c r="BA4" s="22">
        <v>0.05</v>
      </c>
      <c r="BB4" s="22">
        <v>0.05</v>
      </c>
      <c r="BC4" s="22">
        <v>0.05</v>
      </c>
      <c r="BD4" s="22">
        <v>0.05</v>
      </c>
      <c r="BE4" s="22">
        <v>0.05</v>
      </c>
      <c r="BF4" s="22">
        <v>0.05</v>
      </c>
      <c r="BG4" s="22">
        <v>0.05</v>
      </c>
      <c r="BH4" s="22">
        <v>0.05</v>
      </c>
      <c r="BI4" s="22">
        <v>0.05</v>
      </c>
      <c r="BJ4" s="22">
        <v>0.05</v>
      </c>
      <c r="BK4" s="22">
        <v>0.05</v>
      </c>
      <c r="BL4" s="22">
        <v>0.05</v>
      </c>
    </row>
    <row r="5" spans="1:64" x14ac:dyDescent="0.25">
      <c r="A5" s="2" t="s">
        <v>1</v>
      </c>
      <c r="B5" s="2" t="s">
        <v>2</v>
      </c>
      <c r="C5" s="2" t="s">
        <v>25</v>
      </c>
      <c r="G5" t="s">
        <v>6</v>
      </c>
      <c r="J5">
        <f>J3-I3</f>
        <v>0.94267721695959672</v>
      </c>
      <c r="K5">
        <f t="shared" ref="K5:AH5" si="0">K3-J3</f>
        <v>2.813215809181818</v>
      </c>
      <c r="L5">
        <f t="shared" si="0"/>
        <v>3.9034437980271726</v>
      </c>
      <c r="M5">
        <f t="shared" si="0"/>
        <v>5.2949137388044445</v>
      </c>
      <c r="N5">
        <f t="shared" si="0"/>
        <v>10.204260557521554</v>
      </c>
      <c r="O5">
        <f t="shared" si="0"/>
        <v>6.9700173830111112</v>
      </c>
      <c r="P5">
        <f t="shared" si="0"/>
        <v>13.940330039565062</v>
      </c>
      <c r="Q5">
        <f t="shared" si="0"/>
        <v>10.580613314976816</v>
      </c>
      <c r="R5">
        <f t="shared" si="0"/>
        <v>22.204797126589227</v>
      </c>
      <c r="S5">
        <f t="shared" si="0"/>
        <v>18.967687329608921</v>
      </c>
      <c r="T5">
        <f t="shared" si="0"/>
        <v>28.775336272146674</v>
      </c>
      <c r="U5">
        <f t="shared" si="0"/>
        <v>37.823404550249904</v>
      </c>
      <c r="V5">
        <f t="shared" si="0"/>
        <v>49.917424573718108</v>
      </c>
      <c r="W5">
        <f t="shared" si="0"/>
        <v>55.420481145080402</v>
      </c>
      <c r="X5">
        <f t="shared" si="0"/>
        <v>70.444495639000934</v>
      </c>
      <c r="Y5">
        <f t="shared" si="0"/>
        <v>93.920070042227451</v>
      </c>
      <c r="Z5">
        <f t="shared" si="0"/>
        <v>90.169329370814694</v>
      </c>
      <c r="AA5">
        <f t="shared" si="0"/>
        <v>104.93762966054976</v>
      </c>
      <c r="AB5">
        <f t="shared" si="0"/>
        <v>70.313809777142296</v>
      </c>
      <c r="AC5">
        <f t="shared" si="0"/>
        <v>125.62382749305766</v>
      </c>
      <c r="AD5">
        <f t="shared" si="0"/>
        <v>130.79770712750872</v>
      </c>
      <c r="AE5">
        <f t="shared" si="0"/>
        <v>178.0835536331499</v>
      </c>
      <c r="AF5">
        <f t="shared" si="0"/>
        <v>129.20958666830484</v>
      </c>
      <c r="AG5">
        <f t="shared" si="0"/>
        <v>148.64951055571464</v>
      </c>
      <c r="AH5">
        <f t="shared" si="0"/>
        <v>173.04346595275024</v>
      </c>
    </row>
    <row r="6" spans="1:64" x14ac:dyDescent="0.25">
      <c r="A6" s="3">
        <v>0</v>
      </c>
      <c r="B6" s="3">
        <v>0.31555008961839531</v>
      </c>
      <c r="C6" s="3">
        <v>5.0802797431190646E-3</v>
      </c>
      <c r="G6" t="s">
        <v>8</v>
      </c>
      <c r="J6">
        <f>$A6*($C6/($C6+I4))*I2+($B6-$A6)*($I3+SUM($I6:I6))-($B6/(($C6/($C6+I4))*I2))*(($I3+SUM($I6:I6))^2)</f>
        <v>2.5433108704993757</v>
      </c>
      <c r="K6">
        <f>$A6*($C6/($C6+J4))*J2+($B6-$A6)*($I3+SUM($I6:J6))-($B6/(($C6/($C6+J4))*J2))*(($I3+SUM($I6:J6))^2)</f>
        <v>3.3133095714738006</v>
      </c>
      <c r="L6">
        <f>$A6*($C6/($C6+K4))*K2+($B6-$A6)*($I3+SUM($I6:K6))-($B6/(($C6/($C6+K4))*K2))*(($I3+SUM($I6:K6))^2)</f>
        <v>4.3129927383263844</v>
      </c>
      <c r="M6">
        <f>$A6*($C6/($C6+L4))*L2+($B6-$A6)*($I3+SUM($I6:L6))-($B6/(($C6/($C6+L4))*L2))*(($I3+SUM($I6:L6))^2)</f>
        <v>5.6064433000347789</v>
      </c>
      <c r="N6">
        <f>$A6*($C6/($C6+M4))*M2+($B6-$A6)*($I3+SUM($I6:M6))-($B6/(($C6/($C6+M4))*M2))*(($I3+SUM($I6:M6))^2)</f>
        <v>7.250577080322449</v>
      </c>
      <c r="O6">
        <f>$A6*($C6/($C6+N4))*N2+($B6-$A6)*($I3+SUM($I6:N6))-($B6/(($C6/($C6+N4))*N2))*(($I3+SUM($I6:N6))^2)</f>
        <v>9.2981691528550385</v>
      </c>
      <c r="P6">
        <f>$A6*($C6/($C6+O4))*O2+($B6-$A6)*($I3+SUM($I6:O6))-($B6/(($C6/($C6+O4))*O2))*(($I3+SUM($I6:O6))^2)</f>
        <v>11.957700021819003</v>
      </c>
      <c r="Q6">
        <f>$A6*($C6/($C6+P4))*P2+($B6-$A6)*($I3+SUM($I6:P6))-($B6/(($C6/($C6+P4))*P2))*(($I3+SUM($I6:P6))^2)</f>
        <v>15.278614302436113</v>
      </c>
      <c r="R6">
        <f>$A6*($C6/($C6+Q4))*Q2+($B6-$A6)*($I3+SUM($I6:Q6))-($B6/(($C6/($C6+Q4))*Q2))*(($I3+SUM($I6:Q6))^2)</f>
        <v>19.526275513104007</v>
      </c>
      <c r="S6">
        <f>$A6*($C6/($C6+R4))*R2+($B6-$A6)*($I3+SUM($I6:R6))-($B6/(($C6/($C6+R4))*R2))*(($I3+SUM($I6:R6))^2)</f>
        <v>24.459746451083486</v>
      </c>
      <c r="T6">
        <f>$A6*($C6/($C6+S4))*S2+($B6-$A6)*($I3+SUM($I6:S6))-($B6/(($C6/($C6+S4))*S2))*(($I3+SUM($I6:S6))^2)</f>
        <v>30.691624549914689</v>
      </c>
      <c r="U6">
        <f>$A6*($C6/($C6+T4))*T2+($B6-$A6)*($I3+SUM($I6:T6))-($B6/(($C6/($C6+T4))*T2))*(($I3+SUM($I6:T6))^2)</f>
        <v>37.717817825934539</v>
      </c>
      <c r="V6">
        <f>$A6*($C6/($C6+U4))*U2+($B6-$A6)*($I3+SUM($I6:U6))-($B6/(($C6/($C6+U4))*U2))*(($I3+SUM($I6:U6))^2)</f>
        <v>46.494408862181018</v>
      </c>
      <c r="W6">
        <f>$A6*($C6/($C6+V4))*V2+($B6-$A6)*($I3+SUM($I6:V6))-($B6/(($C6/($C6+V4))*V2))*(($I3+SUM($I6:V6))^2)</f>
        <v>56.988029711692562</v>
      </c>
      <c r="X6">
        <f>$A6*($C6/($C6+W4))*W2+($B6-$A6)*($I3+SUM($I6:W6))-($B6/(($C6/($C6+W4))*W2))*(($I3+SUM($I6:W6))^2)</f>
        <v>66.806237992225675</v>
      </c>
      <c r="Y6">
        <f>$A6*($C6/($C6+X4))*X2+($B6-$A6)*($I3+SUM($I6:X6))-($B6/(($C6/($C6+X4))*X2))*(($I3+SUM($I6:X6))^2)</f>
        <v>78.381880541600935</v>
      </c>
      <c r="Z6">
        <f>$A6*($C6/($C6+Y4))*Y2+($B6-$A6)*($I3+SUM($I6:Y6))-($B6/(($C6/($C6+Y4))*Y2))*(($I3+SUM($I6:Y6))^2)</f>
        <v>90.120957075810153</v>
      </c>
      <c r="AA6">
        <f>$A6*($C6/($C6+Z4))*Z2+($B6-$A6)*($I3+SUM($I6:Z6))-($B6/(($C6/($C6+Z4))*Z2))*(($I3+SUM($I6:Z6))^2)</f>
        <v>99.155218755464645</v>
      </c>
      <c r="AB6">
        <f>$A6*($C6/($C6+AA4))*AA2+($B6-$A6)*($I3+SUM($I6:AA6))-($B6/(($C6/($C6+AA4))*AA2))*(($I3+SUM($I6:AA6))^2)</f>
        <v>106.86784401405006</v>
      </c>
      <c r="AC6">
        <f>$A6*($C6/($C6+AB4))*AB2+($B6-$A6)*($I3+SUM($I6:AB6))-($B6/(($C6/($C6+AB4))*AB2))*(($I3+SUM($I6:AB6))^2)</f>
        <v>118.62348875355902</v>
      </c>
      <c r="AD6">
        <f>$A6*($C6/($C6+AC4))*AC2+($B6-$A6)*($I3+SUM($I6:AC6))-($B6/(($C6/($C6+AC4))*AC2))*(($I3+SUM($I6:AC6))^2)</f>
        <v>131.27738704279523</v>
      </c>
      <c r="AE6">
        <f>$A6*($C6/($C6+AD4))*AD2+($B6-$A6)*($I3+SUM($I6:AD6))-($B6/(($C6/($C6+AD4))*AD2))*(($I3+SUM($I6:AD6))^2)</f>
        <v>139.21181541993556</v>
      </c>
      <c r="AF6">
        <f>$A6*($C6/($C6+AE4))*AE2+($B6-$A6)*($I3+SUM($I6:AE6))-($B6/(($C6/($C6+AE4))*AE2))*(($I3+SUM($I6:AE6))^2)</f>
        <v>143.7074680781015</v>
      </c>
      <c r="AG6">
        <f>$A6*($C6/($C6+AF4))*AF2+($B6-$A6)*($I3+SUM($I6:AF6))-($B6/(($C6/($C6+AF4))*AF2))*(($I3+SUM($I6:AF6))^2)</f>
        <v>164.38079206174083</v>
      </c>
      <c r="AH6">
        <f>$A6*($C6/($C6+AG4))*AG2+($B6-$A6)*($I3+SUM($I6:AG6))-($B6/(($C6/($C6+AG4))*AG2))*(($I3+SUM($I6:AG6))^2)</f>
        <v>178.53187445368866</v>
      </c>
      <c r="AI6">
        <f>$A6*($C6/($C6+AH4))*AH2+($B6-$A6)*($I3+SUM($I6:AH6))-($B6/(($C6/($C6+AH4))*AH2))*(($I3+SUM($I6:AH6))^2)</f>
        <v>178.29243815530793</v>
      </c>
      <c r="AJ6">
        <f>$A6*($C6/($C6+AI4))*AI2+($B6-$A6)*($I3+SUM($I6:AI6))-($B6/(($C6/($C6+AI4))*AI2))*(($I3+SUM($I6:AI6))^2)</f>
        <v>157.69402944742501</v>
      </c>
      <c r="AK6">
        <f>$A6*($C6/($C6+AJ4))*AJ2+($B6-$A6)*($I3+SUM($I6:AJ6))-($B6/(($C6/($C6+AJ4))*AJ2))*(($I3+SUM($I6:AJ6))^2)</f>
        <v>132.71763198994853</v>
      </c>
      <c r="AL6">
        <f>$A6*($C6/($C6+AK4))*AK2+($B6-$A6)*($I3+SUM($I6:AK6))-($B6/(($C6/($C6+AK4))*AK2))*(($I3+SUM($I6:AK6))^2)</f>
        <v>106.78116823635014</v>
      </c>
      <c r="AM6">
        <f>$A6*($C6/($C6+AL4))*AL2+($B6-$A6)*($I3+SUM($I6:AL6))-($B6/(($C6/($C6+AL4))*AL2))*(($I3+SUM($I6:AL6))^2)</f>
        <v>82.651515431986127</v>
      </c>
      <c r="AN6">
        <f>$A6*($C6/($C6+AM4))*AM2+($B6-$A6)*($I3+SUM($I6:AM6))-($B6/(($C6/($C6+AM4))*AM2))*(($I3+SUM($I6:AM6))^2)</f>
        <v>61.97754248234537</v>
      </c>
      <c r="AO6">
        <f>$A6*($C6/($C6+AN4))*AN2+($B6-$A6)*($I3+SUM($I6:AN6))-($B6/(($C6/($C6+AN4))*AN2))*(($I3+SUM($I6:AN6))^2)</f>
        <v>45.331550542380228</v>
      </c>
      <c r="AP6">
        <f>$A6*($C6/($C6+AO4))*AO2+($B6-$A6)*($I3+SUM($I6:AO6))-($B6/(($C6/($C6+AO4))*AO2))*(($I3+SUM($I6:AO6))^2)</f>
        <v>32.535912256000302</v>
      </c>
      <c r="AQ6">
        <f>$A6*($C6/($C6+AP4))*AP2+($B6-$A6)*($I3+SUM($I6:AP6))-($B6/(($C6/($C6+AP4))*AP2))*(($I3+SUM($I6:AP6))^2)</f>
        <v>23.028935648066408</v>
      </c>
      <c r="AR6">
        <f>$A6*($C6/($C6+AQ4))*AQ2+($B6-$A6)*($I3+SUM($I6:AQ6))-($B6/(($C6/($C6+AQ4))*AQ2))*(($I3+SUM($I6:AQ6))^2)</f>
        <v>16.136685402605735</v>
      </c>
      <c r="AS6">
        <f>$A6*($C6/($C6+AR4))*AR2+($B6-$A6)*($I3+SUM($I6:AR6))-($B6/(($C6/($C6+AR4))*AR2))*(($I3+SUM($I6:AR6))^2)</f>
        <v>11.226583584196192</v>
      </c>
      <c r="AT6">
        <f>$A6*($C6/($C6+AS4))*AS2+($B6-$A6)*($I3+SUM($I6:AS6))-($B6/(($C6/($C6+AS4))*AS2))*(($I3+SUM($I6:AS6))^2)</f>
        <v>7.7713555373939016</v>
      </c>
      <c r="AU6">
        <f>$A6*($C6/($C6+AT4))*AT2+($B6-$A6)*($I3+SUM($I6:AT6))-($B6/(($C6/($C6+AT4))*AT2))*(($I3+SUM($I6:AT6))^2)</f>
        <v>5.3607191282308122</v>
      </c>
      <c r="AV6">
        <f>$A6*($C6/($C6+AU4))*AU2+($B6-$A6)*($I3+SUM($I6:AU6))-($B6/(($C6/($C6+AU4))*AU2))*(($I3+SUM($I6:AU6))^2)</f>
        <v>3.6888714481025318</v>
      </c>
      <c r="AW6">
        <f>$A6*($C6/($C6+AV4))*AV2+($B6-$A6)*($I3+SUM($I6:AV6))-($B6/(($C6/($C6+AV4))*AV2))*(($I3+SUM($I6:AV6))^2)</f>
        <v>2.5341651421975939</v>
      </c>
      <c r="AX6">
        <f>$A6*($C6/($C6+AW4))*AW2+($B6-$A6)*($I3+SUM($I6:AW6))-($B6/(($C6/($C6+AW4))*AW2))*(($I3+SUM($I6:AW6))^2)</f>
        <v>1.738898519291979</v>
      </c>
      <c r="AY6">
        <f>$A6*($C6/($C6+AX4))*AX2+($B6-$A6)*($I3+SUM($I6:AX6))-($B6/(($C6/($C6+AX4))*AX2))*(($I3+SUM($I6:AX6))^2)</f>
        <v>1.1922531553348108</v>
      </c>
      <c r="AZ6">
        <f>$A6*($C6/($C6+AY4))*AY2+($B6-$A6)*($I3+SUM($I6:AY6))-($B6/(($C6/($C6+AY4))*AY2))*(($I3+SUM($I6:AY6))^2)</f>
        <v>0.81700714031012467</v>
      </c>
      <c r="BA6">
        <f>$A6*($C6/($C6+AZ4))*AZ2+($B6-$A6)*($I3+SUM($I6:AZ6))-($B6/(($C6/($C6+AZ4))*AZ2))*(($I3+SUM($I6:AZ6))^2)</f>
        <v>0.55965550167661604</v>
      </c>
      <c r="BB6">
        <f>$A6*($C6/($C6+BA4))*BA2+($B6-$A6)*($I3+SUM($I6:BA6))-($B6/(($C6/($C6+BA4))*BA2))*(($I3+SUM($I6:BA6))^2)</f>
        <v>0.38326959355356394</v>
      </c>
      <c r="BC6">
        <f>$A6*($C6/($C6+BB4))*BB2+($B6-$A6)*($I3+SUM($I6:BB6))-($B6/(($C6/($C6+BB4))*BB2))*(($I3+SUM($I6:BB6))^2)</f>
        <v>0.26242891204856278</v>
      </c>
      <c r="BD6">
        <f>$A6*($C6/($C6+BC4))*BC2+($B6-$A6)*($I3+SUM($I6:BC6))-($B6/(($C6/($C6+BC4))*BC2))*(($I3+SUM($I6:BC6))^2)</f>
        <v>0.17966635388461327</v>
      </c>
      <c r="BE6">
        <f>$A6*($C6/($C6+BD4))*BD2+($B6-$A6)*($I3+SUM($I6:BD6))-($B6/(($C6/($C6+BD4))*BD2))*(($I3+SUM($I6:BD6))^2)</f>
        <v>0.12299460385258953</v>
      </c>
      <c r="BF6">
        <f>$A6*($C6/($C6+BE4))*BE2+($B6-$A6)*($I3+SUM($I6:BE6))-($B6/(($C6/($C6+BE4))*BE2))*(($I3+SUM($I6:BE6))^2)</f>
        <v>8.4193947277753978E-2</v>
      </c>
      <c r="BG6">
        <f>$A6*($C6/($C6+BF4))*BF2+($B6-$A6)*($I3+SUM($I6:BF6))-($B6/(($C6/($C6+BF4))*BF2))*(($I3+SUM($I6:BF6))^2)</f>
        <v>5.7631366616647028E-2</v>
      </c>
      <c r="BH6">
        <f>$A6*($C6/($C6+BG4))*BG2+($B6-$A6)*($I3+SUM($I6:BG6))-($B6/(($C6/($C6+BG4))*BG2))*(($I3+SUM($I6:BG6))^2)</f>
        <v>3.9448045291806011E-2</v>
      </c>
      <c r="BI6">
        <f>$A6*($C6/($C6+BH4))*BH2+($B6-$A6)*($I3+SUM($I6:BH6))-($B6/(($C6/($C6+BH4))*BH2))*(($I3+SUM($I6:BH6))^2)</f>
        <v>2.7001270641108022E-2</v>
      </c>
      <c r="BJ6">
        <f>$A6*($C6/($C6+BI4))*BI2+($B6-$A6)*($I3+SUM($I6:BI6))-($B6/(($C6/($C6+BI4))*BI2))*(($I3+SUM($I6:BI6))^2)</f>
        <v>1.8481513681535944E-2</v>
      </c>
      <c r="BK6">
        <f>$A6*($C6/($C6+BJ4))*BJ2+($B6-$A6)*($I3+SUM($I6:BJ6))-($B6/(($C6/($C6+BJ4))*BJ2))*(($I3+SUM($I6:BJ6))^2)</f>
        <v>1.2649902947146074E-2</v>
      </c>
      <c r="BL6">
        <f>$A6*($C6/($C6+BK4))*BK2+($B6-$A6)*($I3+SUM($I6:BK6))-($B6/(($C6/($C6+BK4))*BK2))*(($I3+SUM($I6:BK6))^2)</f>
        <v>8.6583338912760155E-3</v>
      </c>
    </row>
    <row r="7" spans="1:64" x14ac:dyDescent="0.25">
      <c r="E7" t="s">
        <v>7</v>
      </c>
      <c r="F7">
        <f>SUM(J7:AH7)</f>
        <v>2586.2976712931872</v>
      </c>
      <c r="J7">
        <f>(J8-J3)^2</f>
        <v>2.562028092844101</v>
      </c>
      <c r="K7">
        <f t="shared" ref="K7:AH7" si="1">(K8-K3)^2</f>
        <v>4.4130556756271888</v>
      </c>
      <c r="L7">
        <f t="shared" si="1"/>
        <v>6.3014873841502039</v>
      </c>
      <c r="M7">
        <f t="shared" si="1"/>
        <v>7.9625886352553037</v>
      </c>
      <c r="N7">
        <f t="shared" si="1"/>
        <v>1.7391690788771678E-2</v>
      </c>
      <c r="O7">
        <f t="shared" si="1"/>
        <v>4.8236204055380529</v>
      </c>
      <c r="P7">
        <f t="shared" si="1"/>
        <v>4.5643840886457579E-2</v>
      </c>
      <c r="Q7">
        <f t="shared" si="1"/>
        <v>24.124258371460542</v>
      </c>
      <c r="R7">
        <f t="shared" si="1"/>
        <v>4.9868408620703528</v>
      </c>
      <c r="S7">
        <f t="shared" si="1"/>
        <v>59.678447558474581</v>
      </c>
      <c r="T7">
        <f t="shared" si="1"/>
        <v>92.957962378131015</v>
      </c>
      <c r="U7">
        <f t="shared" si="1"/>
        <v>90.933088260829749</v>
      </c>
      <c r="V7">
        <f t="shared" si="1"/>
        <v>37.367161660470899</v>
      </c>
      <c r="W7">
        <f t="shared" si="1"/>
        <v>58.988806772161198</v>
      </c>
      <c r="X7">
        <f t="shared" si="1"/>
        <v>16.339053014868202</v>
      </c>
      <c r="Y7">
        <f t="shared" si="1"/>
        <v>132.15870693729676</v>
      </c>
      <c r="Z7">
        <f t="shared" si="1"/>
        <v>133.27322553025382</v>
      </c>
      <c r="AA7">
        <f t="shared" si="1"/>
        <v>300.21845744386894</v>
      </c>
      <c r="AB7">
        <f t="shared" si="1"/>
        <v>369.68602683112385</v>
      </c>
      <c r="AC7">
        <f t="shared" si="1"/>
        <v>149.49664946131844</v>
      </c>
      <c r="AD7">
        <f t="shared" si="1"/>
        <v>161.45672196255441</v>
      </c>
      <c r="AE7">
        <f t="shared" si="1"/>
        <v>684.61643782030887</v>
      </c>
      <c r="AF7">
        <f t="shared" si="1"/>
        <v>136.12576426270343</v>
      </c>
      <c r="AG7">
        <f t="shared" si="1"/>
        <v>16.515989231164323</v>
      </c>
      <c r="AH7">
        <f t="shared" si="1"/>
        <v>91.248257209037732</v>
      </c>
    </row>
    <row r="8" spans="1:64" x14ac:dyDescent="0.25">
      <c r="G8" t="s">
        <v>9</v>
      </c>
      <c r="J8">
        <f>I3+J6</f>
        <v>10.80523431413574</v>
      </c>
      <c r="K8">
        <f>J8+K6</f>
        <v>14.11854388560954</v>
      </c>
      <c r="L8">
        <f t="shared" ref="L8:BL8" si="2">K8+L6</f>
        <v>18.431536623935926</v>
      </c>
      <c r="M8">
        <f t="shared" si="2"/>
        <v>24.037979923970706</v>
      </c>
      <c r="N8">
        <f t="shared" si="2"/>
        <v>31.288557004293153</v>
      </c>
      <c r="O8">
        <f t="shared" si="2"/>
        <v>40.586726157148192</v>
      </c>
      <c r="P8">
        <f t="shared" si="2"/>
        <v>52.544426178967193</v>
      </c>
      <c r="Q8">
        <f t="shared" si="2"/>
        <v>67.823040481403311</v>
      </c>
      <c r="R8">
        <f t="shared" si="2"/>
        <v>87.349315994507322</v>
      </c>
      <c r="S8">
        <f t="shared" si="2"/>
        <v>111.80906244559081</v>
      </c>
      <c r="T8">
        <f t="shared" si="2"/>
        <v>142.5006869955055</v>
      </c>
      <c r="U8">
        <f t="shared" si="2"/>
        <v>180.21850482144004</v>
      </c>
      <c r="V8">
        <f t="shared" si="2"/>
        <v>226.71291368362105</v>
      </c>
      <c r="W8">
        <f t="shared" si="2"/>
        <v>283.70094339531363</v>
      </c>
      <c r="X8">
        <f t="shared" si="2"/>
        <v>350.50718138753928</v>
      </c>
      <c r="Y8">
        <f t="shared" si="2"/>
        <v>428.88906192914021</v>
      </c>
      <c r="Z8">
        <f t="shared" si="2"/>
        <v>519.01001900495032</v>
      </c>
      <c r="AA8">
        <f t="shared" si="2"/>
        <v>618.16523776041493</v>
      </c>
      <c r="AB8">
        <f t="shared" si="2"/>
        <v>725.03308177446502</v>
      </c>
      <c r="AC8">
        <f t="shared" si="2"/>
        <v>843.65657052802408</v>
      </c>
      <c r="AD8">
        <f t="shared" si="2"/>
        <v>974.9339575708193</v>
      </c>
      <c r="AE8">
        <f t="shared" si="2"/>
        <v>1114.1457729907549</v>
      </c>
      <c r="AF8">
        <f t="shared" si="2"/>
        <v>1257.8532410688565</v>
      </c>
      <c r="AG8">
        <f t="shared" si="2"/>
        <v>1422.2340331305973</v>
      </c>
      <c r="AH8">
        <f t="shared" si="2"/>
        <v>1600.765907584286</v>
      </c>
      <c r="AI8">
        <f t="shared" si="2"/>
        <v>1779.058345739594</v>
      </c>
      <c r="AJ8">
        <f t="shared" si="2"/>
        <v>1936.752375187019</v>
      </c>
      <c r="AK8">
        <f t="shared" si="2"/>
        <v>2069.4700071769676</v>
      </c>
      <c r="AL8">
        <f t="shared" si="2"/>
        <v>2176.2511754133175</v>
      </c>
      <c r="AM8">
        <f t="shared" si="2"/>
        <v>2258.9026908453034</v>
      </c>
      <c r="AN8">
        <f t="shared" si="2"/>
        <v>2320.880233327649</v>
      </c>
      <c r="AO8">
        <f t="shared" si="2"/>
        <v>2366.2117838700292</v>
      </c>
      <c r="AP8">
        <f t="shared" si="2"/>
        <v>2398.7476961260295</v>
      </c>
      <c r="AQ8">
        <f t="shared" si="2"/>
        <v>2421.7766317740961</v>
      </c>
      <c r="AR8">
        <f t="shared" si="2"/>
        <v>2437.9133171767016</v>
      </c>
      <c r="AS8">
        <f t="shared" si="2"/>
        <v>2449.1399007608979</v>
      </c>
      <c r="AT8">
        <f t="shared" si="2"/>
        <v>2456.9112562982918</v>
      </c>
      <c r="AU8">
        <f t="shared" si="2"/>
        <v>2462.2719754265227</v>
      </c>
      <c r="AV8">
        <f t="shared" si="2"/>
        <v>2465.9608468746251</v>
      </c>
      <c r="AW8">
        <f t="shared" si="2"/>
        <v>2468.4950120168228</v>
      </c>
      <c r="AX8">
        <f t="shared" si="2"/>
        <v>2470.2339105361148</v>
      </c>
      <c r="AY8">
        <f t="shared" si="2"/>
        <v>2471.4261636914498</v>
      </c>
      <c r="AZ8">
        <f t="shared" si="2"/>
        <v>2472.2431708317599</v>
      </c>
      <c r="BA8">
        <f t="shared" si="2"/>
        <v>2472.8028263334363</v>
      </c>
      <c r="BB8">
        <f t="shared" si="2"/>
        <v>2473.1860959269898</v>
      </c>
      <c r="BC8">
        <f t="shared" si="2"/>
        <v>2473.4485248390383</v>
      </c>
      <c r="BD8">
        <f t="shared" si="2"/>
        <v>2473.6281911929227</v>
      </c>
      <c r="BE8">
        <f t="shared" si="2"/>
        <v>2473.7511857967752</v>
      </c>
      <c r="BF8">
        <f t="shared" si="2"/>
        <v>2473.8353797440532</v>
      </c>
      <c r="BG8">
        <f t="shared" si="2"/>
        <v>2473.8930111106697</v>
      </c>
      <c r="BH8">
        <f t="shared" si="2"/>
        <v>2473.9324591559616</v>
      </c>
      <c r="BI8">
        <f t="shared" si="2"/>
        <v>2473.9594604266026</v>
      </c>
      <c r="BJ8">
        <f t="shared" si="2"/>
        <v>2473.9779419402839</v>
      </c>
      <c r="BK8">
        <f t="shared" si="2"/>
        <v>2473.990591843231</v>
      </c>
      <c r="BL8">
        <f t="shared" si="2"/>
        <v>2473.9992501771221</v>
      </c>
    </row>
    <row r="13" spans="1:64" x14ac:dyDescent="0.25">
      <c r="O13" t="s">
        <v>21</v>
      </c>
      <c r="Q13">
        <f>BL8</f>
        <v>2473.9992501771221</v>
      </c>
    </row>
    <row r="14" spans="1:64" x14ac:dyDescent="0.25">
      <c r="O14" t="s">
        <v>22</v>
      </c>
      <c r="Q14">
        <f>BL34+BL58+BL82+BL106+BL130+BL154+BL178</f>
        <v>2659.154831558506</v>
      </c>
    </row>
    <row r="28" spans="1:64" x14ac:dyDescent="0.25">
      <c r="A28" s="1" t="s">
        <v>12</v>
      </c>
      <c r="B28" t="s">
        <v>24</v>
      </c>
      <c r="I28" s="13">
        <v>3279.5872674551047</v>
      </c>
      <c r="J28" s="13">
        <v>3353.8645483195701</v>
      </c>
      <c r="K28" s="13">
        <v>3389.1954359582633</v>
      </c>
      <c r="L28" s="13">
        <v>3466.419162501134</v>
      </c>
      <c r="M28" s="13">
        <v>3509.426879354744</v>
      </c>
      <c r="N28" s="13">
        <v>3620.282802920206</v>
      </c>
      <c r="O28" s="13">
        <v>3685.09839405308</v>
      </c>
      <c r="P28" s="13">
        <v>3718.5687734869302</v>
      </c>
      <c r="Q28" s="13">
        <v>3811.5890006202449</v>
      </c>
      <c r="R28" s="13">
        <v>3898.0596491890105</v>
      </c>
      <c r="S28" s="13">
        <v>3959.8737967021243</v>
      </c>
      <c r="T28" s="13">
        <v>4015.7944209034954</v>
      </c>
      <c r="U28" s="13">
        <v>4064.6933003428198</v>
      </c>
      <c r="V28" s="13">
        <v>4088.5649178656095</v>
      </c>
      <c r="W28" s="13">
        <v>3894.6916920245994</v>
      </c>
      <c r="X28" s="13">
        <v>4065.7631151077262</v>
      </c>
      <c r="Y28" s="13">
        <v>4019.4227670596542</v>
      </c>
      <c r="Z28" s="13">
        <v>4053.1153044757712</v>
      </c>
      <c r="AA28" s="13">
        <v>4022.2013980101078</v>
      </c>
      <c r="AB28" s="13">
        <v>3939.2468151679482</v>
      </c>
      <c r="AC28" s="13">
        <v>3982.6592487862745</v>
      </c>
      <c r="AD28" s="13">
        <v>4021.4099450953349</v>
      </c>
      <c r="AE28" s="13">
        <v>4061.2572954544958</v>
      </c>
      <c r="AF28" s="13">
        <v>4065.5325005176987</v>
      </c>
      <c r="AG28" s="13">
        <v>3992.114841372254</v>
      </c>
      <c r="AH28" s="13">
        <v>3871.3105317782547</v>
      </c>
      <c r="AI28" s="13">
        <v>3871.3105317782547</v>
      </c>
      <c r="AJ28" s="13">
        <v>3871.3105317782547</v>
      </c>
      <c r="AK28" s="13">
        <v>3871.3105317782547</v>
      </c>
      <c r="AL28" s="13">
        <v>3871.3105317782547</v>
      </c>
      <c r="AM28" s="13">
        <v>3871.3105317782547</v>
      </c>
      <c r="AN28" s="13">
        <v>3871.3105317782547</v>
      </c>
      <c r="AO28" s="13">
        <v>3871.3105317782547</v>
      </c>
      <c r="AP28" s="13">
        <v>3871.3105317782547</v>
      </c>
      <c r="AQ28" s="13">
        <v>3871.3105317782547</v>
      </c>
      <c r="AR28" s="13">
        <v>3871.3105317782547</v>
      </c>
      <c r="AS28" s="13">
        <v>3871.3105317782547</v>
      </c>
      <c r="AT28" s="13">
        <v>3871.3105317782547</v>
      </c>
      <c r="AU28" s="13">
        <v>3871.3105317782547</v>
      </c>
      <c r="AV28" s="13">
        <v>3871.3105317782547</v>
      </c>
      <c r="AW28" s="13">
        <v>3871.3105317782547</v>
      </c>
      <c r="AX28" s="13">
        <v>3871.3105317782547</v>
      </c>
      <c r="AY28" s="13">
        <v>3871.3105317782547</v>
      </c>
      <c r="AZ28" s="13">
        <v>3871.3105317782547</v>
      </c>
      <c r="BA28" s="13">
        <v>3871.3105317782547</v>
      </c>
      <c r="BB28" s="13">
        <v>3871.3105317782547</v>
      </c>
      <c r="BC28" s="13">
        <v>3871.3105317782547</v>
      </c>
      <c r="BD28" s="13">
        <v>3871.3105317782547</v>
      </c>
      <c r="BE28" s="13">
        <v>3871.3105317782547</v>
      </c>
      <c r="BF28" s="13">
        <v>3871.3105317782547</v>
      </c>
      <c r="BG28" s="13">
        <v>3871.3105317782547</v>
      </c>
      <c r="BH28" s="13">
        <v>3871.3105317782547</v>
      </c>
      <c r="BI28" s="13">
        <v>3871.3105317782547</v>
      </c>
      <c r="BJ28" s="13">
        <v>3871.3105317782547</v>
      </c>
      <c r="BK28" s="13">
        <v>3871.3105317782547</v>
      </c>
      <c r="BL28" s="13">
        <v>3871.3105317782547</v>
      </c>
    </row>
    <row r="29" spans="1:64" x14ac:dyDescent="0.25">
      <c r="A29" t="s">
        <v>11</v>
      </c>
      <c r="B29" t="s">
        <v>23</v>
      </c>
      <c r="I29" s="13">
        <v>3.8630292012121203</v>
      </c>
      <c r="J29" s="13">
        <v>4.8285852452525244</v>
      </c>
      <c r="K29" s="13">
        <v>7.2954929555555559</v>
      </c>
      <c r="L29" s="13">
        <v>11.176479135151517</v>
      </c>
      <c r="M29" s="13">
        <v>14.244321766767678</v>
      </c>
      <c r="N29" s="13">
        <v>22.454714202828281</v>
      </c>
      <c r="O29" s="13">
        <v>26.934286655353535</v>
      </c>
      <c r="P29" s="13">
        <v>36.425949314747477</v>
      </c>
      <c r="Q29" s="13">
        <v>44.531152285656574</v>
      </c>
      <c r="R29" s="13">
        <v>59.296786859595969</v>
      </c>
      <c r="S29" s="13">
        <v>71.096749365191272</v>
      </c>
      <c r="T29" s="13">
        <v>83.164139878364807</v>
      </c>
      <c r="U29" s="13">
        <v>105.71319376702102</v>
      </c>
      <c r="V29" s="13">
        <v>121.35390149753569</v>
      </c>
      <c r="W29" s="13">
        <v>135.38322861318696</v>
      </c>
      <c r="X29" s="13">
        <v>153.44349686417544</v>
      </c>
      <c r="Y29" s="13">
        <v>186.65740323090515</v>
      </c>
      <c r="Z29" s="13">
        <v>215.03240506403205</v>
      </c>
      <c r="AA29" s="13">
        <v>248.11525575332092</v>
      </c>
      <c r="AB29" s="13">
        <v>264.81501995990652</v>
      </c>
      <c r="AC29" s="13">
        <v>318.93123001945844</v>
      </c>
      <c r="AD29" s="13">
        <v>322.86787634830216</v>
      </c>
      <c r="AE29" s="13">
        <v>384.21652140632875</v>
      </c>
      <c r="AF29" s="13">
        <v>403.2175947741743</v>
      </c>
      <c r="AG29" s="13">
        <v>460.02981280932892</v>
      </c>
      <c r="AH29" s="13">
        <v>510.13807100777274</v>
      </c>
    </row>
    <row r="30" spans="1:64" x14ac:dyDescent="0.25">
      <c r="G30" t="s">
        <v>26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 s="22">
        <v>0.05</v>
      </c>
      <c r="AI30" s="22">
        <v>0.05</v>
      </c>
      <c r="AJ30" s="22">
        <v>0.05</v>
      </c>
      <c r="AK30" s="22">
        <v>0.05</v>
      </c>
      <c r="AL30" s="22">
        <v>0.05</v>
      </c>
      <c r="AM30" s="22">
        <v>0.05</v>
      </c>
      <c r="AN30" s="22">
        <v>0.05</v>
      </c>
      <c r="AO30" s="22">
        <v>0.05</v>
      </c>
      <c r="AP30" s="22">
        <v>0.05</v>
      </c>
      <c r="AQ30" s="22">
        <v>0.05</v>
      </c>
      <c r="AR30" s="22">
        <v>0.05</v>
      </c>
      <c r="AS30" s="22">
        <v>0.05</v>
      </c>
      <c r="AT30" s="22">
        <v>0.05</v>
      </c>
      <c r="AU30" s="22">
        <v>0.05</v>
      </c>
      <c r="AV30" s="22">
        <v>0.05</v>
      </c>
      <c r="AW30" s="22">
        <v>0.05</v>
      </c>
      <c r="AX30" s="22">
        <v>0.05</v>
      </c>
      <c r="AY30" s="22">
        <v>0.05</v>
      </c>
      <c r="AZ30" s="22">
        <v>0.05</v>
      </c>
      <c r="BA30" s="22">
        <v>0.05</v>
      </c>
      <c r="BB30" s="22">
        <v>0.05</v>
      </c>
      <c r="BC30" s="22">
        <v>0.05</v>
      </c>
      <c r="BD30" s="22">
        <v>0.05</v>
      </c>
      <c r="BE30" s="22">
        <v>0.05</v>
      </c>
      <c r="BF30" s="22">
        <v>0.05</v>
      </c>
      <c r="BG30" s="22">
        <v>0.05</v>
      </c>
      <c r="BH30" s="22">
        <v>0.05</v>
      </c>
      <c r="BI30" s="22">
        <v>0.05</v>
      </c>
      <c r="BJ30" s="22">
        <v>0.05</v>
      </c>
      <c r="BK30" s="22">
        <v>0.05</v>
      </c>
      <c r="BL30" s="22">
        <v>0.05</v>
      </c>
    </row>
    <row r="31" spans="1:64" x14ac:dyDescent="0.25">
      <c r="A31" s="2" t="s">
        <v>1</v>
      </c>
      <c r="B31" s="2" t="s">
        <v>2</v>
      </c>
      <c r="C31" s="2" t="s">
        <v>3</v>
      </c>
      <c r="G31" t="s">
        <v>6</v>
      </c>
      <c r="J31">
        <f>J29-I29</f>
        <v>0.96555604404040407</v>
      </c>
      <c r="K31">
        <f t="shared" ref="K31:AH31" si="3">K29-J29</f>
        <v>2.4669077103030315</v>
      </c>
      <c r="L31">
        <f t="shared" si="3"/>
        <v>3.8809861795959613</v>
      </c>
      <c r="M31">
        <f t="shared" si="3"/>
        <v>3.0678426316161609</v>
      </c>
      <c r="N31">
        <f t="shared" si="3"/>
        <v>8.2103924360606033</v>
      </c>
      <c r="O31">
        <f t="shared" si="3"/>
        <v>4.4795724525252538</v>
      </c>
      <c r="P31">
        <f t="shared" si="3"/>
        <v>9.4916626593939419</v>
      </c>
      <c r="Q31">
        <f t="shared" si="3"/>
        <v>8.1052029709090974</v>
      </c>
      <c r="R31">
        <f t="shared" si="3"/>
        <v>14.765634573939394</v>
      </c>
      <c r="S31">
        <f t="shared" si="3"/>
        <v>11.799962505595303</v>
      </c>
      <c r="T31">
        <f t="shared" si="3"/>
        <v>12.067390513173535</v>
      </c>
      <c r="U31">
        <f t="shared" si="3"/>
        <v>22.549053888656218</v>
      </c>
      <c r="V31">
        <f t="shared" si="3"/>
        <v>15.640707730514663</v>
      </c>
      <c r="W31">
        <f t="shared" si="3"/>
        <v>14.02932711565127</v>
      </c>
      <c r="X31">
        <f t="shared" si="3"/>
        <v>18.060268250988486</v>
      </c>
      <c r="Y31">
        <f t="shared" si="3"/>
        <v>33.213906366729702</v>
      </c>
      <c r="Z31">
        <f t="shared" si="3"/>
        <v>28.375001833126902</v>
      </c>
      <c r="AA31">
        <f t="shared" si="3"/>
        <v>33.082850689288875</v>
      </c>
      <c r="AB31">
        <f t="shared" si="3"/>
        <v>16.699764206585598</v>
      </c>
      <c r="AC31">
        <f t="shared" si="3"/>
        <v>54.116210059551918</v>
      </c>
      <c r="AD31">
        <f t="shared" si="3"/>
        <v>3.9366463288437217</v>
      </c>
      <c r="AE31">
        <f t="shared" si="3"/>
        <v>61.348645058026591</v>
      </c>
      <c r="AF31">
        <f t="shared" si="3"/>
        <v>19.001073367845549</v>
      </c>
      <c r="AG31">
        <f t="shared" si="3"/>
        <v>56.812218035154615</v>
      </c>
      <c r="AH31">
        <f t="shared" si="3"/>
        <v>50.108258198443821</v>
      </c>
    </row>
    <row r="32" spans="1:64" x14ac:dyDescent="0.25">
      <c r="A32" s="3">
        <v>7.1833471191234937E-3</v>
      </c>
      <c r="B32" s="3">
        <v>0.17489947531598066</v>
      </c>
      <c r="C32" s="3">
        <v>1.6539283638207433E-2</v>
      </c>
      <c r="G32" t="s">
        <v>8</v>
      </c>
      <c r="J32">
        <f>$A32*($C32/($C32+I30))*I28+($B32-$A32)*($I29+SUM($I32:I32))-($B32/(($C32/($C32+I30))*I28))*(($I29+SUM($I32:I32))^2)</f>
        <v>2.4709230524860986</v>
      </c>
      <c r="K32">
        <f>$A32*($C32/($C32+J30))*J28+($B32-$A32)*($I29+SUM($I32:J32))-($B32/(($C32/($C32+J30))*J28))*(($I29+SUM($I32:J32))^2)</f>
        <v>3.0859418596230341</v>
      </c>
      <c r="L32">
        <f>$A32*($C32/($C32+K30))*K28+($B32-$A32)*($I29+SUM($I32:K32))-($B32/(($C32/($C32+K30))*K28))*(($I29+SUM($I32:K32))^2)</f>
        <v>3.852111800054113</v>
      </c>
      <c r="M32">
        <f>$A32*($C32/($C32+L30))*L28+($B32-$A32)*($I29+SUM($I32:L32))-($B32/(($C32/($C32+L30))*L28))*(($I29+SUM($I32:L32))^2)</f>
        <v>4.790145193403057</v>
      </c>
      <c r="N32">
        <f>$A32*($C32/($C32+M30))*M28+($B32-$A32)*($I29+SUM($I32:M32))-($B32/(($C32/($C32+M30))*M28))*(($I29+SUM($I32:M32))^2)</f>
        <v>5.6510087206005117</v>
      </c>
      <c r="O32">
        <f>$A32*($C32/($C32+N30))*N28+($B32-$A32)*($I29+SUM($I32:N32))-($B32/(($C32/($C32+N30))*N28))*(($I29+SUM($I32:N32))^2)</f>
        <v>6.4296729103095878</v>
      </c>
      <c r="P32">
        <f>$A32*($C32/($C32+O30))*O28+($B32-$A32)*($I29+SUM($I32:O32))-($B32/(($C32/($C32+O30))*O28))*(($I29+SUM($I32:O32))^2)</f>
        <v>7.7553500199133829</v>
      </c>
      <c r="Q32">
        <f>$A32*($C32/($C32+P30))*P28+($B32-$A32)*($I29+SUM($I32:P32))-($B32/(($C32/($C32+P30))*P28))*(($I29+SUM($I32:P32))^2)</f>
        <v>9.0620580746472363</v>
      </c>
      <c r="R32">
        <f>$A32*($C32/($C32+Q30))*Q28+($B32-$A32)*($I29+SUM($I32:Q32))-($B32/(($C32/($C32+Q30))*Q28))*(($I29+SUM($I32:Q32))^2)</f>
        <v>10.821774353784829</v>
      </c>
      <c r="S32">
        <f>$A32*($C32/($C32+R30))*R28+($B32-$A32)*($I29+SUM($I32:R32))-($B32/(($C32/($C32+R30))*R28))*(($I29+SUM($I32:R32))^2)</f>
        <v>12.166970180214847</v>
      </c>
      <c r="T32">
        <f>$A32*($C32/($C32+S30))*S28+($B32-$A32)*($I29+SUM($I32:S32))-($B32/(($C32/($C32+S30))*S28))*(($I29+SUM($I32:S32))^2)</f>
        <v>14.059547742411022</v>
      </c>
      <c r="U32">
        <f>$A32*($C32/($C32+T30))*T28+($B32-$A32)*($I29+SUM($I32:T32))-($B32/(($C32/($C32+T30))*T28))*(($I29+SUM($I32:T32))^2)</f>
        <v>15.756388966217735</v>
      </c>
      <c r="V32">
        <f>$A32*($C32/($C32+U30))*U28+($B32-$A32)*($I29+SUM($I32:U32))-($B32/(($C32/($C32+U30))*U28))*(($I29+SUM($I32:U32))^2)</f>
        <v>17.982459906609535</v>
      </c>
      <c r="W32">
        <f>$A32*($C32/($C32+V30))*V28+($B32-$A32)*($I29+SUM($I32:V32))-($B32/(($C32/($C32+V30))*V28))*(($I29+SUM($I32:V32))^2)</f>
        <v>20.646011577262403</v>
      </c>
      <c r="X32">
        <f>$A32*($C32/($C32+W30))*W28+($B32-$A32)*($I29+SUM($I32:W32))-($B32/(($C32/($C32+W30))*W28))*(($I29+SUM($I32:W32))^2)</f>
        <v>22.295449337837454</v>
      </c>
      <c r="Y32">
        <f>$A32*($C32/($C32+X30))*X28+($B32-$A32)*($I29+SUM($I32:X32))-($B32/(($C32/($C32+X30))*X28))*(($I29+SUM($I32:X32))^2)</f>
        <v>24.774530251631333</v>
      </c>
      <c r="Z32">
        <f>$A32*($C32/($C32+Y30))*Y28+($B32-$A32)*($I29+SUM($I32:Y32))-($B32/(($C32/($C32+Y30))*Y28))*(($I29+SUM($I32:Y32))^2)</f>
        <v>26.894869613166463</v>
      </c>
      <c r="AA32">
        <f>$A32*($C32/($C32+Z30))*Z28+($B32-$A32)*($I29+SUM($I32:Z32))-($B32/(($C32/($C32+Z30))*Z28))*(($I29+SUM($I32:Z32))^2)</f>
        <v>28.742008595734127</v>
      </c>
      <c r="AB32">
        <f>$A32*($C32/($C32+AA30))*AA28+($B32-$A32)*($I29+SUM($I32:AA32))-($B32/(($C32/($C32+AA30))*AA28))*(($I29+SUM($I32:AA32))^2)</f>
        <v>30.226336440631396</v>
      </c>
      <c r="AC32">
        <f>$A32*($C32/($C32+AB30))*AB28+($B32-$A32)*($I29+SUM($I32:AB32))-($B32/(($C32/($C32+AB30))*AB28))*(($I29+SUM($I32:AB32))^2)</f>
        <v>32.275146586386413</v>
      </c>
      <c r="AD32">
        <f>$A32*($C32/($C32+AC30))*AC28+($B32-$A32)*($I29+SUM($I32:AC32))-($B32/(($C32/($C32+AC30))*AC28))*(($I29+SUM($I32:AC32))^2)</f>
        <v>35.515521084547935</v>
      </c>
      <c r="AE32">
        <f>$A32*($C32/($C32+AD30))*AD28+($B32-$A32)*($I29+SUM($I32:AD32))-($B32/(($C32/($C32+AD30))*AD28))*(($I29+SUM($I32:AD32))^2)</f>
        <v>37.703330922720966</v>
      </c>
      <c r="AF32">
        <f>$A32*($C32/($C32+AE30))*AE28+($B32-$A32)*($I29+SUM($I32:AE32))-($B32/(($C32/($C32+AE30))*AE28))*(($I29+SUM($I32:AE32))^2)</f>
        <v>39.412342624112597</v>
      </c>
      <c r="AG32">
        <f>$A32*($C32/($C32+AF30))*AF28+($B32-$A32)*($I29+SUM($I32:AF32))-($B32/(($C32/($C32+AF30))*AF28))*(($I29+SUM($I32:AF32))^2)</f>
        <v>42.69879679331396</v>
      </c>
      <c r="AH32">
        <f>$A32*($C32/($C32+AG30))*AG28+($B32-$A32)*($I29+SUM($I32:AG32))-($B32/(($C32/($C32+AG30))*AG28))*(($I29+SUM($I32:AG32))^2)</f>
        <v>44.99402109120205</v>
      </c>
      <c r="AI32">
        <f>$A32*($C32/($C32+AH30))*AH28+($B32-$A32)*($I29+SUM($I32:AH32))-($B32/(($C32/($C32+AH30))*AH28))*(($I29+SUM($I32:AH32))^2)</f>
        <v>45.273123058040731</v>
      </c>
      <c r="AJ32">
        <f>$A32*($C32/($C32+AI30))*AI28+($B32-$A32)*($I29+SUM($I32:AI32))-($B32/(($C32/($C32+AI30))*AI28))*(($I29+SUM($I32:AI32))^2)</f>
        <v>44.200286517263173</v>
      </c>
      <c r="AK32">
        <f>$A32*($C32/($C32+AJ30))*AJ28+($B32-$A32)*($I29+SUM($I32:AJ32))-($B32/(($C32/($C32+AJ30))*AJ28))*(($I29+SUM($I32:AJ32))^2)</f>
        <v>42.43406812411493</v>
      </c>
      <c r="AL32">
        <f>$A32*($C32/($C32+AK30))*AK28+($B32-$A32)*($I29+SUM($I32:AK32))-($B32/(($C32/($C32+AK30))*AK28))*(($I29+SUM($I32:AK32))^2)</f>
        <v>40.070241793248712</v>
      </c>
      <c r="AM32">
        <f>$A32*($C32/($C32+AL30))*AL28+($B32-$A32)*($I29+SUM($I32:AL32))-($B32/(($C32/($C32+AL30))*AL28))*(($I29+SUM($I32:AL32))^2)</f>
        <v>37.237210607555113</v>
      </c>
      <c r="AN32">
        <f>$A32*($C32/($C32+AM30))*AM28+($B32-$A32)*($I29+SUM($I32:AM32))-($B32/(($C32/($C32+AM30))*AM28))*(($I29+SUM($I32:AM32))^2)</f>
        <v>34.081251992033074</v>
      </c>
      <c r="AO32">
        <f>$A32*($C32/($C32+AN30))*AN28+($B32-$A32)*($I29+SUM($I32:AN32))-($B32/(($C32/($C32+AN30))*AN28))*(($I29+SUM($I32:AN32))^2)</f>
        <v>30.750986325715445</v>
      </c>
      <c r="AP32">
        <f>$A32*($C32/($C32+AO30))*AO28+($B32-$A32)*($I29+SUM($I32:AO32))-($B32/(($C32/($C32+AO30))*AO28))*(($I29+SUM($I32:AO32))^2)</f>
        <v>27.383777694511181</v>
      </c>
      <c r="AQ32">
        <f>$A32*($C32/($C32+AP30))*AP28+($B32-$A32)*($I29+SUM($I32:AP32))-($B32/(($C32/($C32+AP30))*AP28))*(($I29+SUM($I32:AP32))^2)</f>
        <v>24.095927264750685</v>
      </c>
      <c r="AR32">
        <f>$A32*($C32/($C32+AQ30))*AQ28+($B32-$A32)*($I29+SUM($I32:AQ32))-($B32/(($C32/($C32+AQ30))*AQ28))*(($I29+SUM($I32:AQ32))^2)</f>
        <v>20.977373560055298</v>
      </c>
      <c r="AS32">
        <f>$A32*($C32/($C32+AR30))*AR28+($B32-$A32)*($I29+SUM($I32:AR32))-($B32/(($C32/($C32+AR30))*AR28))*(($I29+SUM($I32:AR32))^2)</f>
        <v>18.090575595793382</v>
      </c>
      <c r="AT32">
        <f>$A32*($C32/($C32+AS30))*AS28+($B32-$A32)*($I29+SUM($I32:AS32))-($B32/(($C32/($C32+AS30))*AS28))*(($I29+SUM($I32:AS32))^2)</f>
        <v>15.472584765454343</v>
      </c>
      <c r="AU32">
        <f>$A32*($C32/($C32+AT30))*AT28+($B32-$A32)*($I29+SUM($I32:AT32))-($B32/(($C32/($C32+AT30))*AT28))*(($I29+SUM($I32:AT32))^2)</f>
        <v>13.139070199416295</v>
      </c>
      <c r="AV32">
        <f>$A32*($C32/($C32+AU30))*AU28+($B32-$A32)*($I29+SUM($I32:AU32))-($B32/(($C32/($C32+AU30))*AU28))*(($I29+SUM($I32:AU32))^2)</f>
        <v>11.089159020414343</v>
      </c>
      <c r="AW32">
        <f>$A32*($C32/($C32+AV30))*AV28+($B32-$A32)*($I29+SUM($I32:AV32))-($B32/(($C32/($C32+AV30))*AV28))*(($I29+SUM($I32:AV32))^2)</f>
        <v>9.3102348550295062</v>
      </c>
      <c r="AX32">
        <f>$A32*($C32/($C32+AW30))*AW28+($B32-$A32)*($I29+SUM($I32:AW32))-($B32/(($C32/($C32+AW30))*AW28))*(($I29+SUM($I32:AW32))^2)</f>
        <v>7.7821659854491259</v>
      </c>
      <c r="AY32">
        <f>$A32*($C32/($C32+AX30))*AX28+($B32-$A32)*($I29+SUM($I32:AX32))-($B32/(($C32/($C32+AX30))*AX28))*(($I29+SUM($I32:AX32))^2)</f>
        <v>6.4807191663207391</v>
      </c>
      <c r="AZ32">
        <f>$A32*($C32/($C32+AY30))*AY28+($B32-$A32)*($I29+SUM($I32:AY32))-($B32/(($C32/($C32+AY30))*AY28))*(($I29+SUM($I32:AY32))^2)</f>
        <v>5.3801186738862441</v>
      </c>
      <c r="BA32">
        <f>$A32*($C32/($C32+AZ30))*AZ28+($B32-$A32)*($I29+SUM($I32:AZ32))-($B32/(($C32/($C32+AZ30))*AZ28))*(($I29+SUM($I32:AZ32))^2)</f>
        <v>4.454831330708231</v>
      </c>
      <c r="BB32">
        <f>$A32*($C32/($C32+BA30))*BA28+($B32-$A32)*($I29+SUM($I32:BA32))-($B32/(($C32/($C32+BA30))*BA28))*(($I29+SUM($I32:BA32))^2)</f>
        <v>3.6807140627550439</v>
      </c>
      <c r="BC32">
        <f>$A32*($C32/($C32+BB30))*BB28+($B32-$A32)*($I29+SUM($I32:BB32))-($B32/(($C32/($C32+BB30))*BB28))*(($I29+SUM($I32:BB32))^2)</f>
        <v>3.0356727124008103</v>
      </c>
      <c r="BD32">
        <f>$A32*($C32/($C32+BC30))*BC28+($B32-$A32)*($I29+SUM($I32:BC32))-($B32/(($C32/($C32+BC30))*BC28))*(($I29+SUM($I32:BC32))^2)</f>
        <v>2.4999683896096201</v>
      </c>
      <c r="BE32">
        <f>$A32*($C32/($C32+BD30))*BD28+($B32-$A32)*($I29+SUM($I32:BD32))-($B32/(($C32/($C32+BD30))*BD28))*(($I29+SUM($I32:BD32))^2)</f>
        <v>2.0562843337930872</v>
      </c>
      <c r="BF32">
        <f>$A32*($C32/($C32+BE30))*BE28+($B32-$A32)*($I29+SUM($I32:BE32))-($B32/(($C32/($C32+BE30))*BE28))*(($I29+SUM($I32:BE32))^2)</f>
        <v>1.6896406146791776</v>
      </c>
      <c r="BG32">
        <f>$A32*($C32/($C32+BF30))*BF28+($B32-$A32)*($I29+SUM($I32:BF32))-($B32/(($C32/($C32+BF30))*BF28))*(($I29+SUM($I32:BF32))^2)</f>
        <v>1.3872205461402132</v>
      </c>
      <c r="BH32">
        <f>$A32*($C32/($C32+BG30))*BG28+($B32-$A32)*($I29+SUM($I32:BG32))-($B32/(($C32/($C32+BG30))*BG28))*(($I29+SUM($I32:BG32))^2)</f>
        <v>1.1381532955218461</v>
      </c>
      <c r="BI32">
        <f>$A32*($C32/($C32+BH30))*BH28+($B32-$A32)*($I29+SUM($I32:BH32))-($B32/(($C32/($C32+BH30))*BH28))*(($I29+SUM($I32:BH32))^2)</f>
        <v>0.93328217949479608</v>
      </c>
      <c r="BJ32">
        <f>$A32*($C32/($C32+BI30))*BI28+($B32-$A32)*($I29+SUM($I32:BI32))-($B32/(($C32/($C32+BI30))*BI28))*(($I29+SUM($I32:BI32))^2)</f>
        <v>0.76493711906593376</v>
      </c>
      <c r="BK32">
        <f>$A32*($C32/($C32+BJ30))*BJ28+($B32-$A32)*($I29+SUM($I32:BJ32))-($B32/(($C32/($C32+BJ30))*BJ28))*(($I29+SUM($I32:BJ32))^2)</f>
        <v>0.62672196385759094</v>
      </c>
      <c r="BL32">
        <f>$A32*($C32/($C32+BK30))*BK28+($B32-$A32)*($I29+SUM($I32:BK32))-($B32/(($C32/($C32+BK30))*BK28))*(($I29+SUM($I32:BK32))^2)</f>
        <v>0.51332213850974995</v>
      </c>
    </row>
    <row r="33" spans="5:64" x14ac:dyDescent="0.25">
      <c r="E33" t="s">
        <v>7</v>
      </c>
      <c r="F33">
        <f>SUM(J33:AH33)</f>
        <v>1023.0835644217493</v>
      </c>
      <c r="J33">
        <f>(J34-J29)^2</f>
        <v>2.2661298301167396</v>
      </c>
      <c r="K33">
        <f t="shared" ref="K33:AH33" si="4">(K34-K29)^2</f>
        <v>4.513080279116231</v>
      </c>
      <c r="L33">
        <f t="shared" si="4"/>
        <v>4.3912324782532188</v>
      </c>
      <c r="M33">
        <f t="shared" si="4"/>
        <v>14.575820869446877</v>
      </c>
      <c r="N33">
        <f t="shared" si="4"/>
        <v>1.5836853899506831</v>
      </c>
      <c r="O33">
        <f t="shared" si="4"/>
        <v>10.294767962467192</v>
      </c>
      <c r="P33">
        <f t="shared" si="4"/>
        <v>2.1674713102589918</v>
      </c>
      <c r="Q33">
        <f t="shared" si="4"/>
        <v>5.900471167187189</v>
      </c>
      <c r="R33">
        <f t="shared" si="4"/>
        <v>2.2945332230258075</v>
      </c>
      <c r="S33">
        <f t="shared" si="4"/>
        <v>1.3173621972683685</v>
      </c>
      <c r="T33">
        <f t="shared" si="4"/>
        <v>0.71299992736809259</v>
      </c>
      <c r="U33">
        <f t="shared" si="4"/>
        <v>35.381936123555107</v>
      </c>
      <c r="V33">
        <f t="shared" si="4"/>
        <v>13.006983019639273</v>
      </c>
      <c r="W33">
        <f t="shared" si="4"/>
        <v>9.0610929994936793</v>
      </c>
      <c r="X33">
        <f t="shared" si="4"/>
        <v>52.495039129381539</v>
      </c>
      <c r="Y33">
        <f t="shared" si="4"/>
        <v>1.4257078383611679</v>
      </c>
      <c r="Z33">
        <f t="shared" si="4"/>
        <v>7.1511440208998529</v>
      </c>
      <c r="AA33">
        <f t="shared" si="4"/>
        <v>49.210286678734015</v>
      </c>
      <c r="AB33">
        <f t="shared" si="4"/>
        <v>42.400515706841212</v>
      </c>
      <c r="AC33">
        <f t="shared" si="4"/>
        <v>234.99343643334811</v>
      </c>
      <c r="AD33">
        <f t="shared" si="4"/>
        <v>264.04232179792137</v>
      </c>
      <c r="AE33">
        <f t="shared" si="4"/>
        <v>54.699854744966565</v>
      </c>
      <c r="AF33">
        <f t="shared" si="4"/>
        <v>169.3989254138977</v>
      </c>
      <c r="AG33">
        <f t="shared" si="4"/>
        <v>1.2057950606601304</v>
      </c>
      <c r="AH33">
        <f t="shared" si="4"/>
        <v>38.592970819590136</v>
      </c>
    </row>
    <row r="34" spans="5:64" x14ac:dyDescent="0.25">
      <c r="G34" t="s">
        <v>9</v>
      </c>
      <c r="J34">
        <f>I29+J32</f>
        <v>6.3339522536982189</v>
      </c>
      <c r="K34">
        <f>J34+K32</f>
        <v>9.4198941133212521</v>
      </c>
      <c r="L34">
        <f t="shared" ref="L34:BL34" si="5">K34+L32</f>
        <v>13.272005913375365</v>
      </c>
      <c r="M34">
        <f t="shared" si="5"/>
        <v>18.062151106778423</v>
      </c>
      <c r="N34">
        <f t="shared" si="5"/>
        <v>23.713159827378934</v>
      </c>
      <c r="O34">
        <f t="shared" si="5"/>
        <v>30.142832737688522</v>
      </c>
      <c r="P34">
        <f t="shared" si="5"/>
        <v>37.898182757601901</v>
      </c>
      <c r="Q34">
        <f t="shared" si="5"/>
        <v>46.960240832249141</v>
      </c>
      <c r="R34">
        <f t="shared" si="5"/>
        <v>57.782015186033973</v>
      </c>
      <c r="S34">
        <f t="shared" si="5"/>
        <v>69.94898536624882</v>
      </c>
      <c r="T34">
        <f t="shared" si="5"/>
        <v>84.008533108659847</v>
      </c>
      <c r="U34">
        <f t="shared" si="5"/>
        <v>99.764922074877575</v>
      </c>
      <c r="V34">
        <f t="shared" si="5"/>
        <v>117.74738198148711</v>
      </c>
      <c r="W34">
        <f t="shared" si="5"/>
        <v>138.39339355874952</v>
      </c>
      <c r="X34">
        <f t="shared" si="5"/>
        <v>160.68884289658698</v>
      </c>
      <c r="Y34">
        <f t="shared" si="5"/>
        <v>185.4633731482183</v>
      </c>
      <c r="Z34">
        <f t="shared" si="5"/>
        <v>212.35824276138476</v>
      </c>
      <c r="AA34">
        <f t="shared" si="5"/>
        <v>241.10025135711888</v>
      </c>
      <c r="AB34">
        <f t="shared" si="5"/>
        <v>271.32658779775028</v>
      </c>
      <c r="AC34">
        <f t="shared" si="5"/>
        <v>303.60173438413671</v>
      </c>
      <c r="AD34">
        <f t="shared" si="5"/>
        <v>339.11725546868462</v>
      </c>
      <c r="AE34">
        <f t="shared" si="5"/>
        <v>376.82058639140558</v>
      </c>
      <c r="AF34">
        <f t="shared" si="5"/>
        <v>416.23292901551815</v>
      </c>
      <c r="AG34">
        <f t="shared" si="5"/>
        <v>458.93172580883208</v>
      </c>
      <c r="AH34">
        <f t="shared" si="5"/>
        <v>503.92574690003414</v>
      </c>
      <c r="AI34">
        <f t="shared" si="5"/>
        <v>549.19886995807485</v>
      </c>
      <c r="AJ34">
        <f t="shared" si="5"/>
        <v>593.39915647533803</v>
      </c>
      <c r="AK34">
        <f t="shared" si="5"/>
        <v>635.83322459945293</v>
      </c>
      <c r="AL34">
        <f t="shared" si="5"/>
        <v>675.9034663927016</v>
      </c>
      <c r="AM34">
        <f t="shared" si="5"/>
        <v>713.14067700025669</v>
      </c>
      <c r="AN34">
        <f t="shared" si="5"/>
        <v>747.2219289922898</v>
      </c>
      <c r="AO34">
        <f t="shared" si="5"/>
        <v>777.97291531800522</v>
      </c>
      <c r="AP34">
        <f t="shared" si="5"/>
        <v>805.35669301251642</v>
      </c>
      <c r="AQ34">
        <f t="shared" si="5"/>
        <v>829.4526202772671</v>
      </c>
      <c r="AR34">
        <f t="shared" si="5"/>
        <v>850.4299938373224</v>
      </c>
      <c r="AS34">
        <f t="shared" si="5"/>
        <v>868.52056943311572</v>
      </c>
      <c r="AT34">
        <f t="shared" si="5"/>
        <v>883.9931541985701</v>
      </c>
      <c r="AU34">
        <f t="shared" si="5"/>
        <v>897.13222439798642</v>
      </c>
      <c r="AV34">
        <f t="shared" si="5"/>
        <v>908.22138341840082</v>
      </c>
      <c r="AW34">
        <f t="shared" si="5"/>
        <v>917.53161827343035</v>
      </c>
      <c r="AX34">
        <f t="shared" si="5"/>
        <v>925.31378425887942</v>
      </c>
      <c r="AY34">
        <f t="shared" si="5"/>
        <v>931.79450342520022</v>
      </c>
      <c r="AZ34">
        <f t="shared" si="5"/>
        <v>937.17462209908649</v>
      </c>
      <c r="BA34">
        <f t="shared" si="5"/>
        <v>941.62945342979469</v>
      </c>
      <c r="BB34">
        <f t="shared" si="5"/>
        <v>945.31016749254968</v>
      </c>
      <c r="BC34">
        <f t="shared" si="5"/>
        <v>948.34584020495049</v>
      </c>
      <c r="BD34">
        <f t="shared" si="5"/>
        <v>950.84580859456014</v>
      </c>
      <c r="BE34">
        <f t="shared" si="5"/>
        <v>952.90209292835323</v>
      </c>
      <c r="BF34">
        <f t="shared" si="5"/>
        <v>954.59173354303243</v>
      </c>
      <c r="BG34">
        <f t="shared" si="5"/>
        <v>955.9789540891727</v>
      </c>
      <c r="BH34">
        <f t="shared" si="5"/>
        <v>957.11710738469458</v>
      </c>
      <c r="BI34">
        <f t="shared" si="5"/>
        <v>958.05038956418935</v>
      </c>
      <c r="BJ34">
        <f t="shared" si="5"/>
        <v>958.81532668325531</v>
      </c>
      <c r="BK34">
        <f t="shared" si="5"/>
        <v>959.44204864711287</v>
      </c>
      <c r="BL34">
        <f t="shared" si="5"/>
        <v>959.95537078562256</v>
      </c>
    </row>
    <row r="52" spans="1:64" x14ac:dyDescent="0.25">
      <c r="A52" s="1" t="s">
        <v>13</v>
      </c>
      <c r="B52" t="s">
        <v>24</v>
      </c>
      <c r="I52" s="13">
        <v>4275.5561884487679</v>
      </c>
      <c r="J52" s="13">
        <v>4391.5987717897888</v>
      </c>
      <c r="K52" s="13">
        <v>4455.4672148912568</v>
      </c>
      <c r="L52" s="13">
        <v>4598.8588276484097</v>
      </c>
      <c r="M52" s="13">
        <v>4703.8499375533911</v>
      </c>
      <c r="N52" s="13">
        <v>4859.6972742964008</v>
      </c>
      <c r="O52" s="13">
        <v>4782.4346345142831</v>
      </c>
      <c r="P52" s="13">
        <v>4927.2897643303531</v>
      </c>
      <c r="Q52" s="13">
        <v>4951.1515550891481</v>
      </c>
      <c r="R52" s="13">
        <v>5065.5889503359149</v>
      </c>
      <c r="S52" s="13">
        <v>5194.9977869588347</v>
      </c>
      <c r="T52" s="13">
        <v>5199.1990426205793</v>
      </c>
      <c r="U52" s="13">
        <v>5332.1705129239563</v>
      </c>
      <c r="V52" s="13">
        <v>5294.5059596649744</v>
      </c>
      <c r="W52" s="13">
        <v>5088.1235176240189</v>
      </c>
      <c r="X52" s="13">
        <v>5276.829680161859</v>
      </c>
      <c r="Y52" s="13">
        <v>5293.8020100029016</v>
      </c>
      <c r="Z52" s="13">
        <v>5243.5144795593178</v>
      </c>
      <c r="AA52" s="13">
        <v>5283.0917609132375</v>
      </c>
      <c r="AB52" s="13">
        <v>5314.1945857069304</v>
      </c>
      <c r="AC52" s="13">
        <v>5318.3684425366982</v>
      </c>
      <c r="AD52" s="13">
        <v>5331.097285294396</v>
      </c>
      <c r="AE52" s="13">
        <v>5287.7169185814255</v>
      </c>
      <c r="AF52" s="13">
        <v>5452.4571053206073</v>
      </c>
      <c r="AG52" s="13">
        <v>5382.4197809858879</v>
      </c>
      <c r="AH52" s="13">
        <v>5243.6383246846699</v>
      </c>
      <c r="AI52" s="13">
        <v>5243.6383246846699</v>
      </c>
      <c r="AJ52" s="13">
        <v>5243.6383246846699</v>
      </c>
      <c r="AK52" s="13">
        <v>5243.6383246846699</v>
      </c>
      <c r="AL52" s="13">
        <v>5243.6383246846699</v>
      </c>
      <c r="AM52" s="13">
        <v>5243.6383246846699</v>
      </c>
      <c r="AN52" s="13">
        <v>5243.6383246846699</v>
      </c>
      <c r="AO52" s="13">
        <v>5243.6383246846699</v>
      </c>
      <c r="AP52" s="13">
        <v>5243.6383246846699</v>
      </c>
      <c r="AQ52" s="13">
        <v>5243.6383246846699</v>
      </c>
      <c r="AR52" s="13">
        <v>5243.6383246846699</v>
      </c>
      <c r="AS52" s="13">
        <v>5243.6383246846699</v>
      </c>
      <c r="AT52" s="13">
        <v>5243.6383246846699</v>
      </c>
      <c r="AU52" s="13">
        <v>5243.6383246846699</v>
      </c>
      <c r="AV52" s="13">
        <v>5243.6383246846699</v>
      </c>
      <c r="AW52" s="13">
        <v>5243.6383246846699</v>
      </c>
      <c r="AX52" s="13">
        <v>5243.6383246846699</v>
      </c>
      <c r="AY52" s="13">
        <v>5243.6383246846699</v>
      </c>
      <c r="AZ52" s="13">
        <v>5243.6383246846699</v>
      </c>
      <c r="BA52" s="13">
        <v>5243.6383246846699</v>
      </c>
      <c r="BB52" s="13">
        <v>5243.6383246846699</v>
      </c>
      <c r="BC52" s="13">
        <v>5243.6383246846699</v>
      </c>
      <c r="BD52" s="13">
        <v>5243.6383246846699</v>
      </c>
      <c r="BE52" s="13">
        <v>5243.6383246846699</v>
      </c>
      <c r="BF52" s="13">
        <v>5243.6383246846699</v>
      </c>
      <c r="BG52" s="13">
        <v>5243.6383246846699</v>
      </c>
      <c r="BH52" s="13">
        <v>5243.6383246846699</v>
      </c>
      <c r="BI52" s="13">
        <v>5243.6383246846699</v>
      </c>
      <c r="BJ52" s="13">
        <v>5243.6383246846699</v>
      </c>
      <c r="BK52" s="13">
        <v>5243.6383246846699</v>
      </c>
      <c r="BL52" s="13">
        <v>5243.6383246846699</v>
      </c>
    </row>
    <row r="53" spans="1:64" x14ac:dyDescent="0.25">
      <c r="A53" t="s">
        <v>11</v>
      </c>
      <c r="B53" t="s">
        <v>23</v>
      </c>
      <c r="I53" s="13">
        <v>3.2622151515151523</v>
      </c>
      <c r="J53" s="13">
        <v>3.3347363636363632</v>
      </c>
      <c r="K53" s="13">
        <v>3.3952474747474746</v>
      </c>
      <c r="L53" s="13">
        <v>3.1332585858585857</v>
      </c>
      <c r="M53" s="13">
        <v>4.7123313131313127</v>
      </c>
      <c r="N53" s="13">
        <v>5.9327585858585872</v>
      </c>
      <c r="O53" s="13">
        <v>7.1523848484848482</v>
      </c>
      <c r="P53" s="13">
        <v>10.884868686868689</v>
      </c>
      <c r="Q53" s="13">
        <v>12.009470707070708</v>
      </c>
      <c r="R53" s="13">
        <v>15.251607070707072</v>
      </c>
      <c r="S53" s="13">
        <v>19.561453535353532</v>
      </c>
      <c r="T53" s="13">
        <v>29.350714141414144</v>
      </c>
      <c r="U53" s="13">
        <v>38.023112060606067</v>
      </c>
      <c r="V53" s="13">
        <v>59.965837373737379</v>
      </c>
      <c r="W53" s="13">
        <v>81.870460858585858</v>
      </c>
      <c r="X53" s="13">
        <v>105.57163232323234</v>
      </c>
      <c r="Y53" s="13">
        <v>133.22739916666669</v>
      </c>
      <c r="Z53" s="13">
        <v>157.2439426010101</v>
      </c>
      <c r="AA53" s="13">
        <v>184.86508328282827</v>
      </c>
      <c r="AB53" s="13">
        <v>202.73345020202018</v>
      </c>
      <c r="AC53" s="13">
        <v>228.35648361111112</v>
      </c>
      <c r="AD53" s="13">
        <v>270.59662805555553</v>
      </c>
      <c r="AE53" s="13">
        <v>299.00480590909092</v>
      </c>
      <c r="AF53" s="13">
        <v>321.65474747474747</v>
      </c>
      <c r="AG53" s="13">
        <v>348.25753233661374</v>
      </c>
      <c r="AH53" s="13">
        <v>396.72829813165941</v>
      </c>
    </row>
    <row r="54" spans="1:64" x14ac:dyDescent="0.25">
      <c r="G54" t="s">
        <v>26</v>
      </c>
      <c r="I54">
        <v>0.19600000000000001</v>
      </c>
      <c r="J54">
        <v>0.17799999999999999</v>
      </c>
      <c r="K54">
        <v>0.157</v>
      </c>
      <c r="L54">
        <v>0.13900000000000001</v>
      </c>
      <c r="M54">
        <v>0.13400000000000001</v>
      </c>
      <c r="N54">
        <v>0.14199999999999999</v>
      </c>
      <c r="O54">
        <v>0.126</v>
      </c>
      <c r="P54">
        <v>0.11899999999999999</v>
      </c>
      <c r="Q54">
        <v>0.106</v>
      </c>
      <c r="R54">
        <v>0.111</v>
      </c>
      <c r="S54">
        <v>0.104</v>
      </c>
      <c r="T54">
        <v>0.105</v>
      </c>
      <c r="U54">
        <v>9.8000000000000004E-2</v>
      </c>
      <c r="V54">
        <v>8.7999999999999995E-2</v>
      </c>
      <c r="W54">
        <v>8.6999999999999994E-2</v>
      </c>
      <c r="X54">
        <v>8.5999999999999993E-2</v>
      </c>
      <c r="Y54">
        <v>8.3000000000000004E-2</v>
      </c>
      <c r="Z54">
        <v>8.3000000000000004E-2</v>
      </c>
      <c r="AA54">
        <v>8.2000000000000003E-2</v>
      </c>
      <c r="AB54">
        <v>7.5999999999999998E-2</v>
      </c>
      <c r="AC54">
        <v>6.9000000000000006E-2</v>
      </c>
      <c r="AD54">
        <v>6.6000000000000003E-2</v>
      </c>
      <c r="AE54">
        <v>6.4000000000000001E-2</v>
      </c>
      <c r="AF54">
        <v>5.8000000000000003E-2</v>
      </c>
      <c r="AG54">
        <v>5.2999999999999999E-2</v>
      </c>
      <c r="AH54" s="22">
        <v>0.05</v>
      </c>
      <c r="AI54" s="22">
        <v>0.05</v>
      </c>
      <c r="AJ54" s="22">
        <v>0.05</v>
      </c>
      <c r="AK54" s="22">
        <v>0.05</v>
      </c>
      <c r="AL54" s="22">
        <v>0.05</v>
      </c>
      <c r="AM54" s="22">
        <v>0.05</v>
      </c>
      <c r="AN54" s="22">
        <v>0.05</v>
      </c>
      <c r="AO54" s="22">
        <v>0.05</v>
      </c>
      <c r="AP54" s="22">
        <v>0.05</v>
      </c>
      <c r="AQ54" s="22">
        <v>0.05</v>
      </c>
      <c r="AR54" s="22">
        <v>0.05</v>
      </c>
      <c r="AS54" s="22">
        <v>0.05</v>
      </c>
      <c r="AT54" s="22">
        <v>0.05</v>
      </c>
      <c r="AU54" s="22">
        <v>0.05</v>
      </c>
      <c r="AV54" s="22">
        <v>0.05</v>
      </c>
      <c r="AW54" s="22">
        <v>0.05</v>
      </c>
      <c r="AX54" s="22">
        <v>0.05</v>
      </c>
      <c r="AY54" s="22">
        <v>0.05</v>
      </c>
      <c r="AZ54" s="22">
        <v>0.05</v>
      </c>
      <c r="BA54" s="22">
        <v>0.05</v>
      </c>
      <c r="BB54" s="22">
        <v>0.05</v>
      </c>
      <c r="BC54" s="22">
        <v>0.05</v>
      </c>
      <c r="BD54" s="22">
        <v>0.05</v>
      </c>
      <c r="BE54" s="22">
        <v>0.05</v>
      </c>
      <c r="BF54" s="22">
        <v>0.05</v>
      </c>
      <c r="BG54" s="22">
        <v>0.05</v>
      </c>
      <c r="BH54" s="22">
        <v>0.05</v>
      </c>
      <c r="BI54" s="22">
        <v>0.05</v>
      </c>
      <c r="BJ54" s="22">
        <v>0.05</v>
      </c>
      <c r="BK54" s="22">
        <v>0.05</v>
      </c>
      <c r="BL54" s="22">
        <v>0.05</v>
      </c>
    </row>
    <row r="55" spans="1:64" x14ac:dyDescent="0.25">
      <c r="A55" s="2" t="s">
        <v>1</v>
      </c>
      <c r="B55" s="2" t="s">
        <v>2</v>
      </c>
      <c r="C55" s="2" t="s">
        <v>3</v>
      </c>
      <c r="G55" t="s">
        <v>6</v>
      </c>
      <c r="J55">
        <f>J53-I53</f>
        <v>7.2521212121210876E-2</v>
      </c>
      <c r="K55">
        <f t="shared" ref="K55:AH55" si="6">K53-J53</f>
        <v>6.0511111111111404E-2</v>
      </c>
      <c r="L55">
        <f t="shared" si="6"/>
        <v>-0.26198888888888883</v>
      </c>
      <c r="M55">
        <f t="shared" si="6"/>
        <v>1.579072727272727</v>
      </c>
      <c r="N55">
        <f t="shared" si="6"/>
        <v>1.2204272727272745</v>
      </c>
      <c r="O55">
        <f t="shared" si="6"/>
        <v>1.2196262626262611</v>
      </c>
      <c r="P55">
        <f t="shared" si="6"/>
        <v>3.7324838383838408</v>
      </c>
      <c r="Q55">
        <f t="shared" si="6"/>
        <v>1.124602020202019</v>
      </c>
      <c r="R55">
        <f t="shared" si="6"/>
        <v>3.242136363636364</v>
      </c>
      <c r="S55">
        <f t="shared" si="6"/>
        <v>4.3098464646464603</v>
      </c>
      <c r="T55">
        <f t="shared" si="6"/>
        <v>9.789260606060612</v>
      </c>
      <c r="U55">
        <f t="shared" si="6"/>
        <v>8.6723979191919227</v>
      </c>
      <c r="V55">
        <f t="shared" si="6"/>
        <v>21.942725313131312</v>
      </c>
      <c r="W55">
        <f t="shared" si="6"/>
        <v>21.904623484848479</v>
      </c>
      <c r="X55">
        <f t="shared" si="6"/>
        <v>23.701171464646478</v>
      </c>
      <c r="Y55">
        <f t="shared" si="6"/>
        <v>27.65576684343435</v>
      </c>
      <c r="Z55">
        <f t="shared" si="6"/>
        <v>24.016543434343419</v>
      </c>
      <c r="AA55">
        <f t="shared" si="6"/>
        <v>27.621140681818162</v>
      </c>
      <c r="AB55">
        <f t="shared" si="6"/>
        <v>17.868366919191914</v>
      </c>
      <c r="AC55">
        <f t="shared" si="6"/>
        <v>25.623033409090937</v>
      </c>
      <c r="AD55">
        <f t="shared" si="6"/>
        <v>42.240144444444411</v>
      </c>
      <c r="AE55">
        <f t="shared" si="6"/>
        <v>28.408177853535392</v>
      </c>
      <c r="AF55">
        <f t="shared" si="6"/>
        <v>22.649941565656547</v>
      </c>
      <c r="AG55">
        <f t="shared" si="6"/>
        <v>26.602784861866269</v>
      </c>
      <c r="AH55">
        <f t="shared" si="6"/>
        <v>48.470765795045679</v>
      </c>
    </row>
    <row r="56" spans="1:64" x14ac:dyDescent="0.25">
      <c r="A56" s="3">
        <v>0</v>
      </c>
      <c r="B56" s="3">
        <v>0.28922190634005923</v>
      </c>
      <c r="C56" s="3">
        <v>6.1050983959127121E-3</v>
      </c>
      <c r="G56" t="s">
        <v>8</v>
      </c>
      <c r="J56">
        <f>$A56*($C56/($C56+I54))*I52+($B56-$A56)*($I53+SUM($I56:I56))-($B56/(($C56/($C56+I54))*I52))*(($I53+SUM($I56:I56))^2)</f>
        <v>0.9196727501783134</v>
      </c>
      <c r="K56">
        <f>$A56*($C56/($C56+J54))*J52+($B56-$A56)*($I53+SUM($I56:J56))-($B56/(($C56/($C56+J54))*J52))*(($I53+SUM($I56:J56))^2)</f>
        <v>1.1747618582286676</v>
      </c>
      <c r="L56">
        <f>$A56*($C56/($C56+K54))*K52+($B56-$A56)*($I53+SUM($I56:K56))-($B56/(($C56/($C56+K54))*K52))*(($I53+SUM($I56:K56))^2)</f>
        <v>1.4994982859818229</v>
      </c>
      <c r="M56">
        <f>$A56*($C56/($C56+L54))*L52+($B56-$A56)*($I53+SUM($I56:L56))-($B56/(($C56/($C56+L54))*L52))*(($I53+SUM($I56:L56))^2)</f>
        <v>1.912684432185376</v>
      </c>
      <c r="N56">
        <f>$A56*($C56/($C56+M54))*M52+($B56-$A56)*($I53+SUM($I56:M56))-($B56/(($C56/($C56+M54))*M52))*(($I53+SUM($I56:M56))^2)</f>
        <v>2.4276402429735735</v>
      </c>
      <c r="O56">
        <f>$A56*($C56/($C56+N54))*N52+($B56-$A56)*($I53+SUM($I56:N56))-($B56/(($C56/($C56+N54))*N52))*(($I53+SUM($I56:N56))^2)</f>
        <v>3.0572721917687677</v>
      </c>
      <c r="P56">
        <f>$A56*($C56/($C56+O54))*O52+($B56-$A56)*($I53+SUM($I56:O56))-($B56/(($C56/($C56+O54))*O52))*(($I53+SUM($I56:O56))^2)</f>
        <v>3.8566266954855637</v>
      </c>
      <c r="Q56">
        <f>$A56*($C56/($C56+P54))*P52+($B56-$A56)*($I53+SUM($I56:P56))-($B56/(($C56/($C56+P54))*P52))*(($I53+SUM($I56:P56))^2)</f>
        <v>4.8434042665844599</v>
      </c>
      <c r="R56">
        <f>$A56*($C56/($C56+Q54))*Q52+($B56-$A56)*($I53+SUM($I56:Q56))-($B56/(($C56/($C56+Q54))*Q52))*(($I53+SUM($I56:Q56))^2)</f>
        <v>6.0735819507546029</v>
      </c>
      <c r="S56">
        <f>$A56*($C56/($C56+R54))*R52+($B56-$A56)*($I53+SUM($I56:R56))-($B56/(($C56/($C56+R54))*R52))*(($I53+SUM($I56:R56))^2)</f>
        <v>7.4725651870239442</v>
      </c>
      <c r="T56">
        <f>$A56*($C56/($C56+S54))*S52+($B56-$A56)*($I53+SUM($I56:S56))-($B56/(($C56/($C56+S54))*S52))*(($I53+SUM($I56:S56))^2)</f>
        <v>9.2189212105741358</v>
      </c>
      <c r="U56">
        <f>$A56*($C56/($C56+T54))*T52+($B56-$A56)*($I53+SUM($I56:T56))-($B56/(($C56/($C56+T54))*T52))*(($I53+SUM($I56:T56))^2)</f>
        <v>11.106838255542041</v>
      </c>
      <c r="V56">
        <f>$A56*($C56/($C56+U54))*U52+($B56-$A56)*($I53+SUM($I56:U56))-($B56/(($C56/($C56+U54))*U52))*(($I53+SUM($I56:U56))^2)</f>
        <v>13.448503295405699</v>
      </c>
      <c r="W56">
        <f>$A56*($C56/($C56+V54))*V52+($B56-$A56)*($I53+SUM($I56:V56))-($B56/(($C56/($C56+V54))*V52))*(($I53+SUM($I56:V56))^2)</f>
        <v>16.166514303060573</v>
      </c>
      <c r="X56">
        <f>$A56*($C56/($C56+W54))*W52+($B56-$A56)*($I53+SUM($I56:W56))-($B56/(($C56/($C56+W54))*W52))*(($I53+SUM($I56:W56))^2)</f>
        <v>18.523290694817675</v>
      </c>
      <c r="Y56">
        <f>$A56*($C56/($C56+X54))*X52+($B56-$A56)*($I53+SUM($I56:X56))-($B56/(($C56/($C56+X54))*X52))*(($I53+SUM($I56:X56))^2)</f>
        <v>21.24764632150184</v>
      </c>
      <c r="Z56">
        <f>$A56*($C56/($C56+Y54))*Y52+($B56-$A56)*($I53+SUM($I56:Y56))-($B56/(($C56/($C56+Y54))*Y52))*(($I53+SUM($I56:Y56))^2)</f>
        <v>23.801168302098461</v>
      </c>
      <c r="AA56">
        <f>$A56*($C56/($C56+Z54))*Z52+($B56-$A56)*($I53+SUM($I56:Z56))-($B56/(($C56/($C56+Z54))*Z52))*(($I53+SUM($I56:Z56))^2)</f>
        <v>25.270449237623328</v>
      </c>
      <c r="AB56">
        <f>$A56*($C56/($C56+AA54))*AA52+($B56-$A56)*($I53+SUM($I56:AA56))-($B56/(($C56/($C56+AA54))*AA52))*(($I53+SUM($I56:AA56))^2)</f>
        <v>26.422264971698912</v>
      </c>
      <c r="AC56">
        <f>$A56*($C56/($C56+AB54))*AB52+($B56-$A56)*($I53+SUM($I56:AB56))-($B56/(($C56/($C56+AB54))*AB52))*(($I53+SUM($I56:AB56))^2)</f>
        <v>28.558884916053735</v>
      </c>
      <c r="AD56">
        <f>$A56*($C56/($C56+AC54))*AC52+($B56-$A56)*($I53+SUM($I56:AC56))-($B56/(($C56/($C56+AC54))*AC52))*(($I53+SUM($I56:AC56))^2)</f>
        <v>31.125717939292905</v>
      </c>
      <c r="AE56">
        <f>$A56*($C56/($C56+AD54))*AD52+($B56-$A56)*($I53+SUM($I56:AD56))-($B56/(($C56/($C56+AD54))*AD52))*(($I53+SUM($I56:AD56))^2)</f>
        <v>31.820710235269281</v>
      </c>
      <c r="AF56">
        <f>$A56*($C56/($C56+AE54))*AE52+($B56-$A56)*($I53+SUM($I56:AE56))-($B56/(($C56/($C56+AE54))*AE52))*(($I53+SUM($I56:AE56))^2)</f>
        <v>30.804713640276198</v>
      </c>
      <c r="AG56">
        <f>$A56*($C56/($C56+AF54))*AF52+($B56-$A56)*($I53+SUM($I56:AF56))-($B56/(($C56/($C56+AF54))*AF52))*(($I53+SUM($I56:AF56))^2)</f>
        <v>35.237354144477656</v>
      </c>
      <c r="AH56">
        <f>$A56*($C56/($C56+AG54))*AG52+($B56-$A56)*($I53+SUM($I56:AG56))-($B56/(($C56/($C56+AG54))*AG52))*(($I53+SUM($I56:AG56))^2)</f>
        <v>36.763016476461019</v>
      </c>
      <c r="AI56">
        <f>$A56*($C56/($C56+AH54))*AH52+($B56-$A56)*($I53+SUM($I56:AH56))-($B56/(($C56/($C56+AH54))*AH52))*(($I53+SUM($I56:AH56))^2)</f>
        <v>35.042652535049427</v>
      </c>
      <c r="AJ56">
        <f>$A56*($C56/($C56+AI54))*AI52+($B56-$A56)*($I53+SUM($I56:AI56))-($B56/(($C56/($C56+AI54))*AI52))*(($I53+SUM($I56:AI56))^2)</f>
        <v>30.48681100102057</v>
      </c>
      <c r="AK56">
        <f>$A56*($C56/($C56+AJ54))*AJ52+($B56-$A56)*($I53+SUM($I56:AJ56))-($B56/(($C56/($C56+AJ54))*AJ52))*(($I53+SUM($I56:AJ56))^2)</f>
        <v>25.510623596645885</v>
      </c>
      <c r="AL56">
        <f>$A56*($C56/($C56+AK54))*AK52+($B56-$A56)*($I53+SUM($I56:AK56))-($B56/(($C56/($C56+AK54))*AK52))*(($I53+SUM($I56:AK56))^2)</f>
        <v>20.622572781309472</v>
      </c>
      <c r="AM56">
        <f>$A56*($C56/($C56+AL54))*AL52+($B56-$A56)*($I53+SUM($I56:AL56))-($B56/(($C56/($C56+AL54))*AL52))*(($I53+SUM($I56:AL56))^2)</f>
        <v>16.188872344796749</v>
      </c>
      <c r="AN56">
        <f>$A56*($C56/($C56+AM54))*AM52+($B56-$A56)*($I53+SUM($I56:AM56))-($B56/(($C56/($C56+AM54))*AM52))*(($I53+SUM($I56:AM56))^2)</f>
        <v>12.406314680104146</v>
      </c>
      <c r="AO56">
        <f>$A56*($C56/($C56+AN54))*AN52+($B56-$A56)*($I53+SUM($I56:AN56))-($B56/(($C56/($C56+AN54))*AN52))*(($I53+SUM($I56:AN56))^2)</f>
        <v>9.3277356472898987</v>
      </c>
      <c r="AP56">
        <f>$A56*($C56/($C56+AO54))*AO52+($B56-$A56)*($I53+SUM($I56:AO56))-($B56/(($C56/($C56+AO54))*AO52))*(($I53+SUM($I56:AO56))^2)</f>
        <v>6.9103338843682423</v>
      </c>
      <c r="AQ56">
        <f>$A56*($C56/($C56+AP54))*AP52+($B56-$A56)*($I53+SUM($I56:AP56))-($B56/(($C56/($C56+AP54))*AP52))*(($I53+SUM($I56:AP56))^2)</f>
        <v>5.062555009936375</v>
      </c>
      <c r="AR56">
        <f>$A56*($C56/($C56+AQ54))*AQ52+($B56-$A56)*($I53+SUM($I56:AQ56))-($B56/(($C56/($C56+AQ54))*AQ52))*(($I53+SUM($I56:AQ56))^2)</f>
        <v>3.6781363985792837</v>
      </c>
      <c r="AS56">
        <f>$A56*($C56/($C56+AR54))*AR52+($B56-$A56)*($I53+SUM($I56:AR56))-($B56/(($C56/($C56+AR54))*AR52))*(($I53+SUM($I56:AR56))^2)</f>
        <v>2.6560082423474114</v>
      </c>
      <c r="AT56">
        <f>$A56*($C56/($C56+AS54))*AS52+($B56-$A56)*($I53+SUM($I56:AS56))-($B56/(($C56/($C56+AS54))*AS52))*(($I53+SUM($I56:AS56))^2)</f>
        <v>1.9093947154352406</v>
      </c>
      <c r="AU56">
        <f>$A56*($C56/($C56+AT54))*AT52+($B56-$A56)*($I53+SUM($I56:AT56))-($B56/(($C56/($C56+AT54))*AT52))*(($I53+SUM($I56:AT56))^2)</f>
        <v>1.3682383700462992</v>
      </c>
      <c r="AV56">
        <f>$A56*($C56/($C56+AU54))*AU52+($B56-$A56)*($I53+SUM($I56:AU56))-($B56/(($C56/($C56+AU54))*AU52))*(($I53+SUM($I56:AU56))^2)</f>
        <v>0.97818217489054859</v>
      </c>
      <c r="AW56">
        <f>$A56*($C56/($C56+AV54))*AV52+($B56-$A56)*($I53+SUM($I56:AV56))-($B56/(($C56/($C56+AV54))*AV52))*(($I53+SUM($I56:AV56))^2)</f>
        <v>0.69815944546630249</v>
      </c>
      <c r="AX56">
        <f>$A56*($C56/($C56+AW54))*AW52+($B56-$A56)*($I53+SUM($I56:AW56))-($B56/(($C56/($C56+AW54))*AW52))*(($I53+SUM($I56:AW56))^2)</f>
        <v>0.4977051656615572</v>
      </c>
      <c r="AY56">
        <f>$A56*($C56/($C56+AX54))*AX52+($B56-$A56)*($I53+SUM($I56:AX56))-($B56/(($C56/($C56+AX54))*AX52))*(($I53+SUM($I56:AX56))^2)</f>
        <v>0.35450326590745362</v>
      </c>
      <c r="AZ56">
        <f>$A56*($C56/($C56+AY54))*AY52+($B56-$A56)*($I53+SUM($I56:AY56))-($B56/(($C56/($C56+AY54))*AY52))*(($I53+SUM($I56:AY56))^2)</f>
        <v>0.25235090606435051</v>
      </c>
      <c r="BA56">
        <f>$A56*($C56/($C56+AZ54))*AZ52+($B56-$A56)*($I53+SUM($I56:AZ56))-($B56/(($C56/($C56+AZ54))*AZ52))*(($I53+SUM($I56:AZ56))^2)</f>
        <v>0.17955677103336143</v>
      </c>
      <c r="BB56">
        <f>$A56*($C56/($C56+BA54))*BA52+($B56-$A56)*($I53+SUM($I56:BA56))-($B56/(($C56/($C56+BA54))*BA52))*(($I53+SUM($I56:BA56))^2)</f>
        <v>0.12772180874290484</v>
      </c>
      <c r="BC56">
        <f>$A56*($C56/($C56+BB54))*BB52+($B56-$A56)*($I53+SUM($I56:BB56))-($B56/(($C56/($C56+BB54))*BB52))*(($I53+SUM($I56:BB56))^2)</f>
        <v>9.0830818404981528E-2</v>
      </c>
      <c r="BD56">
        <f>$A56*($C56/($C56+BC54))*BC52+($B56-$A56)*($I53+SUM($I56:BC56))-($B56/(($C56/($C56+BC54))*BC52))*(($I53+SUM($I56:BC56))^2)</f>
        <v>6.4585308318186208E-2</v>
      </c>
      <c r="BE56">
        <f>$A56*($C56/($C56+BD54))*BD52+($B56-$A56)*($I53+SUM($I56:BD56))-($B56/(($C56/($C56+BD54))*BD52))*(($I53+SUM($I56:BD56))^2)</f>
        <v>4.5918334617596201E-2</v>
      </c>
      <c r="BF56">
        <f>$A56*($C56/($C56+BE54))*BE52+($B56-$A56)*($I53+SUM($I56:BE56))-($B56/(($C56/($C56+BE54))*BE52))*(($I53+SUM($I56:BE56))^2)</f>
        <v>3.2644070231924616E-2</v>
      </c>
      <c r="BG56">
        <f>$A56*($C56/($C56+BF54))*BF52+($B56-$A56)*($I53+SUM($I56:BF56))-($B56/(($C56/($C56+BF54))*BF52))*(($I53+SUM($I56:BF56))^2)</f>
        <v>2.3205885809346682E-2</v>
      </c>
      <c r="BH56">
        <f>$A56*($C56/($C56+BG54))*BG52+($B56-$A56)*($I53+SUM($I56:BG56))-($B56/(($C56/($C56+BG54))*BG52))*(($I53+SUM($I56:BG56))^2)</f>
        <v>1.649585015007915E-2</v>
      </c>
      <c r="BI56">
        <f>$A56*($C56/($C56+BH54))*BH52+($B56-$A56)*($I53+SUM($I56:BH56))-($B56/(($C56/($C56+BH54))*BH52))*(($I53+SUM($I56:BH56))^2)</f>
        <v>1.1725704886600852E-2</v>
      </c>
      <c r="BJ56">
        <f>$A56*($C56/($C56+BI54))*BI52+($B56-$A56)*($I53+SUM($I56:BI56))-($B56/(($C56/($C56+BI54))*BI52))*(($I53+SUM($I56:BI56))^2)</f>
        <v>8.3347864388088055E-3</v>
      </c>
      <c r="BK56">
        <f>$A56*($C56/($C56+BJ54))*BJ52+($B56-$A56)*($I53+SUM($I56:BJ56))-($B56/(($C56/($C56+BJ54))*BJ52))*(($I53+SUM($I56:BJ56))^2)</f>
        <v>5.9243919141067636E-3</v>
      </c>
      <c r="BL56">
        <f>$A56*($C56/($C56+BK54))*BK52+($B56-$A56)*($I53+SUM($I56:BK56))-($B56/(($C56/($C56+BK54))*BK52))*(($I53+SUM($I56:BK56))^2)</f>
        <v>4.211033229722716E-3</v>
      </c>
    </row>
    <row r="57" spans="1:64" x14ac:dyDescent="0.25">
      <c r="E57" t="s">
        <v>7</v>
      </c>
      <c r="F57">
        <f>SUM(J57:AH57)</f>
        <v>1953.9826931596997</v>
      </c>
      <c r="J57">
        <f>(J58-J53)^2</f>
        <v>0.71766572843251386</v>
      </c>
      <c r="K57">
        <f t="shared" ref="K57:AH57" si="7">(K58-K53)^2</f>
        <v>3.8470989242883729</v>
      </c>
      <c r="L57">
        <f t="shared" si="7"/>
        <v>13.859905931716911</v>
      </c>
      <c r="M57">
        <f t="shared" si="7"/>
        <v>16.455201701305779</v>
      </c>
      <c r="N57">
        <f t="shared" si="7"/>
        <v>27.706686497149761</v>
      </c>
      <c r="O57">
        <f t="shared" si="7"/>
        <v>50.42931476349996</v>
      </c>
      <c r="P57">
        <f t="shared" si="7"/>
        <v>52.207892467861505</v>
      </c>
      <c r="Q57">
        <f t="shared" si="7"/>
        <v>119.77781560661211</v>
      </c>
      <c r="R57">
        <f t="shared" si="7"/>
        <v>189.77130886248429</v>
      </c>
      <c r="S57">
        <f t="shared" si="7"/>
        <v>286.9117482343288</v>
      </c>
      <c r="T57">
        <f t="shared" si="7"/>
        <v>267.91568237604343</v>
      </c>
      <c r="U57">
        <f t="shared" si="7"/>
        <v>353.53665433100707</v>
      </c>
      <c r="V57">
        <f t="shared" si="7"/>
        <v>106.26204674536406</v>
      </c>
      <c r="W57">
        <f t="shared" si="7"/>
        <v>20.887086515931951</v>
      </c>
      <c r="X57">
        <f t="shared" si="7"/>
        <v>0.36922825468635645</v>
      </c>
      <c r="Y57">
        <f t="shared" si="7"/>
        <v>49.220917466130359</v>
      </c>
      <c r="Z57">
        <f t="shared" si="7"/>
        <v>52.289345282299344</v>
      </c>
      <c r="AA57">
        <f t="shared" si="7"/>
        <v>91.811440268843796</v>
      </c>
      <c r="AB57">
        <f t="shared" si="7"/>
        <v>1.0566413122842315</v>
      </c>
      <c r="AC57">
        <f t="shared" si="7"/>
        <v>3.6401621986074382</v>
      </c>
      <c r="AD57">
        <f t="shared" si="7"/>
        <v>84.75974527455854</v>
      </c>
      <c r="AE57">
        <f t="shared" si="7"/>
        <v>33.570125598431552</v>
      </c>
      <c r="AF57">
        <f t="shared" si="7"/>
        <v>5.5733712627958063</v>
      </c>
      <c r="AG57">
        <f t="shared" si="7"/>
        <v>120.89812061678981</v>
      </c>
      <c r="AH57">
        <f t="shared" si="7"/>
        <v>0.50748693824601587</v>
      </c>
    </row>
    <row r="58" spans="1:64" x14ac:dyDescent="0.25">
      <c r="G58" t="s">
        <v>9</v>
      </c>
      <c r="J58">
        <f>I53+J56</f>
        <v>4.1818879016934654</v>
      </c>
      <c r="K58">
        <f>J58+K56</f>
        <v>5.3566497599221332</v>
      </c>
      <c r="L58">
        <f t="shared" ref="L58:BL58" si="8">K58+L56</f>
        <v>6.8561480459039563</v>
      </c>
      <c r="M58">
        <f t="shared" si="8"/>
        <v>8.7688324780893332</v>
      </c>
      <c r="N58">
        <f t="shared" si="8"/>
        <v>11.196472721062907</v>
      </c>
      <c r="O58">
        <f t="shared" si="8"/>
        <v>14.253744912831674</v>
      </c>
      <c r="P58">
        <f t="shared" si="8"/>
        <v>18.110371608317237</v>
      </c>
      <c r="Q58">
        <f t="shared" si="8"/>
        <v>22.953775874901698</v>
      </c>
      <c r="R58">
        <f t="shared" si="8"/>
        <v>29.027357825656303</v>
      </c>
      <c r="S58">
        <f t="shared" si="8"/>
        <v>36.499923012680249</v>
      </c>
      <c r="T58">
        <f t="shared" si="8"/>
        <v>45.718844223254386</v>
      </c>
      <c r="U58">
        <f t="shared" si="8"/>
        <v>56.825682478796423</v>
      </c>
      <c r="V58">
        <f t="shared" si="8"/>
        <v>70.274185774202124</v>
      </c>
      <c r="W58">
        <f t="shared" si="8"/>
        <v>86.440700077262704</v>
      </c>
      <c r="X58">
        <f t="shared" si="8"/>
        <v>104.96399077208038</v>
      </c>
      <c r="Y58">
        <f t="shared" si="8"/>
        <v>126.21163709358223</v>
      </c>
      <c r="Z58">
        <f t="shared" si="8"/>
        <v>150.01280539568069</v>
      </c>
      <c r="AA58">
        <f t="shared" si="8"/>
        <v>175.28325463330401</v>
      </c>
      <c r="AB58">
        <f t="shared" si="8"/>
        <v>201.70551960500293</v>
      </c>
      <c r="AC58">
        <f t="shared" si="8"/>
        <v>230.26440452105666</v>
      </c>
      <c r="AD58">
        <f t="shared" si="8"/>
        <v>261.39012246034957</v>
      </c>
      <c r="AE58">
        <f t="shared" si="8"/>
        <v>293.21083269561888</v>
      </c>
      <c r="AF58">
        <f t="shared" si="8"/>
        <v>324.01554633589507</v>
      </c>
      <c r="AG58">
        <f t="shared" si="8"/>
        <v>359.25290048037272</v>
      </c>
      <c r="AH58">
        <f t="shared" si="8"/>
        <v>396.01591695683373</v>
      </c>
      <c r="AI58">
        <f t="shared" si="8"/>
        <v>431.05856949188319</v>
      </c>
      <c r="AJ58">
        <f t="shared" si="8"/>
        <v>461.54538049290375</v>
      </c>
      <c r="AK58">
        <f t="shared" si="8"/>
        <v>487.05600408954962</v>
      </c>
      <c r="AL58">
        <f t="shared" si="8"/>
        <v>507.6785768708591</v>
      </c>
      <c r="AM58">
        <f t="shared" si="8"/>
        <v>523.86744921565582</v>
      </c>
      <c r="AN58">
        <f t="shared" si="8"/>
        <v>536.27376389576</v>
      </c>
      <c r="AO58">
        <f t="shared" si="8"/>
        <v>545.60149954304984</v>
      </c>
      <c r="AP58">
        <f t="shared" si="8"/>
        <v>552.51183342741808</v>
      </c>
      <c r="AQ58">
        <f t="shared" si="8"/>
        <v>557.5743884373544</v>
      </c>
      <c r="AR58">
        <f t="shared" si="8"/>
        <v>561.25252483593363</v>
      </c>
      <c r="AS58">
        <f t="shared" si="8"/>
        <v>563.90853307828104</v>
      </c>
      <c r="AT58">
        <f t="shared" si="8"/>
        <v>565.81792779371631</v>
      </c>
      <c r="AU58">
        <f t="shared" si="8"/>
        <v>567.18616616376266</v>
      </c>
      <c r="AV58">
        <f t="shared" si="8"/>
        <v>568.16434833865321</v>
      </c>
      <c r="AW58">
        <f t="shared" si="8"/>
        <v>568.86250778411954</v>
      </c>
      <c r="AX58">
        <f t="shared" si="8"/>
        <v>569.36021294978104</v>
      </c>
      <c r="AY58">
        <f t="shared" si="8"/>
        <v>569.71471621568844</v>
      </c>
      <c r="AZ58">
        <f t="shared" si="8"/>
        <v>569.96706712175273</v>
      </c>
      <c r="BA58">
        <f t="shared" si="8"/>
        <v>570.14662389278612</v>
      </c>
      <c r="BB58">
        <f t="shared" si="8"/>
        <v>570.274345701529</v>
      </c>
      <c r="BC58">
        <f t="shared" si="8"/>
        <v>570.36517651993404</v>
      </c>
      <c r="BD58">
        <f t="shared" si="8"/>
        <v>570.42976182825225</v>
      </c>
      <c r="BE58">
        <f t="shared" si="8"/>
        <v>570.47568016286982</v>
      </c>
      <c r="BF58">
        <f t="shared" si="8"/>
        <v>570.5083242331018</v>
      </c>
      <c r="BG58">
        <f t="shared" si="8"/>
        <v>570.53153011891118</v>
      </c>
      <c r="BH58">
        <f t="shared" si="8"/>
        <v>570.5480259690612</v>
      </c>
      <c r="BI58">
        <f t="shared" si="8"/>
        <v>570.55975167394786</v>
      </c>
      <c r="BJ58">
        <f t="shared" si="8"/>
        <v>570.56808646038667</v>
      </c>
      <c r="BK58">
        <f t="shared" si="8"/>
        <v>570.57401085230072</v>
      </c>
      <c r="BL58">
        <f t="shared" si="8"/>
        <v>570.57822188553041</v>
      </c>
    </row>
    <row r="76" spans="1:64" x14ac:dyDescent="0.25">
      <c r="A76" s="1" t="s">
        <v>14</v>
      </c>
      <c r="B76" t="s">
        <v>24</v>
      </c>
      <c r="I76" s="13">
        <v>646.38183155765239</v>
      </c>
      <c r="J76" s="13">
        <v>678.80317052749797</v>
      </c>
      <c r="K76" s="13">
        <v>717.64845498935608</v>
      </c>
      <c r="L76" s="13">
        <v>748.88587506002966</v>
      </c>
      <c r="M76" s="13">
        <v>772.43450234271961</v>
      </c>
      <c r="N76" s="13">
        <v>808.71059503613253</v>
      </c>
      <c r="O76" s="13">
        <v>796.38397277499735</v>
      </c>
      <c r="P76" s="13">
        <v>821.29021156033969</v>
      </c>
      <c r="Q76" s="13">
        <v>861.15662687543238</v>
      </c>
      <c r="R76" s="13">
        <v>901.88126180026916</v>
      </c>
      <c r="S76" s="13">
        <v>943.20567730518565</v>
      </c>
      <c r="T76" s="13">
        <v>988.38035061178005</v>
      </c>
      <c r="U76" s="13">
        <v>1034.1779315046826</v>
      </c>
      <c r="V76" s="13">
        <v>1071.683082722775</v>
      </c>
      <c r="W76" s="13">
        <v>1082.959838888992</v>
      </c>
      <c r="X76" s="13">
        <v>1140.4749223317278</v>
      </c>
      <c r="Y76" s="13">
        <v>1181.0938783987008</v>
      </c>
      <c r="Z76" s="13">
        <v>1231.4220722424873</v>
      </c>
      <c r="AA76" s="13">
        <v>1267.6083129664305</v>
      </c>
      <c r="AB76" s="13">
        <v>1287.2595770561854</v>
      </c>
      <c r="AC76" s="13">
        <v>1296.6052914385396</v>
      </c>
      <c r="AD76" s="13">
        <v>1305.5915334632732</v>
      </c>
      <c r="AE76" s="13">
        <v>1306.7945653093072</v>
      </c>
      <c r="AF76" s="13">
        <v>1330.8906010904684</v>
      </c>
      <c r="AG76" s="13">
        <v>1339.0142397315162</v>
      </c>
      <c r="AH76" s="13">
        <v>1282.8212026570106</v>
      </c>
      <c r="AI76" s="13">
        <v>1282.8212026570106</v>
      </c>
      <c r="AJ76" s="13">
        <v>1282.8212026570106</v>
      </c>
      <c r="AK76" s="13">
        <v>1282.8212026570106</v>
      </c>
      <c r="AL76" s="13">
        <v>1282.8212026570106</v>
      </c>
      <c r="AM76" s="13">
        <v>1282.8212026570106</v>
      </c>
      <c r="AN76" s="13">
        <v>1282.8212026570106</v>
      </c>
      <c r="AO76" s="13">
        <v>1282.8212026570106</v>
      </c>
      <c r="AP76" s="13">
        <v>1282.8212026570106</v>
      </c>
      <c r="AQ76" s="13">
        <v>1282.8212026570106</v>
      </c>
      <c r="AR76" s="13">
        <v>1282.8212026570106</v>
      </c>
      <c r="AS76" s="13">
        <v>1282.8212026570106</v>
      </c>
      <c r="AT76" s="13">
        <v>1282.8212026570106</v>
      </c>
      <c r="AU76" s="13">
        <v>1282.8212026570106</v>
      </c>
      <c r="AV76" s="13">
        <v>1282.8212026570106</v>
      </c>
      <c r="AW76" s="13">
        <v>1282.8212026570106</v>
      </c>
      <c r="AX76" s="13">
        <v>1282.8212026570106</v>
      </c>
      <c r="AY76" s="13">
        <v>1282.8212026570106</v>
      </c>
      <c r="AZ76" s="13">
        <v>1282.8212026570106</v>
      </c>
      <c r="BA76" s="13">
        <v>1282.8212026570106</v>
      </c>
      <c r="BB76" s="13">
        <v>1282.8212026570106</v>
      </c>
      <c r="BC76" s="13">
        <v>1282.8212026570106</v>
      </c>
      <c r="BD76" s="13">
        <v>1282.8212026570106</v>
      </c>
      <c r="BE76" s="13">
        <v>1282.8212026570106</v>
      </c>
      <c r="BF76" s="13">
        <v>1282.8212026570106</v>
      </c>
      <c r="BG76" s="13">
        <v>1282.8212026570106</v>
      </c>
      <c r="BH76" s="13">
        <v>1282.8212026570106</v>
      </c>
      <c r="BI76" s="13">
        <v>1282.8212026570106</v>
      </c>
      <c r="BJ76" s="13">
        <v>1282.8212026570106</v>
      </c>
      <c r="BK76" s="13">
        <v>1282.8212026570106</v>
      </c>
      <c r="BL76" s="13">
        <v>1282.8212026570106</v>
      </c>
    </row>
    <row r="77" spans="1:64" x14ac:dyDescent="0.25">
      <c r="A77" t="s">
        <v>11</v>
      </c>
      <c r="B77" t="s">
        <v>23</v>
      </c>
      <c r="I77" s="14">
        <v>7.7777777777777784E-3</v>
      </c>
      <c r="J77" s="14">
        <v>4.1973985222222218E-2</v>
      </c>
      <c r="K77" s="14">
        <v>0.102925997979798</v>
      </c>
      <c r="L77" s="14">
        <v>0.1113723801988889</v>
      </c>
      <c r="M77" s="14">
        <v>0.14847192031646464</v>
      </c>
      <c r="N77" s="14">
        <v>0.25211479573939394</v>
      </c>
      <c r="O77" s="14">
        <v>0.32099102532626267</v>
      </c>
      <c r="P77" s="14">
        <v>0.45886673841212122</v>
      </c>
      <c r="Q77" s="14">
        <v>0.44309745380303034</v>
      </c>
      <c r="R77" s="14">
        <v>0.5434144919363636</v>
      </c>
      <c r="S77" s="14">
        <v>0.53230114051212118</v>
      </c>
      <c r="T77" s="14">
        <v>0.77378927034757561</v>
      </c>
      <c r="U77" s="14">
        <v>1.161459974647495</v>
      </c>
      <c r="V77" s="14">
        <v>1.6704335559913965</v>
      </c>
      <c r="W77" s="14">
        <v>2.0779276128222435</v>
      </c>
      <c r="X77" s="14">
        <v>3.4491277666709861</v>
      </c>
      <c r="Y77" s="14">
        <v>4.3243590147934068</v>
      </c>
      <c r="Z77" s="14">
        <v>7.8041473519527491</v>
      </c>
      <c r="AA77" s="14">
        <v>10.196910547083306</v>
      </c>
      <c r="AB77" s="14">
        <v>18.58168150222464</v>
      </c>
      <c r="AC77" s="14">
        <v>31.460386821823096</v>
      </c>
      <c r="AD77" s="14">
        <v>45.177003491396867</v>
      </c>
      <c r="AE77" s="14">
        <v>56.131776704677499</v>
      </c>
      <c r="AF77" s="14">
        <v>65.758986944865185</v>
      </c>
      <c r="AG77" s="14">
        <v>78.764940088184588</v>
      </c>
      <c r="AH77" s="14">
        <v>85.418426049307428</v>
      </c>
    </row>
    <row r="78" spans="1:64" x14ac:dyDescent="0.25">
      <c r="G78" t="s">
        <v>26</v>
      </c>
      <c r="I78">
        <v>0.19600000000000001</v>
      </c>
      <c r="J78">
        <v>0.17799999999999999</v>
      </c>
      <c r="K78">
        <v>0.157</v>
      </c>
      <c r="L78">
        <v>0.13900000000000001</v>
      </c>
      <c r="M78">
        <v>0.13400000000000001</v>
      </c>
      <c r="N78">
        <v>0.14199999999999999</v>
      </c>
      <c r="O78">
        <v>0.126</v>
      </c>
      <c r="P78">
        <v>0.11899999999999999</v>
      </c>
      <c r="Q78">
        <v>0.106</v>
      </c>
      <c r="R78">
        <v>0.111</v>
      </c>
      <c r="S78">
        <v>0.104</v>
      </c>
      <c r="T78">
        <v>0.105</v>
      </c>
      <c r="U78">
        <v>9.8000000000000004E-2</v>
      </c>
      <c r="V78">
        <v>8.7999999999999995E-2</v>
      </c>
      <c r="W78">
        <v>8.6999999999999994E-2</v>
      </c>
      <c r="X78">
        <v>8.5999999999999993E-2</v>
      </c>
      <c r="Y78">
        <v>8.3000000000000004E-2</v>
      </c>
      <c r="Z78">
        <v>8.3000000000000004E-2</v>
      </c>
      <c r="AA78">
        <v>8.2000000000000003E-2</v>
      </c>
      <c r="AB78">
        <v>7.5999999999999998E-2</v>
      </c>
      <c r="AC78">
        <v>6.9000000000000006E-2</v>
      </c>
      <c r="AD78">
        <v>6.6000000000000003E-2</v>
      </c>
      <c r="AE78">
        <v>6.4000000000000001E-2</v>
      </c>
      <c r="AF78">
        <v>5.8000000000000003E-2</v>
      </c>
      <c r="AG78">
        <v>5.2999999999999999E-2</v>
      </c>
      <c r="AH78" s="22">
        <v>0.05</v>
      </c>
      <c r="AI78" s="22">
        <v>0.05</v>
      </c>
      <c r="AJ78" s="22">
        <v>0.05</v>
      </c>
      <c r="AK78" s="22">
        <v>0.05</v>
      </c>
      <c r="AL78" s="22">
        <v>0.05</v>
      </c>
      <c r="AM78" s="22">
        <v>0.05</v>
      </c>
      <c r="AN78" s="22">
        <v>0.05</v>
      </c>
      <c r="AO78" s="22">
        <v>0.05</v>
      </c>
      <c r="AP78" s="22">
        <v>0.05</v>
      </c>
      <c r="AQ78" s="22">
        <v>0.05</v>
      </c>
      <c r="AR78" s="22">
        <v>0.05</v>
      </c>
      <c r="AS78" s="22">
        <v>0.05</v>
      </c>
      <c r="AT78" s="22">
        <v>0.05</v>
      </c>
      <c r="AU78" s="22">
        <v>0.05</v>
      </c>
      <c r="AV78" s="22">
        <v>0.05</v>
      </c>
      <c r="AW78" s="22">
        <v>0.05</v>
      </c>
      <c r="AX78" s="22">
        <v>0.05</v>
      </c>
      <c r="AY78" s="22">
        <v>0.05</v>
      </c>
      <c r="AZ78" s="22">
        <v>0.05</v>
      </c>
      <c r="BA78" s="22">
        <v>0.05</v>
      </c>
      <c r="BB78" s="22">
        <v>0.05</v>
      </c>
      <c r="BC78" s="22">
        <v>0.05</v>
      </c>
      <c r="BD78" s="22">
        <v>0.05</v>
      </c>
      <c r="BE78" s="22">
        <v>0.05</v>
      </c>
      <c r="BF78" s="22">
        <v>0.05</v>
      </c>
      <c r="BG78" s="22">
        <v>0.05</v>
      </c>
      <c r="BH78" s="22">
        <v>0.05</v>
      </c>
      <c r="BI78" s="22">
        <v>0.05</v>
      </c>
      <c r="BJ78" s="22">
        <v>0.05</v>
      </c>
      <c r="BK78" s="22">
        <v>0.05</v>
      </c>
      <c r="BL78" s="22">
        <v>0.05</v>
      </c>
    </row>
    <row r="79" spans="1:64" x14ac:dyDescent="0.25">
      <c r="A79" s="2" t="s">
        <v>1</v>
      </c>
      <c r="B79" s="2" t="s">
        <v>2</v>
      </c>
      <c r="C79" s="2" t="s">
        <v>3</v>
      </c>
      <c r="G79" t="s">
        <v>6</v>
      </c>
      <c r="J79">
        <f>J77-I77</f>
        <v>3.4196207444444439E-2</v>
      </c>
      <c r="K79">
        <f t="shared" ref="K79:AH79" si="9">K77-J77</f>
        <v>6.095201275757578E-2</v>
      </c>
      <c r="L79">
        <f t="shared" si="9"/>
        <v>8.4463822190909005E-3</v>
      </c>
      <c r="M79">
        <f t="shared" si="9"/>
        <v>3.7099540117575741E-2</v>
      </c>
      <c r="N79">
        <f t="shared" si="9"/>
        <v>0.1036428754229293</v>
      </c>
      <c r="O79">
        <f t="shared" si="9"/>
        <v>6.8876229586868731E-2</v>
      </c>
      <c r="P79">
        <f t="shared" si="9"/>
        <v>0.13787571308585855</v>
      </c>
      <c r="Q79">
        <f t="shared" si="9"/>
        <v>-1.5769284609090883E-2</v>
      </c>
      <c r="R79">
        <f t="shared" si="9"/>
        <v>0.10031703813333326</v>
      </c>
      <c r="S79">
        <f t="shared" si="9"/>
        <v>-1.1113351424242413E-2</v>
      </c>
      <c r="T79">
        <f t="shared" si="9"/>
        <v>0.24148812983545442</v>
      </c>
      <c r="U79">
        <f t="shared" si="9"/>
        <v>0.38767070429991934</v>
      </c>
      <c r="V79">
        <f t="shared" si="9"/>
        <v>0.50897358134390158</v>
      </c>
      <c r="W79">
        <f t="shared" si="9"/>
        <v>0.40749405683084694</v>
      </c>
      <c r="X79">
        <f t="shared" si="9"/>
        <v>1.3712001538487426</v>
      </c>
      <c r="Y79">
        <f t="shared" si="9"/>
        <v>0.8752312481224207</v>
      </c>
      <c r="Z79">
        <f t="shared" si="9"/>
        <v>3.4797883371593423</v>
      </c>
      <c r="AA79">
        <f t="shared" si="9"/>
        <v>2.3927631951305566</v>
      </c>
      <c r="AB79">
        <f t="shared" si="9"/>
        <v>8.3847709551413345</v>
      </c>
      <c r="AC79">
        <f t="shared" si="9"/>
        <v>12.878705319598456</v>
      </c>
      <c r="AD79">
        <f t="shared" si="9"/>
        <v>13.716616669573771</v>
      </c>
      <c r="AE79">
        <f t="shared" si="9"/>
        <v>10.954773213280632</v>
      </c>
      <c r="AF79">
        <f t="shared" si="9"/>
        <v>9.6272102401876865</v>
      </c>
      <c r="AG79">
        <f t="shared" si="9"/>
        <v>13.005953143319402</v>
      </c>
      <c r="AH79">
        <f t="shared" si="9"/>
        <v>6.6534859611228399</v>
      </c>
    </row>
    <row r="80" spans="1:64" x14ac:dyDescent="0.25">
      <c r="A80" s="3">
        <v>0</v>
      </c>
      <c r="B80" s="3">
        <v>0.54444640362556318</v>
      </c>
      <c r="C80" s="3">
        <v>4.6525539677358735E-3</v>
      </c>
      <c r="G80" t="s">
        <v>8</v>
      </c>
      <c r="J80">
        <f>$A80*($C80/($C80+I78))*I76+($B80-$A80)*($I77+SUM($I80:I80))-($B80/(($C80/($C80+I78))*I76))*(($I77+SUM($I80:I80))^2)</f>
        <v>4.2323856320112905E-3</v>
      </c>
      <c r="K80">
        <f>$A80*($C80/($C80+J78))*J76+($B80-$A80)*($I77+SUM($I80:J80))-($B80/(($C80/($C80+J78))*J76))*(($I77+SUM($I80:J80))^2)</f>
        <v>6.5343483140693328E-3</v>
      </c>
      <c r="L80">
        <f>$A80*($C80/($C80+K78))*K76+($B80-$A80)*($I77+SUM($I80:K80))-($B80/(($C80/($C80+K78))*K76))*(($I77+SUM($I80:K80))^2)</f>
        <v>1.0087427766655424E-2</v>
      </c>
      <c r="M80">
        <f>$A80*($C80/($C80+L78))*L76+($B80-$A80)*($I77+SUM($I80:L80))-($B80/(($C80/($C80+L78))*L76))*(($I77+SUM($I80:L80))^2)</f>
        <v>1.557015457193372E-2</v>
      </c>
      <c r="N80">
        <f>$A80*($C80/($C80+M78))*M76+($B80-$A80)*($I77+SUM($I80:M80))-($B80/(($C80/($C80+M78))*M76))*(($I77+SUM($I80:M80))^2)</f>
        <v>2.402463036444381E-2</v>
      </c>
      <c r="O80">
        <f>$A80*($C80/($C80+N78))*N76+($B80-$A80)*($I77+SUM($I80:N80))-($B80/(($C80/($C80+N78))*N76))*(($I77+SUM($I80:N80))^2)</f>
        <v>3.7047014692524263E-2</v>
      </c>
      <c r="P80">
        <f>$A80*($C80/($C80+O78))*O76+($B80-$A80)*($I77+SUM($I80:O80))-($B80/(($C80/($C80+O78))*O76))*(($I77+SUM($I80:O80))^2)</f>
        <v>5.7103144142059817E-2</v>
      </c>
      <c r="Q80">
        <f>$A80*($C80/($C80+P78))*P76+($B80-$A80)*($I77+SUM($I80:P80))-($B80/(($C80/($C80+P78))*P76))*(($I77+SUM($I80:P80))^2)</f>
        <v>8.7940974996247076E-2</v>
      </c>
      <c r="R80">
        <f>$A80*($C80/($C80+Q78))*Q76+($B80-$A80)*($I77+SUM($I80:Q80))-($B80/(($C80/($C80+Q78))*Q76))*(($I77+SUM($I80:Q80))^2)</f>
        <v>0.13534249332074264</v>
      </c>
      <c r="S80">
        <f>$A80*($C80/($C80+R78))*R76+($B80-$A80)*($I77+SUM($I80:R80))-($B80/(($C80/($C80+R78))*R76))*(($I77+SUM($I80:R80))^2)</f>
        <v>0.20773946660847428</v>
      </c>
      <c r="T80">
        <f>$A80*($C80/($C80+S78))*S76+($B80-$A80)*($I77+SUM($I80:S80))-($B80/(($C80/($C80+S78))*S76))*(($I77+SUM($I80:S80))^2)</f>
        <v>0.31832769385918647</v>
      </c>
      <c r="U80">
        <f>$A80*($C80/($C80+T78))*T76+($B80-$A80)*($I77+SUM($I80:T80))-($B80/(($C80/($C80+T78))*T76))*(($I77+SUM($I80:T80))^2)</f>
        <v>0.48559509933568523</v>
      </c>
      <c r="V80">
        <f>$A80*($C80/($C80+U78))*U76+($B80-$A80)*($I77+SUM($I80:U80))-($B80/(($C80/($C80+U78))*U76))*(($I77+SUM($I80:U80))^2)</f>
        <v>0.73808786944204985</v>
      </c>
      <c r="W80">
        <f>$A80*($C80/($C80+V78))*V76+($B80-$A80)*($I77+SUM($I80:V80))-($B80/(($C80/($C80+V78))*V76))*(($I77+SUM($I80:V80))^2)</f>
        <v>1.1164829429417034</v>
      </c>
      <c r="X80">
        <f>$A80*($C80/($C80+W78))*W76+($B80-$A80)*($I77+SUM($I80:W80))-($B80/(($C80/($C80+W78))*W76))*(($I77+SUM($I80:W80))^2)</f>
        <v>1.6657522973588375</v>
      </c>
      <c r="Y80">
        <f>$A80*($C80/($C80+X78))*X76+($B80-$A80)*($I77+SUM($I80:X80))-($B80/(($C80/($C80+X78))*X76))*(($I77+SUM($I80:X80))^2)</f>
        <v>2.4524515215739844</v>
      </c>
      <c r="Z80">
        <f>$A80*($C80/($C80+Y78))*Y76+($B80-$A80)*($I77+SUM($I80:Y80))-($B80/(($C80/($C80+Y78))*Y76))*(($I77+SUM($I80:Y80))^2)</f>
        <v>3.5408964031814327</v>
      </c>
      <c r="AA80">
        <f>$A80*($C80/($C80+Z78))*Z76+($B80-$A80)*($I77+SUM($I80:Z80))-($B80/(($C80/($C80+Z78))*Z76))*(($I77+SUM($I80:Z80))^2)</f>
        <v>4.9488205571199151</v>
      </c>
      <c r="AB80">
        <f>$A80*($C80/($C80+AA78))*AA76+($B80-$A80)*($I77+SUM($I80:AA80))-($B80/(($C80/($C80+AA78))*AA76))*(($I77+SUM($I80:AA80))^2)</f>
        <v>6.6226880772801771</v>
      </c>
      <c r="AC80">
        <f>$A80*($C80/($C80+AB78))*AB76+($B80-$A80)*($I77+SUM($I80:AB80))-($B80/(($C80/($C80+AB78))*AB76))*(($I77+SUM($I80:AB80))^2)</f>
        <v>8.5345210605700093</v>
      </c>
      <c r="AD80">
        <f>$A80*($C80/($C80+AC78))*AC76+($B80-$A80)*($I77+SUM($I80:AC80))-($B80/(($C80/($C80+AC78))*AC76))*(($I77+SUM($I80:AC80))^2)</f>
        <v>10.492056446486449</v>
      </c>
      <c r="AE80">
        <f>$A80*($C80/($C80+AD78))*AD76+($B80-$A80)*($I77+SUM($I80:AD80))-($B80/(($C80/($C80+AD78))*AD76))*(($I77+SUM($I80:AD80))^2)</f>
        <v>11.688320732540273</v>
      </c>
      <c r="AF80">
        <f>$A80*($C80/($C80+AE78))*AE76+($B80-$A80)*($I77+SUM($I80:AE80))-($B80/(($C80/($C80+AE78))*AE76))*(($I77+SUM($I80:AE80))^2)</f>
        <v>11.565350193948618</v>
      </c>
      <c r="AG80">
        <f>$A80*($C80/($C80+AF78))*AF76+($B80-$A80)*($I77+SUM($I80:AF80))-($B80/(($C80/($C80+AF78))*AF76))*(($I77+SUM($I80:AF80))^2)</f>
        <v>12.154594782730214</v>
      </c>
      <c r="AH80">
        <f>$A80*($C80/($C80+AG78))*AG76+($B80-$A80)*($I77+SUM($I80:AG80))-($B80/(($C80/($C80+AG78))*AG76))*(($I77+SUM($I80:AG80))^2)</f>
        <v>12.068493069982022</v>
      </c>
      <c r="AI80">
        <f>$A80*($C80/($C80+AH78))*AH76+($B80-$A80)*($I77+SUM($I80:AH80))-($B80/(($C80/($C80+AH78))*AH76))*(($I77+SUM($I80:AH80))^2)</f>
        <v>8.970501700553136</v>
      </c>
      <c r="AJ80">
        <f>$A80*($C80/($C80+AI78))*AI76+($B80-$A80)*($I77+SUM($I80:AI80))-($B80/(($C80/($C80+AI78))*AI76))*(($I77+SUM($I80:AI80))^2)</f>
        <v>5.4939623996890674</v>
      </c>
      <c r="AK80">
        <f>$A80*($C80/($C80+AJ78))*AJ76+($B80-$A80)*($I77+SUM($I80:AJ80))-($B80/(($C80/($C80+AJ78))*AJ76))*(($I77+SUM($I80:AJ80))^2)</f>
        <v>2.968580965987563</v>
      </c>
      <c r="AL80">
        <f>$A80*($C80/($C80+AK78))*AK76+($B80-$A80)*($I77+SUM($I80:AK80))-($B80/(($C80/($C80+AK78))*AK76))*(($I77+SUM($I80:AK80))^2)</f>
        <v>1.478784358575659</v>
      </c>
      <c r="AM80">
        <f>$A80*($C80/($C80+AL78))*AL76+($B80-$A80)*($I77+SUM($I80:AL80))-($B80/(($C80/($C80+AL78))*AL76))*(($I77+SUM($I80:AL80))^2)</f>
        <v>0.70386127141983934</v>
      </c>
      <c r="AN80">
        <f>$A80*($C80/($C80+AM78))*AM76+($B80-$A80)*($I77+SUM($I80:AM80))-($B80/(($C80/($C80+AM78))*AM76))*(($I77+SUM($I80:AM80))^2)</f>
        <v>0.32735977595644528</v>
      </c>
      <c r="AO80">
        <f>$A80*($C80/($C80+AN78))*AN76+($B80-$A80)*($I77+SUM($I80:AN80))-($B80/(($C80/($C80+AN78))*AN76))*(($I77+SUM($I80:AN80))^2)</f>
        <v>0.15056919017010983</v>
      </c>
      <c r="AP80">
        <f>$A80*($C80/($C80+AO78))*AO76+($B80-$A80)*($I77+SUM($I80:AO80))-($B80/(($C80/($C80+AO78))*AO76))*(($I77+SUM($I80:AO80))^2)</f>
        <v>6.8895564286471256E-2</v>
      </c>
      <c r="AQ80">
        <f>$A80*($C80/($C80+AP78))*AP76+($B80-$A80)*($I77+SUM($I80:AP80))-($B80/(($C80/($C80+AP78))*AP76))*(($I77+SUM($I80:AP80))^2)</f>
        <v>3.1448988066308914E-2</v>
      </c>
      <c r="AR80">
        <f>$A80*($C80/($C80+AQ78))*AQ76+($B80-$A80)*($I77+SUM($I80:AQ80))-($B80/(($C80/($C80+AQ78))*AQ76))*(($I77+SUM($I80:AQ80))^2)</f>
        <v>1.4339891606283572E-2</v>
      </c>
      <c r="AS80">
        <f>$A80*($C80/($C80+AR78))*AR76+($B80-$A80)*($I77+SUM($I80:AR80))-($B80/(($C80/($C80+AR78))*AR76))*(($I77+SUM($I80:AR80))^2)</f>
        <v>6.5353308732198911E-3</v>
      </c>
      <c r="AT80">
        <f>$A80*($C80/($C80+AS78))*AS76+($B80-$A80)*($I77+SUM($I80:AS80))-($B80/(($C80/($C80+AS78))*AS76))*(($I77+SUM($I80:AS80))^2)</f>
        <v>2.9777628361387087E-3</v>
      </c>
      <c r="AU80">
        <f>$A80*($C80/($C80+AT78))*AT76+($B80-$A80)*($I77+SUM($I80:AT80))-($B80/(($C80/($C80+AT78))*AT76))*(($I77+SUM($I80:AT80))^2)</f>
        <v>1.3566487619982581E-3</v>
      </c>
      <c r="AV80">
        <f>$A80*($C80/($C80+AU78))*AU76+($B80-$A80)*($I77+SUM($I80:AU80))-($B80/(($C80/($C80+AU78))*AU76))*(($I77+SUM($I80:AU80))^2)</f>
        <v>6.1805075436183188E-4</v>
      </c>
      <c r="AW80">
        <f>$A80*($C80/($C80+AV78))*AV76+($B80-$A80)*($I77+SUM($I80:AV80))-($B80/(($C80/($C80+AV78))*AV76))*(($I77+SUM($I80:AV80))^2)</f>
        <v>2.8156033527437785E-4</v>
      </c>
      <c r="AX80">
        <f>$A80*($C80/($C80+AW78))*AW76+($B80-$A80)*($I77+SUM($I80:AW80))-($B80/(($C80/($C80+AW78))*AW76))*(($I77+SUM($I80:AW80))^2)</f>
        <v>1.2826687996891906E-4</v>
      </c>
      <c r="AY80">
        <f>$A80*($C80/($C80+AX78))*AX76+($B80-$A80)*($I77+SUM($I80:AX80))-($B80/(($C80/($C80+AX78))*AX76))*(($I77+SUM($I80:AX80))^2)</f>
        <v>5.8432657752405248E-5</v>
      </c>
      <c r="AZ80">
        <f>$A80*($C80/($C80+AY78))*AY76+($B80-$A80)*($I77+SUM($I80:AY80))-($B80/(($C80/($C80+AY78))*AY76))*(($I77+SUM($I80:AY80))^2)</f>
        <v>2.6619252885495825E-5</v>
      </c>
      <c r="BA80">
        <f>$A80*($C80/($C80+AZ78))*AZ76+($B80-$A80)*($I77+SUM($I80:AZ80))-($B80/(($C80/($C80+AZ78))*AZ76))*(($I77+SUM($I80:AZ80))^2)</f>
        <v>1.2126505836818069E-5</v>
      </c>
      <c r="BB80">
        <f>$A80*($C80/($C80+BA78))*BA76+($B80-$A80)*($I77+SUM($I80:BA80))-($B80/(($C80/($C80+BA78))*BA76))*(($I77+SUM($I80:BA80))^2)</f>
        <v>5.5242753020934288E-6</v>
      </c>
      <c r="BC80">
        <f>$A80*($C80/($C80+BB78))*BB76+($B80-$A80)*($I77+SUM($I80:BB80))-($B80/(($C80/($C80+BB78))*BB76))*(($I77+SUM($I80:BB80))^2)</f>
        <v>2.5166038994939299E-6</v>
      </c>
      <c r="BD80">
        <f>$A80*($C80/($C80+BC78))*BC76+($B80-$A80)*($I77+SUM($I80:BC80))-($B80/(($C80/($C80+BC78))*BC76))*(($I77+SUM($I80:BC80))^2)</f>
        <v>1.146448035171943E-6</v>
      </c>
      <c r="BE80">
        <f>$A80*($C80/($C80+BD78))*BD76+($B80-$A80)*($I77+SUM($I80:BD80))-($B80/(($C80/($C80+BD78))*BD76))*(($I77+SUM($I80:BD80))^2)</f>
        <v>5.2226855018489005E-7</v>
      </c>
      <c r="BF80">
        <f>$A80*($C80/($C80+BE78))*BE76+($B80-$A80)*($I77+SUM($I80:BE80))-($B80/(($C80/($C80+BE78))*BE76))*(($I77+SUM($I80:BE80))^2)</f>
        <v>2.3792131997879551E-7</v>
      </c>
      <c r="BG80">
        <f>$A80*($C80/($C80+BF78))*BF76+($B80-$A80)*($I77+SUM($I80:BF80))-($B80/(($C80/($C80+BF78))*BF76))*(($I77+SUM($I80:BF80))^2)</f>
        <v>1.0838591180117874E-7</v>
      </c>
      <c r="BH80">
        <f>$A80*($C80/($C80+BG78))*BG76+($B80-$A80)*($I77+SUM($I80:BG80))-($B80/(($C80/($C80+BG78))*BG76))*(($I77+SUM($I80:BG80))^2)</f>
        <v>4.9375600497114647E-8</v>
      </c>
      <c r="BI80">
        <f>$A80*($C80/($C80+BH78))*BH76+($B80-$A80)*($I77+SUM($I80:BH80))-($B80/(($C80/($C80+BH78))*BH76))*(($I77+SUM($I80:BH80))^2)</f>
        <v>2.2493232165743393E-8</v>
      </c>
      <c r="BJ80">
        <f>$A80*($C80/($C80+BI78))*BI76+($B80-$A80)*($I77+SUM($I80:BI80))-($B80/(($C80/($C80+BI78))*BI76))*(($I77+SUM($I80:BI80))^2)</f>
        <v>1.0246871795516199E-8</v>
      </c>
      <c r="BK80">
        <f>$A80*($C80/($C80+BJ78))*BJ76+($B80-$A80)*($I77+SUM($I80:BJ80))-($B80/(($C80/($C80+BJ78))*BJ76))*(($I77+SUM($I80:BJ80))^2)</f>
        <v>4.6679886622769118E-9</v>
      </c>
      <c r="BL80">
        <f>$A80*($C80/($C80+BK78))*BK76+($B80-$A80)*($I77+SUM($I80:BK80))-($B80/(($C80/($C80+BK78))*BK76))*(($I77+SUM($I80:BK80))^2)</f>
        <v>2.126526510437543E-9</v>
      </c>
    </row>
    <row r="81" spans="5:64" x14ac:dyDescent="0.25">
      <c r="E81" t="s">
        <v>7</v>
      </c>
      <c r="F81">
        <f>SUM(J81:AH81)</f>
        <v>109.69259637347676</v>
      </c>
      <c r="J81">
        <f>(J82-J77)^2</f>
        <v>8.978306176072446E-4</v>
      </c>
      <c r="K81">
        <f t="shared" ref="K81:AH81" si="10">(K82-K77)^2</f>
        <v>7.1202352227613223E-3</v>
      </c>
      <c r="L81">
        <f t="shared" si="10"/>
        <v>6.8459805286161324E-3</v>
      </c>
      <c r="M81">
        <f t="shared" si="10"/>
        <v>1.0872196667042913E-2</v>
      </c>
      <c r="N81">
        <f t="shared" si="10"/>
        <v>3.3814822771032031E-2</v>
      </c>
      <c r="O81">
        <f t="shared" si="10"/>
        <v>4.6533947568446761E-2</v>
      </c>
      <c r="P81">
        <f t="shared" si="10"/>
        <v>8.7906234207250925E-2</v>
      </c>
      <c r="Q81">
        <f t="shared" si="10"/>
        <v>3.7163972458612471E-2</v>
      </c>
      <c r="R81">
        <f t="shared" si="10"/>
        <v>2.4886368800059532E-2</v>
      </c>
      <c r="S81">
        <f t="shared" si="10"/>
        <v>3.7330484136113336E-3</v>
      </c>
      <c r="T81">
        <f t="shared" si="10"/>
        <v>1.9026958522887678E-2</v>
      </c>
      <c r="U81">
        <f t="shared" si="10"/>
        <v>5.5631183407263994E-2</v>
      </c>
      <c r="V81">
        <f t="shared" si="10"/>
        <v>0.21620354062665528</v>
      </c>
      <c r="W81">
        <f t="shared" si="10"/>
        <v>1.3781957252638091</v>
      </c>
      <c r="X81">
        <f t="shared" si="10"/>
        <v>2.1565449825520431</v>
      </c>
      <c r="Y81">
        <f t="shared" si="10"/>
        <v>9.2765213529217583</v>
      </c>
      <c r="Z81">
        <f t="shared" si="10"/>
        <v>9.6524938940883658</v>
      </c>
      <c r="AA81">
        <f t="shared" si="10"/>
        <v>32.068477816191631</v>
      </c>
      <c r="AB81">
        <f t="shared" si="10"/>
        <v>15.216402742507718</v>
      </c>
      <c r="AC81">
        <f t="shared" si="10"/>
        <v>0.19657117626065468</v>
      </c>
      <c r="AD81">
        <f t="shared" si="10"/>
        <v>13.45366429880889</v>
      </c>
      <c r="AE81">
        <f t="shared" si="10"/>
        <v>8.6105635939264573</v>
      </c>
      <c r="AF81">
        <f t="shared" si="10"/>
        <v>0.99248662803664478</v>
      </c>
      <c r="AG81">
        <f t="shared" si="10"/>
        <v>3.4136057750171678</v>
      </c>
      <c r="AH81">
        <f t="shared" si="10"/>
        <v>12.726432068089768</v>
      </c>
    </row>
    <row r="82" spans="5:64" x14ac:dyDescent="0.25">
      <c r="G82" t="s">
        <v>9</v>
      </c>
      <c r="J82">
        <f>I77+J80</f>
        <v>1.2010163409789068E-2</v>
      </c>
      <c r="K82">
        <f>J82+K80</f>
        <v>1.85445117238584E-2</v>
      </c>
      <c r="L82">
        <f t="shared" ref="L82:BL82" si="11">K82+L80</f>
        <v>2.8631939490513826E-2</v>
      </c>
      <c r="M82">
        <f t="shared" si="11"/>
        <v>4.4202094062447544E-2</v>
      </c>
      <c r="N82">
        <f t="shared" si="11"/>
        <v>6.8226724426891358E-2</v>
      </c>
      <c r="O82">
        <f t="shared" si="11"/>
        <v>0.10527373911941562</v>
      </c>
      <c r="P82">
        <f t="shared" si="11"/>
        <v>0.16237688326147542</v>
      </c>
      <c r="Q82">
        <f t="shared" si="11"/>
        <v>0.25031785825772251</v>
      </c>
      <c r="R82">
        <f t="shared" si="11"/>
        <v>0.38566035157846512</v>
      </c>
      <c r="S82">
        <f t="shared" si="11"/>
        <v>0.59339981818693943</v>
      </c>
      <c r="T82">
        <f t="shared" si="11"/>
        <v>0.9117275120461259</v>
      </c>
      <c r="U82">
        <f t="shared" si="11"/>
        <v>1.3973226113818111</v>
      </c>
      <c r="V82">
        <f t="shared" si="11"/>
        <v>2.135410480823861</v>
      </c>
      <c r="W82">
        <f t="shared" si="11"/>
        <v>3.2518934237655643</v>
      </c>
      <c r="X82">
        <f t="shared" si="11"/>
        <v>4.9176457211244013</v>
      </c>
      <c r="Y82">
        <f t="shared" si="11"/>
        <v>7.3700972426983853</v>
      </c>
      <c r="Z82">
        <f t="shared" si="11"/>
        <v>10.910993645879818</v>
      </c>
      <c r="AA82">
        <f t="shared" si="11"/>
        <v>15.859814202999733</v>
      </c>
      <c r="AB82">
        <f t="shared" si="11"/>
        <v>22.48250228027991</v>
      </c>
      <c r="AC82">
        <f t="shared" si="11"/>
        <v>31.017023340849917</v>
      </c>
      <c r="AD82">
        <f t="shared" si="11"/>
        <v>41.509079787336368</v>
      </c>
      <c r="AE82">
        <f t="shared" si="11"/>
        <v>53.197400519876638</v>
      </c>
      <c r="AF82">
        <f t="shared" si="11"/>
        <v>64.762750713825255</v>
      </c>
      <c r="AG82">
        <f t="shared" si="11"/>
        <v>76.91734549655547</v>
      </c>
      <c r="AH82">
        <f t="shared" si="11"/>
        <v>88.985838566537495</v>
      </c>
      <c r="AI82">
        <f t="shared" si="11"/>
        <v>97.956340267090638</v>
      </c>
      <c r="AJ82">
        <f t="shared" si="11"/>
        <v>103.45030266677971</v>
      </c>
      <c r="AK82">
        <f t="shared" si="11"/>
        <v>106.41888363276726</v>
      </c>
      <c r="AL82">
        <f t="shared" si="11"/>
        <v>107.89766799134293</v>
      </c>
      <c r="AM82">
        <f t="shared" si="11"/>
        <v>108.60152926276277</v>
      </c>
      <c r="AN82">
        <f t="shared" si="11"/>
        <v>108.92888903871921</v>
      </c>
      <c r="AO82">
        <f t="shared" si="11"/>
        <v>109.07945822888931</v>
      </c>
      <c r="AP82">
        <f t="shared" si="11"/>
        <v>109.14835379317577</v>
      </c>
      <c r="AQ82">
        <f t="shared" si="11"/>
        <v>109.17980278124207</v>
      </c>
      <c r="AR82">
        <f t="shared" si="11"/>
        <v>109.19414267284836</v>
      </c>
      <c r="AS82">
        <f t="shared" si="11"/>
        <v>109.20067800372158</v>
      </c>
      <c r="AT82">
        <f t="shared" si="11"/>
        <v>109.20365576655772</v>
      </c>
      <c r="AU82">
        <f t="shared" si="11"/>
        <v>109.20501241531971</v>
      </c>
      <c r="AV82">
        <f t="shared" si="11"/>
        <v>109.20563046607407</v>
      </c>
      <c r="AW82">
        <f t="shared" si="11"/>
        <v>109.20591202640935</v>
      </c>
      <c r="AX82">
        <f t="shared" si="11"/>
        <v>109.20604029328932</v>
      </c>
      <c r="AY82">
        <f t="shared" si="11"/>
        <v>109.20609872594707</v>
      </c>
      <c r="AZ82">
        <f t="shared" si="11"/>
        <v>109.20612534519995</v>
      </c>
      <c r="BA82">
        <f t="shared" si="11"/>
        <v>109.20613747170579</v>
      </c>
      <c r="BB82">
        <f t="shared" si="11"/>
        <v>109.20614299598108</v>
      </c>
      <c r="BC82">
        <f t="shared" si="11"/>
        <v>109.20614551258498</v>
      </c>
      <c r="BD82">
        <f t="shared" si="11"/>
        <v>109.20614665903301</v>
      </c>
      <c r="BE82">
        <f t="shared" si="11"/>
        <v>109.20614718130156</v>
      </c>
      <c r="BF82">
        <f t="shared" si="11"/>
        <v>109.20614741922287</v>
      </c>
      <c r="BG82">
        <f t="shared" si="11"/>
        <v>109.20614752760878</v>
      </c>
      <c r="BH82">
        <f t="shared" si="11"/>
        <v>109.20614757698438</v>
      </c>
      <c r="BI82">
        <f t="shared" si="11"/>
        <v>109.20614759947762</v>
      </c>
      <c r="BJ82">
        <f t="shared" si="11"/>
        <v>109.2061476097245</v>
      </c>
      <c r="BK82">
        <f t="shared" si="11"/>
        <v>109.20614761439248</v>
      </c>
      <c r="BL82">
        <f t="shared" si="11"/>
        <v>109.206147616519</v>
      </c>
    </row>
    <row r="100" spans="1:64" s="7" customFormat="1" x14ac:dyDescent="0.25">
      <c r="A100" s="6" t="s">
        <v>15</v>
      </c>
      <c r="B100" t="s">
        <v>24</v>
      </c>
      <c r="I100" s="13">
        <v>1068.325</v>
      </c>
      <c r="J100" s="13">
        <v>1046.5850000000003</v>
      </c>
      <c r="K100" s="13">
        <v>1025.3389999999999</v>
      </c>
      <c r="L100" s="13">
        <v>1013.2790000000001</v>
      </c>
      <c r="M100" s="13">
        <v>1034.143</v>
      </c>
      <c r="N100" s="13">
        <v>1071.6990914</v>
      </c>
      <c r="O100" s="13">
        <v>1089.0750027000001</v>
      </c>
      <c r="P100" s="13">
        <v>1093.2685501000001</v>
      </c>
      <c r="Q100" s="13">
        <v>1129.6972626000002</v>
      </c>
      <c r="R100" s="13">
        <v>1156.9509698999998</v>
      </c>
      <c r="S100" s="13">
        <v>1180.5831296000001</v>
      </c>
      <c r="T100" s="13">
        <v>1226.6374605000003</v>
      </c>
      <c r="U100" s="13">
        <v>1257.0376469000003</v>
      </c>
      <c r="V100" s="13">
        <v>1281.9502921999999</v>
      </c>
      <c r="W100" s="13">
        <v>1226.2356319000003</v>
      </c>
      <c r="X100" s="13">
        <v>1283.9826953000002</v>
      </c>
      <c r="Y100" s="13">
        <v>1308.5070045</v>
      </c>
      <c r="Z100" s="13">
        <v>1330.4083942</v>
      </c>
      <c r="AA100" s="13">
        <v>1323.6747201000001</v>
      </c>
      <c r="AB100" s="13">
        <v>1337.9354429</v>
      </c>
      <c r="AC100" s="13">
        <v>1340.8869157000001</v>
      </c>
      <c r="AD100" s="13">
        <v>1369.321608</v>
      </c>
      <c r="AE100" s="13">
        <v>1383.0464557999996</v>
      </c>
      <c r="AF100" s="13">
        <v>1416.3569978000003</v>
      </c>
      <c r="AG100" s="13">
        <v>1428.8185770399996</v>
      </c>
      <c r="AH100" s="13">
        <v>1397.0905963478713</v>
      </c>
      <c r="AI100" s="13">
        <v>1397.0905963478713</v>
      </c>
      <c r="AJ100" s="13">
        <v>1397.0905963478713</v>
      </c>
      <c r="AK100" s="13">
        <v>1397.0905963478713</v>
      </c>
      <c r="AL100" s="13">
        <v>1397.0905963478713</v>
      </c>
      <c r="AM100" s="13">
        <v>1397.0905963478713</v>
      </c>
      <c r="AN100" s="13">
        <v>1397.0905963478713</v>
      </c>
      <c r="AO100" s="13">
        <v>1397.0905963478713</v>
      </c>
      <c r="AP100" s="13">
        <v>1397.0905963478713</v>
      </c>
      <c r="AQ100" s="13">
        <v>1397.0905963478713</v>
      </c>
      <c r="AR100" s="13">
        <v>1397.0905963478713</v>
      </c>
      <c r="AS100" s="13">
        <v>1397.0905963478713</v>
      </c>
      <c r="AT100" s="13">
        <v>1397.0905963478713</v>
      </c>
      <c r="AU100" s="13">
        <v>1397.0905963478713</v>
      </c>
      <c r="AV100" s="13">
        <v>1397.0905963478713</v>
      </c>
      <c r="AW100" s="13">
        <v>1397.0905963478713</v>
      </c>
      <c r="AX100" s="13">
        <v>1397.0905963478713</v>
      </c>
      <c r="AY100" s="13">
        <v>1397.0905963478713</v>
      </c>
      <c r="AZ100" s="13">
        <v>1397.0905963478713</v>
      </c>
      <c r="BA100" s="13">
        <v>1397.0905963478713</v>
      </c>
      <c r="BB100" s="13">
        <v>1397.0905963478713</v>
      </c>
      <c r="BC100" s="13">
        <v>1397.0905963478713</v>
      </c>
      <c r="BD100" s="13">
        <v>1397.0905963478713</v>
      </c>
      <c r="BE100" s="13">
        <v>1397.0905963478713</v>
      </c>
      <c r="BF100" s="13">
        <v>1397.0905963478713</v>
      </c>
      <c r="BG100" s="13">
        <v>1397.0905963478713</v>
      </c>
      <c r="BH100" s="13">
        <v>1397.0905963478713</v>
      </c>
      <c r="BI100" s="13">
        <v>1397.0905963478713</v>
      </c>
      <c r="BJ100" s="13">
        <v>1397.0905963478713</v>
      </c>
      <c r="BK100" s="13">
        <v>1397.0905963478713</v>
      </c>
      <c r="BL100" s="13">
        <v>1397.0905963478713</v>
      </c>
    </row>
    <row r="101" spans="1:64" s="7" customFormat="1" x14ac:dyDescent="0.25">
      <c r="A101" s="7" t="s">
        <v>11</v>
      </c>
      <c r="B101" t="s">
        <v>23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1.9E-3</v>
      </c>
      <c r="O101" s="15">
        <v>3.0999999999999999E-3</v>
      </c>
      <c r="P101" s="15">
        <v>6.1999999999999998E-3</v>
      </c>
      <c r="Q101" s="15">
        <v>8.6E-3</v>
      </c>
      <c r="R101" s="15">
        <v>8.0101010101010107E-3</v>
      </c>
      <c r="S101" s="15">
        <v>7.8000000000000005E-3</v>
      </c>
      <c r="T101" s="15">
        <v>8.7999999999999988E-3</v>
      </c>
      <c r="U101" s="15">
        <v>1.0499999999999999E-2</v>
      </c>
      <c r="V101" s="15">
        <v>8.0999999999999996E-3</v>
      </c>
      <c r="W101" s="15">
        <v>1.12E-2</v>
      </c>
      <c r="X101" s="15">
        <v>9.7859999999999996E-3</v>
      </c>
      <c r="Y101" s="15">
        <v>1.2539000000000002E-2</v>
      </c>
      <c r="Z101" s="15">
        <v>1.8116E-2</v>
      </c>
      <c r="AA101" s="15">
        <v>2.11217E-2</v>
      </c>
      <c r="AB101" s="15">
        <v>0.12567120000000001</v>
      </c>
      <c r="AC101" s="15">
        <v>0.32905929999999994</v>
      </c>
      <c r="AD101" s="15">
        <v>0.52390329999999996</v>
      </c>
      <c r="AE101" s="15">
        <v>0.60696369999999999</v>
      </c>
      <c r="AF101" s="15">
        <v>0.82907509999999995</v>
      </c>
      <c r="AG101" s="15">
        <v>1.3396433999999999</v>
      </c>
      <c r="AH101" s="15">
        <v>2.5985886210108728</v>
      </c>
    </row>
    <row r="102" spans="1:64" s="7" customFormat="1" x14ac:dyDescent="0.25">
      <c r="B102"/>
      <c r="G102" t="s">
        <v>26</v>
      </c>
      <c r="I102">
        <v>0.19600000000000001</v>
      </c>
      <c r="J102">
        <v>0.17799999999999999</v>
      </c>
      <c r="K102">
        <v>0.157</v>
      </c>
      <c r="L102">
        <v>0.13900000000000001</v>
      </c>
      <c r="M102">
        <v>0.13400000000000001</v>
      </c>
      <c r="N102">
        <v>0.14199999999999999</v>
      </c>
      <c r="O102">
        <v>0.126</v>
      </c>
      <c r="P102">
        <v>0.11899999999999999</v>
      </c>
      <c r="Q102">
        <v>0.106</v>
      </c>
      <c r="R102">
        <v>0.111</v>
      </c>
      <c r="S102">
        <v>0.104</v>
      </c>
      <c r="T102">
        <v>0.105</v>
      </c>
      <c r="U102">
        <v>9.8000000000000004E-2</v>
      </c>
      <c r="V102">
        <v>8.7999999999999995E-2</v>
      </c>
      <c r="W102">
        <v>8.6999999999999994E-2</v>
      </c>
      <c r="X102">
        <v>8.5999999999999993E-2</v>
      </c>
      <c r="Y102">
        <v>8.3000000000000004E-2</v>
      </c>
      <c r="Z102">
        <v>8.3000000000000004E-2</v>
      </c>
      <c r="AA102">
        <v>8.2000000000000003E-2</v>
      </c>
      <c r="AB102">
        <v>7.5999999999999998E-2</v>
      </c>
      <c r="AC102">
        <v>6.9000000000000006E-2</v>
      </c>
      <c r="AD102">
        <v>6.6000000000000003E-2</v>
      </c>
      <c r="AE102">
        <v>6.4000000000000001E-2</v>
      </c>
      <c r="AF102">
        <v>5.8000000000000003E-2</v>
      </c>
      <c r="AG102">
        <v>5.2999999999999999E-2</v>
      </c>
      <c r="AH102" s="22">
        <v>0.05</v>
      </c>
      <c r="AI102" s="22">
        <v>0.05</v>
      </c>
      <c r="AJ102" s="22">
        <v>0.05</v>
      </c>
      <c r="AK102" s="22">
        <v>0.05</v>
      </c>
      <c r="AL102" s="22">
        <v>0.05</v>
      </c>
      <c r="AM102" s="22">
        <v>0.05</v>
      </c>
      <c r="AN102" s="22">
        <v>0.05</v>
      </c>
      <c r="AO102" s="22">
        <v>0.05</v>
      </c>
      <c r="AP102" s="22">
        <v>0.05</v>
      </c>
      <c r="AQ102" s="22">
        <v>0.05</v>
      </c>
      <c r="AR102" s="22">
        <v>0.05</v>
      </c>
      <c r="AS102" s="22">
        <v>0.05</v>
      </c>
      <c r="AT102" s="22">
        <v>0.05</v>
      </c>
      <c r="AU102" s="22">
        <v>0.05</v>
      </c>
      <c r="AV102" s="22">
        <v>0.05</v>
      </c>
      <c r="AW102" s="22">
        <v>0.05</v>
      </c>
      <c r="AX102" s="22">
        <v>0.05</v>
      </c>
      <c r="AY102" s="22">
        <v>0.05</v>
      </c>
      <c r="AZ102" s="22">
        <v>0.05</v>
      </c>
      <c r="BA102" s="22">
        <v>0.05</v>
      </c>
      <c r="BB102" s="22">
        <v>0.05</v>
      </c>
      <c r="BC102" s="22">
        <v>0.05</v>
      </c>
      <c r="BD102" s="22">
        <v>0.05</v>
      </c>
      <c r="BE102" s="22">
        <v>0.05</v>
      </c>
      <c r="BF102" s="22">
        <v>0.05</v>
      </c>
      <c r="BG102" s="22">
        <v>0.05</v>
      </c>
      <c r="BH102" s="22">
        <v>0.05</v>
      </c>
      <c r="BI102" s="22">
        <v>0.05</v>
      </c>
      <c r="BJ102" s="22">
        <v>0.05</v>
      </c>
      <c r="BK102" s="22">
        <v>0.05</v>
      </c>
      <c r="BL102" s="22">
        <v>0.05</v>
      </c>
    </row>
    <row r="103" spans="1:64" x14ac:dyDescent="0.25">
      <c r="A103" s="2" t="s">
        <v>1</v>
      </c>
      <c r="B103" s="2" t="s">
        <v>2</v>
      </c>
      <c r="C103" s="2" t="s">
        <v>3</v>
      </c>
      <c r="G103" t="s">
        <v>6</v>
      </c>
      <c r="J103">
        <f>J101-I101</f>
        <v>0</v>
      </c>
      <c r="K103">
        <f t="shared" ref="K103:AH103" si="12">K101-J101</f>
        <v>0</v>
      </c>
      <c r="L103">
        <f t="shared" si="12"/>
        <v>0</v>
      </c>
      <c r="M103">
        <f t="shared" si="12"/>
        <v>0</v>
      </c>
      <c r="N103">
        <f t="shared" si="12"/>
        <v>1.9E-3</v>
      </c>
      <c r="O103">
        <f t="shared" si="12"/>
        <v>1.1999999999999999E-3</v>
      </c>
      <c r="P103">
        <f t="shared" si="12"/>
        <v>3.0999999999999999E-3</v>
      </c>
      <c r="Q103">
        <f t="shared" si="12"/>
        <v>2.4000000000000002E-3</v>
      </c>
      <c r="R103">
        <f t="shared" si="12"/>
        <v>-5.8989898989898933E-4</v>
      </c>
      <c r="S103">
        <f t="shared" si="12"/>
        <v>-2.1010101010101017E-4</v>
      </c>
      <c r="T103">
        <f t="shared" si="12"/>
        <v>9.9999999999999829E-4</v>
      </c>
      <c r="U103">
        <f t="shared" si="12"/>
        <v>1.7000000000000001E-3</v>
      </c>
      <c r="V103">
        <f t="shared" si="12"/>
        <v>-2.3999999999999994E-3</v>
      </c>
      <c r="W103">
        <f t="shared" si="12"/>
        <v>3.1000000000000003E-3</v>
      </c>
      <c r="X103">
        <f t="shared" si="12"/>
        <v>-1.4140000000000003E-3</v>
      </c>
      <c r="Y103">
        <f t="shared" si="12"/>
        <v>2.753000000000002E-3</v>
      </c>
      <c r="Z103">
        <f t="shared" si="12"/>
        <v>5.5769999999999986E-3</v>
      </c>
      <c r="AA103">
        <f t="shared" si="12"/>
        <v>3.0057E-3</v>
      </c>
      <c r="AB103">
        <f t="shared" si="12"/>
        <v>0.10454950000000002</v>
      </c>
      <c r="AC103">
        <f t="shared" si="12"/>
        <v>0.20338809999999993</v>
      </c>
      <c r="AD103">
        <f t="shared" si="12"/>
        <v>0.19484400000000002</v>
      </c>
      <c r="AE103">
        <f t="shared" si="12"/>
        <v>8.3060400000000034E-2</v>
      </c>
      <c r="AF103">
        <f t="shared" si="12"/>
        <v>0.22211139999999996</v>
      </c>
      <c r="AG103">
        <f t="shared" si="12"/>
        <v>0.51056829999999997</v>
      </c>
      <c r="AH103">
        <f t="shared" si="12"/>
        <v>1.2589452210108729</v>
      </c>
    </row>
    <row r="104" spans="1:64" x14ac:dyDescent="0.25">
      <c r="A104" s="3">
        <v>7.9420861945558258E-6</v>
      </c>
      <c r="B104" s="3">
        <v>0.70685259092702979</v>
      </c>
      <c r="C104" s="3">
        <v>1.0000052567523506E-4</v>
      </c>
      <c r="G104" t="s">
        <v>8</v>
      </c>
      <c r="J104">
        <f>$A104*($C104/($C104+I102))*I100+($B104-$A104)*($I101+SUM($I104:I104))-($B104/(($C104/($C104+I102))*I100))*(($I101+SUM($I104:I104))^2)</f>
        <v>4.3267587012618558E-6</v>
      </c>
      <c r="K104">
        <f>$A104*($C104/($C104+J102))*J100+($B104-$A104)*($I101+SUM($I104:J104))-($B104/(($C104/($C104+J102))*J100))*(($I101+SUM($I104:J104))^2)</f>
        <v>7.7254275623014069E-6</v>
      </c>
      <c r="L104">
        <f>$A104*($C104/($C104+K102))*K100+($B104-$A104)*($I101+SUM($I104:K104))-($B104/(($C104/($C104+K102))*K100))*(($I101+SUM($I104:K104))^2)</f>
        <v>1.3702426522427178E-5</v>
      </c>
      <c r="M104">
        <f>$A104*($C104/($C104+L102))*L100+($B104-$A104)*($I101+SUM($I104:L104))-($B104/(($C104/($C104+L102))*L100))*(($I101+SUM($I104:L104))^2)</f>
        <v>2.398933851586123E-5</v>
      </c>
      <c r="N104">
        <f>$A104*($C104/($C104+M102))*M100+($B104-$A104)*($I101+SUM($I104:M104))-($B104/(($C104/($C104+M102))*M100))*(($I101+SUM($I104:M104))^2)</f>
        <v>4.1283732376383088E-5</v>
      </c>
      <c r="O104">
        <f>$A104*($C104/($C104+N102))*N100+($B104-$A104)*($I101+SUM($I104:N104))-($B104/(($C104/($C104+N102))*N100))*(($I101+SUM($I104:N104))^2)</f>
        <v>7.0324511224296741E-5</v>
      </c>
      <c r="P104">
        <f>$A104*($C104/($C104+O102))*O100+($B104-$A104)*($I101+SUM($I104:O104))-($B104/(($C104/($C104+O102))*O100))*(($I101+SUM($I104:O104))^2)</f>
        <v>1.2088892456133886E-4</v>
      </c>
      <c r="Q104">
        <f>$A104*($C104/($C104+P102))*P100+($B104-$A104)*($I101+SUM($I104:P104))-($B104/(($C104/($C104+P102))*P100))*(($I101+SUM($I104:P104))^2)</f>
        <v>2.0672969410351677E-4</v>
      </c>
      <c r="R104">
        <f>$A104*($C104/($C104+Q102))*Q100+($B104-$A104)*($I101+SUM($I104:Q104))-($B104/(($C104/($C104+Q102))*Q100))*(($I101+SUM($I104:Q104))^2)</f>
        <v>3.5392403992337801E-4</v>
      </c>
      <c r="S104">
        <f>$A104*($C104/($C104+R102))*R100+($B104-$A104)*($I101+SUM($I104:R104))-($B104/(($C104/($C104+R102))*R100))*(($I101+SUM($I104:R104))^2)</f>
        <v>6.035840808401113E-4</v>
      </c>
      <c r="T104">
        <f>$A104*($C104/($C104+S102))*S100+($B104-$A104)*($I101+SUM($I104:S104))-($B104/(($C104/($C104+S102))*S100))*(($I101+SUM($I104:S104))^2)</f>
        <v>1.0301388652664831E-3</v>
      </c>
      <c r="U104">
        <f>$A104*($C104/($C104+T102))*T100+($B104-$A104)*($I101+SUM($I104:T104))-($B104/(($C104/($C104+T102))*T100))*(($I101+SUM($I104:T104))^2)</f>
        <v>1.7561386499822293E-3</v>
      </c>
      <c r="V104">
        <f>$A104*($C104/($C104+U102))*U100+($B104-$A104)*($I101+SUM($I104:U104))-($B104/(($C104/($C104+U102))*U100))*(($I101+SUM($I104:U104))^2)</f>
        <v>2.992195046210051E-3</v>
      </c>
      <c r="W104">
        <f>$A104*($C104/($C104+V102))*V100+($B104-$A104)*($I101+SUM($I104:V104))-($B104/(($C104/($C104+V102))*V100))*(($I101+SUM($I104:V104))^2)</f>
        <v>5.0931177655368616E-3</v>
      </c>
      <c r="X104">
        <f>$A104*($C104/($C104+W102))*W100+($B104-$A104)*($I101+SUM($I104:W104))-($B104/(($C104/($C104+W102))*W100))*(($I101+SUM($I104:W104))^2)</f>
        <v>8.6419599996135858E-3</v>
      </c>
      <c r="Y104">
        <f>$A104*($C104/($C104+X102))*X100+($B104-$A104)*($I101+SUM($I104:X104))-($B104/(($C104/($C104+X102))*X100))*(($I101+SUM($I104:X104))^2)</f>
        <v>1.4619093086462656E-2</v>
      </c>
      <c r="Z104">
        <f>$A104*($C104/($C104+Y102))*Y100+($B104-$A104)*($I101+SUM($I104:Y104))-($B104/(($C104/($C104+Y102))*Y100))*(($I101+SUM($I104:Y104))^2)</f>
        <v>2.4593164699982826E-2</v>
      </c>
      <c r="AA104">
        <f>$A104*($C104/($C104+Z102))*Z100+($B104-$A104)*($I101+SUM($I104:Z104))-($B104/(($C104/($C104+Z102))*Z100))*(($I101+SUM($I104:Z104))^2)</f>
        <v>4.0946589514520321E-2</v>
      </c>
      <c r="AB104">
        <f>$A104*($C104/($C104+AA102))*AA100+($B104-$A104)*($I101+SUM($I104:AA104))-($B104/(($C104/($C104+AA102))*AA100))*(($I101+SUM($I104:AA104))^2)</f>
        <v>6.7005304860435044E-2</v>
      </c>
      <c r="AC104">
        <f>$A104*($C104/($C104+AB102))*AB100+($B104-$A104)*($I101+SUM($I104:AB104))-($B104/(($C104/($C104+AB102))*AB100))*(($I101+SUM($I104:AB104))^2)</f>
        <v>0.10748750485141867</v>
      </c>
      <c r="AD104">
        <f>$A104*($C104/($C104+AC102))*AC100+($B104-$A104)*($I101+SUM($I104:AC104))-($B104/(($C104/($C104+AC102))*AC100))*(($I101+SUM($I104:AC104))^2)</f>
        <v>0.16716014866070344</v>
      </c>
      <c r="AE104">
        <f>$A104*($C104/($C104+AD102))*AD100+($B104-$A104)*($I101+SUM($I104:AD104))-($B104/(($C104/($C104+AD102))*AD100))*(($I101+SUM($I104:AD104))^2)</f>
        <v>0.24609406640489456</v>
      </c>
      <c r="AF104">
        <f>$A104*($C104/($C104+AE102))*AE100+($B104-$A104)*($I101+SUM($I104:AE104))-($B104/(($C104/($C104+AE102))*AE100))*(($I101+SUM($I104:AE104))^2)</f>
        <v>0.3314788319340371</v>
      </c>
      <c r="AG104">
        <f>$A104*($C104/($C104+AF102))*AF100+($B104-$A104)*($I101+SUM($I104:AF104))-($B104/(($C104/($C104+AF102))*AF100))*(($I101+SUM($I104:AF104))^2)</f>
        <v>0.41937188288056809</v>
      </c>
      <c r="AH104">
        <f>$A104*($C104/($C104+AG102))*AG100+($B104-$A104)*($I101+SUM($I104:AG104))-($B104/(($C104/($C104+AG102))*AG100))*(($I101+SUM($I104:AG104))^2)</f>
        <v>0.47317715814482886</v>
      </c>
      <c r="AI104">
        <f>$A104*($C104/($C104+AH102))*AH100+($B104-$A104)*($I101+SUM($I104:AH104))-($B104/(($C104/($C104+AH102))*AH100))*(($I101+SUM($I104:AH104))^2)</f>
        <v>0.42462481257637807</v>
      </c>
      <c r="AJ104">
        <f>$A104*($C104/($C104+AI102))*AI100+($B104-$A104)*($I101+SUM($I104:AI104))-($B104/(($C104/($C104+AI102))*AI100))*(($I101+SUM($I104:AI104))^2)</f>
        <v>0.26728431879395687</v>
      </c>
      <c r="AK104">
        <f>$A104*($C104/($C104+AJ102))*AJ100+($B104-$A104)*($I101+SUM($I104:AJ104))-($B104/(($C104/($C104+AJ102))*AJ100))*(($I101+SUM($I104:AJ104))^2)</f>
        <v>0.12136751142695945</v>
      </c>
      <c r="AL104">
        <f>$A104*($C104/($C104+AK102))*AK100+($B104-$A104)*($I101+SUM($I104:AK104))-($B104/(($C104/($C104+AK102))*AK100))*(($I101+SUM($I104:AK104))^2)</f>
        <v>4.3153659543271106E-2</v>
      </c>
      <c r="AM104">
        <f>$A104*($C104/($C104+AL102))*AL100+($B104-$A104)*($I101+SUM($I104:AL104))-($B104/(($C104/($C104+AL102))*AL100))*(($I101+SUM($I104:AL104))^2)</f>
        <v>1.3544182825959705E-2</v>
      </c>
      <c r="AN104">
        <f>$A104*($C104/($C104+AM102))*AM100+($B104-$A104)*($I101+SUM($I104:AM104))-($B104/(($C104/($C104+AM102))*AM100))*(($I101+SUM($I104:AM104))^2)</f>
        <v>4.056317360827677E-3</v>
      </c>
      <c r="AO104">
        <f>$A104*($C104/($C104+AN102))*AN100+($B104-$A104)*($I101+SUM($I104:AN104))-($B104/(($C104/($C104+AN102))*AN100))*(($I101+SUM($I104:AN104))^2)</f>
        <v>1.1967209288887837E-3</v>
      </c>
      <c r="AP104">
        <f>$A104*($C104/($C104+AO102))*AO100+($B104-$A104)*($I101+SUM($I104:AO104))-($B104/(($C104/($C104+AO102))*AO100))*(($I101+SUM($I104:AO104))^2)</f>
        <v>3.5147086514952797E-4</v>
      </c>
      <c r="AQ104">
        <f>$A104*($C104/($C104+AP102))*AP100+($B104-$A104)*($I101+SUM($I104:AP104))-($B104/(($C104/($C104+AP102))*AP100))*(($I101+SUM($I104:AP104))^2)</f>
        <v>1.0308728143737511E-4</v>
      </c>
      <c r="AR104">
        <f>$A104*($C104/($C104+AQ102))*AQ100+($B104-$A104)*($I101+SUM($I104:AQ104))-($B104/(($C104/($C104+AQ102))*AQ100))*(($I101+SUM($I104:AQ104))^2)</f>
        <v>3.0223879028401512E-5</v>
      </c>
      <c r="AS104">
        <f>$A104*($C104/($C104+AR102))*AR100+($B104-$A104)*($I101+SUM($I104:AR104))-($B104/(($C104/($C104+AR102))*AR100))*(($I101+SUM($I104:AR104))^2)</f>
        <v>8.8602353944811085E-6</v>
      </c>
      <c r="AT104">
        <f>$A104*($C104/($C104+AS102))*AS100+($B104-$A104)*($I101+SUM($I104:AS104))-($B104/(($C104/($C104+AS102))*AS100))*(($I101+SUM($I104:AS104))^2)</f>
        <v>2.5973210846519379E-6</v>
      </c>
      <c r="AU104">
        <f>$A104*($C104/($C104+AT102))*AT100+($B104-$A104)*($I101+SUM($I104:AT104))-($B104/(($C104/($C104+AT102))*AT100))*(($I101+SUM($I104:AT104))^2)</f>
        <v>7.6138044646789638E-7</v>
      </c>
      <c r="AV104">
        <f>$A104*($C104/($C104+AU102))*AU100+($B104-$A104)*($I101+SUM($I104:AU104))-($B104/(($C104/($C104+AU102))*AU100))*(($I101+SUM($I104:AU104))^2)</f>
        <v>2.2319092707334676E-7</v>
      </c>
      <c r="AW104">
        <f>$A104*($C104/($C104+AV102))*AV100+($B104-$A104)*($I101+SUM($I104:AV104))-($B104/(($C104/($C104+AV102))*AV100))*(($I101+SUM($I104:AV104))^2)</f>
        <v>6.5426092543674486E-8</v>
      </c>
      <c r="AX104">
        <f>$A104*($C104/($C104+AW102))*AW100+($B104-$A104)*($I101+SUM($I104:AW104))-($B104/(($C104/($C104+AW102))*AW100))*(($I101+SUM($I104:AW104))^2)</f>
        <v>1.9178971966127278E-8</v>
      </c>
      <c r="AY104">
        <f>$A104*($C104/($C104+AX102))*AX100+($B104-$A104)*($I101+SUM($I104:AX104))-($B104/(($C104/($C104+AX102))*AX100))*(($I101+SUM($I104:AX104))^2)</f>
        <v>5.6221138855505615E-9</v>
      </c>
      <c r="AZ104">
        <f>$A104*($C104/($C104+AY102))*AY100+($B104-$A104)*($I101+SUM($I104:AY104))-($B104/(($C104/($C104+AY102))*AY100))*(($I101+SUM($I104:AY104))^2)</f>
        <v>1.648063463477456E-9</v>
      </c>
      <c r="BA104">
        <f>$A104*($C104/($C104+AZ102))*AZ100+($B104-$A104)*($I101+SUM($I104:AZ104))-($B104/(($C104/($C104+AZ102))*AZ100))*(($I101+SUM($I104:AZ104))^2)</f>
        <v>4.8311243894261224E-10</v>
      </c>
      <c r="BB104">
        <f>$A104*($C104/($C104+BA102))*BA100+($B104-$A104)*($I101+SUM($I104:BA104))-($B104/(($C104/($C104+BA102))*BA100))*(($I101+SUM($I104:BA104))^2)</f>
        <v>1.4161938288737019E-10</v>
      </c>
      <c r="BC104">
        <f>$A104*($C104/($C104+BB102))*BB100+($B104-$A104)*($I101+SUM($I104:BB104))-($B104/(($C104/($C104+BB102))*BB100))*(($I101+SUM($I104:BB104))^2)</f>
        <v>4.1514569559808479E-11</v>
      </c>
      <c r="BD104">
        <f>$A104*($C104/($C104+BC102))*BC100+($B104-$A104)*($I101+SUM($I104:BC104))-($B104/(($C104/($C104+BC102))*BC100))*(($I101+SUM($I104:BC104))^2)</f>
        <v>1.2169376617521266E-11</v>
      </c>
      <c r="BE104">
        <f>$A104*($C104/($C104+BD102))*BD100+($B104-$A104)*($I101+SUM($I104:BD104))-($B104/(($C104/($C104+BD102))*BD100))*(($I101+SUM($I104:BD104))^2)</f>
        <v>3.567590667330478E-12</v>
      </c>
      <c r="BF104">
        <f>$A104*($C104/($C104+BE102))*BE100+($B104-$A104)*($I101+SUM($I104:BE104))-($B104/(($C104/($C104+BE102))*BE100))*(($I101+SUM($I104:BE104))^2)</f>
        <v>1.0460521338018225E-12</v>
      </c>
      <c r="BG104">
        <f>$A104*($C104/($C104+BF102))*BF100+($B104-$A104)*($I101+SUM($I104:BF104))-($B104/(($C104/($C104+BF102))*BF100))*(($I101+SUM($I104:BF104))^2)</f>
        <v>3.0619951019161817E-13</v>
      </c>
      <c r="BH104">
        <f>$A104*($C104/($C104+BG102))*BG100+($B104-$A104)*($I101+SUM($I104:BG104))-($B104/(($C104/($C104+BG102))*BG100))*(($I101+SUM($I104:BG104))^2)</f>
        <v>8.992806499463768E-14</v>
      </c>
      <c r="BI104">
        <f>$A104*($C104/($C104+BH102))*BH100+($B104-$A104)*($I101+SUM($I104:BH104))-($B104/(($C104/($C104+BH102))*BH100))*(($I101+SUM($I104:BH104))^2)</f>
        <v>2.6201263381153694E-14</v>
      </c>
      <c r="BJ104">
        <f>$A104*($C104/($C104+BI102))*BI100+($B104-$A104)*($I101+SUM($I104:BI104))-($B104/(($C104/($C104+BI102))*BI100))*(($I101+SUM($I104:BI104))^2)</f>
        <v>7.7715611723760958E-15</v>
      </c>
      <c r="BK104">
        <f>$A104*($C104/($C104+BJ102))*BJ100+($B104-$A104)*($I101+SUM($I104:BJ104))-($B104/(($C104/($C104+BJ102))*BJ100))*(($I101+SUM($I104:BJ104))^2)</f>
        <v>2.4424906541753444E-15</v>
      </c>
      <c r="BL104">
        <f>$A104*($C104/($C104+BK102))*BK100+($B104-$A104)*($I101+SUM($I104:BK104))-($B104/(($C104/($C104+BK102))*BK100))*(($I101+SUM($I104:BK104))^2)</f>
        <v>0</v>
      </c>
    </row>
    <row r="105" spans="1:64" x14ac:dyDescent="0.25">
      <c r="E105" t="s">
        <v>19</v>
      </c>
      <c r="F105">
        <f>SUM(J105:AH105)</f>
        <v>0.54383505333491133</v>
      </c>
      <c r="J105">
        <f>(J106-J101)^2</f>
        <v>1.872084085894518E-11</v>
      </c>
      <c r="K105">
        <f t="shared" ref="K105:AH105" si="13">(K106-K101)^2</f>
        <v>1.4525519373162301E-10</v>
      </c>
      <c r="L105">
        <f t="shared" si="13"/>
        <v>6.6330007975630217E-10</v>
      </c>
      <c r="M105">
        <f t="shared" si="13"/>
        <v>2.4744606911209899E-9</v>
      </c>
      <c r="N105">
        <f t="shared" si="13"/>
        <v>3.2723808412185329E-6</v>
      </c>
      <c r="O105">
        <f t="shared" si="13"/>
        <v>8.6356509224041675E-6</v>
      </c>
      <c r="P105">
        <f t="shared" si="13"/>
        <v>3.5019870168164227E-5</v>
      </c>
      <c r="Q105">
        <f t="shared" si="13"/>
        <v>6.5788794463161694E-5</v>
      </c>
      <c r="R105">
        <f t="shared" si="13"/>
        <v>5.1368844091351808E-5</v>
      </c>
      <c r="S105">
        <f t="shared" si="13"/>
        <v>4.036722993190132E-5</v>
      </c>
      <c r="T105">
        <f t="shared" si="13"/>
        <v>3.998516245236893E-5</v>
      </c>
      <c r="U105">
        <f t="shared" si="13"/>
        <v>3.9278341720286229E-5</v>
      </c>
      <c r="V105">
        <f t="shared" si="13"/>
        <v>7.6570988472078819E-7</v>
      </c>
      <c r="W105">
        <f t="shared" si="13"/>
        <v>1.2500788731231885E-6</v>
      </c>
      <c r="X105">
        <f t="shared" si="13"/>
        <v>1.2485892992434528E-4</v>
      </c>
      <c r="Y105">
        <f t="shared" si="13"/>
        <v>5.3084723778328718E-4</v>
      </c>
      <c r="Z105">
        <f t="shared" si="13"/>
        <v>1.7687312802120915E-3</v>
      </c>
      <c r="AA105">
        <f t="shared" si="13"/>
        <v>6.3995482578767448E-3</v>
      </c>
      <c r="AB105">
        <f t="shared" si="13"/>
        <v>1.8022556316456227E-3</v>
      </c>
      <c r="AC105">
        <f t="shared" si="13"/>
        <v>2.8566474130293958E-3</v>
      </c>
      <c r="AD105">
        <f t="shared" si="13"/>
        <v>6.5823146236804377E-3</v>
      </c>
      <c r="AE105">
        <f t="shared" si="13"/>
        <v>6.7079705842326802E-3</v>
      </c>
      <c r="AF105">
        <f t="shared" si="13"/>
        <v>3.6584072612538959E-2</v>
      </c>
      <c r="AG105">
        <f t="shared" si="13"/>
        <v>1.0014648591397807E-2</v>
      </c>
      <c r="AH105">
        <f t="shared" si="13"/>
        <v>0.47017742280750446</v>
      </c>
    </row>
    <row r="106" spans="1:64" x14ac:dyDescent="0.25">
      <c r="G106" t="s">
        <v>9</v>
      </c>
      <c r="J106">
        <f>I101+J104</f>
        <v>4.3267587012618558E-6</v>
      </c>
      <c r="K106">
        <f>J106+K104</f>
        <v>1.2052186263563263E-5</v>
      </c>
      <c r="L106">
        <f t="shared" ref="L106:BL106" si="14">K106+L104</f>
        <v>2.5754612785990439E-5</v>
      </c>
      <c r="M106">
        <f t="shared" si="14"/>
        <v>4.9743951301851666E-5</v>
      </c>
      <c r="N106">
        <f t="shared" si="14"/>
        <v>9.1027683678234747E-5</v>
      </c>
      <c r="O106">
        <f t="shared" si="14"/>
        <v>1.6135219490253147E-4</v>
      </c>
      <c r="P106">
        <f t="shared" si="14"/>
        <v>2.8224111946387035E-4</v>
      </c>
      <c r="Q106">
        <f t="shared" si="14"/>
        <v>4.889708135673871E-4</v>
      </c>
      <c r="R106">
        <f t="shared" si="14"/>
        <v>8.4289485349076511E-4</v>
      </c>
      <c r="S106">
        <f t="shared" si="14"/>
        <v>1.4464789343308763E-3</v>
      </c>
      <c r="T106">
        <f t="shared" si="14"/>
        <v>2.4766177995973592E-3</v>
      </c>
      <c r="U106">
        <f t="shared" si="14"/>
        <v>4.2327564495795887E-3</v>
      </c>
      <c r="V106">
        <f t="shared" si="14"/>
        <v>7.2249514957896397E-3</v>
      </c>
      <c r="W106">
        <f t="shared" si="14"/>
        <v>1.2318069261326501E-2</v>
      </c>
      <c r="X106">
        <f t="shared" si="14"/>
        <v>2.0960029260940087E-2</v>
      </c>
      <c r="Y106">
        <f t="shared" si="14"/>
        <v>3.5579122347402743E-2</v>
      </c>
      <c r="Z106">
        <f t="shared" si="14"/>
        <v>6.0172287047385573E-2</v>
      </c>
      <c r="AA106">
        <f t="shared" si="14"/>
        <v>0.10111887656190589</v>
      </c>
      <c r="AB106">
        <f t="shared" si="14"/>
        <v>0.16812418142234092</v>
      </c>
      <c r="AC106">
        <f t="shared" si="14"/>
        <v>0.27561168627375959</v>
      </c>
      <c r="AD106">
        <f t="shared" si="14"/>
        <v>0.44277183493446304</v>
      </c>
      <c r="AE106">
        <f t="shared" si="14"/>
        <v>0.68886590133935766</v>
      </c>
      <c r="AF106">
        <f t="shared" si="14"/>
        <v>1.0203447332733948</v>
      </c>
      <c r="AG106">
        <f t="shared" si="14"/>
        <v>1.439716616153963</v>
      </c>
      <c r="AH106">
        <f t="shared" si="14"/>
        <v>1.9128937742987917</v>
      </c>
      <c r="AI106">
        <f t="shared" si="14"/>
        <v>2.33751858687517</v>
      </c>
      <c r="AJ106">
        <f t="shared" si="14"/>
        <v>2.6048029056691266</v>
      </c>
      <c r="AK106">
        <f t="shared" si="14"/>
        <v>2.7261704170960863</v>
      </c>
      <c r="AL106">
        <f t="shared" si="14"/>
        <v>2.7693240766393572</v>
      </c>
      <c r="AM106">
        <f t="shared" si="14"/>
        <v>2.7828682594653169</v>
      </c>
      <c r="AN106">
        <f t="shared" si="14"/>
        <v>2.7869245768261446</v>
      </c>
      <c r="AO106">
        <f t="shared" si="14"/>
        <v>2.7881212977550334</v>
      </c>
      <c r="AP106">
        <f t="shared" si="14"/>
        <v>2.7884727686201831</v>
      </c>
      <c r="AQ106">
        <f t="shared" si="14"/>
        <v>2.7885758559016205</v>
      </c>
      <c r="AR106">
        <f t="shared" si="14"/>
        <v>2.7886060797806489</v>
      </c>
      <c r="AS106">
        <f t="shared" si="14"/>
        <v>2.7886149400160436</v>
      </c>
      <c r="AT106">
        <f t="shared" si="14"/>
        <v>2.788617537337128</v>
      </c>
      <c r="AU106">
        <f t="shared" si="14"/>
        <v>2.7886182987175747</v>
      </c>
      <c r="AV106">
        <f t="shared" si="14"/>
        <v>2.7886185219085018</v>
      </c>
      <c r="AW106">
        <f t="shared" si="14"/>
        <v>2.7886185873345943</v>
      </c>
      <c r="AX106">
        <f t="shared" si="14"/>
        <v>2.7886186065135661</v>
      </c>
      <c r="AY106">
        <f t="shared" si="14"/>
        <v>2.78861861213568</v>
      </c>
      <c r="AZ106">
        <f t="shared" si="14"/>
        <v>2.7886186137837434</v>
      </c>
      <c r="BA106">
        <f t="shared" si="14"/>
        <v>2.7886186142668556</v>
      </c>
      <c r="BB106">
        <f t="shared" si="14"/>
        <v>2.7886186144084748</v>
      </c>
      <c r="BC106">
        <f t="shared" si="14"/>
        <v>2.7886186144499892</v>
      </c>
      <c r="BD106">
        <f t="shared" si="14"/>
        <v>2.7886186144621585</v>
      </c>
      <c r="BE106">
        <f t="shared" si="14"/>
        <v>2.7886186144657259</v>
      </c>
      <c r="BF106">
        <f t="shared" si="14"/>
        <v>2.7886186144667722</v>
      </c>
      <c r="BG106">
        <f t="shared" si="14"/>
        <v>2.7886186144670786</v>
      </c>
      <c r="BH106">
        <f t="shared" si="14"/>
        <v>2.7886186144671683</v>
      </c>
      <c r="BI106">
        <f t="shared" si="14"/>
        <v>2.7886186144671945</v>
      </c>
      <c r="BJ106">
        <f t="shared" si="14"/>
        <v>2.7886186144672021</v>
      </c>
      <c r="BK106">
        <f t="shared" si="14"/>
        <v>2.7886186144672047</v>
      </c>
      <c r="BL106">
        <f t="shared" si="14"/>
        <v>2.7886186144672047</v>
      </c>
    </row>
    <row r="124" spans="1:64" x14ac:dyDescent="0.25">
      <c r="A124" s="1" t="s">
        <v>16</v>
      </c>
      <c r="B124" t="s">
        <v>24</v>
      </c>
      <c r="I124" s="13">
        <v>362.75521329950169</v>
      </c>
      <c r="J124" s="13">
        <v>382.23233696439274</v>
      </c>
      <c r="K124" s="13">
        <v>400.96974295019334</v>
      </c>
      <c r="L124" s="13">
        <v>406.52364436639795</v>
      </c>
      <c r="M124" s="13">
        <v>418.64121209171162</v>
      </c>
      <c r="N124" s="13">
        <v>438.75657231798453</v>
      </c>
      <c r="O124" s="13">
        <v>456.6590890819769</v>
      </c>
      <c r="P124" s="13">
        <v>484.33947029716239</v>
      </c>
      <c r="Q124" s="13">
        <v>505.49172053720122</v>
      </c>
      <c r="R124" s="13">
        <v>536.42782074869422</v>
      </c>
      <c r="S124" s="13">
        <v>556.22216135088036</v>
      </c>
      <c r="T124" s="13">
        <v>581.88769622523</v>
      </c>
      <c r="U124" s="13">
        <v>605.87194901918235</v>
      </c>
      <c r="V124" s="13">
        <v>619.95074335162826</v>
      </c>
      <c r="W124" s="13">
        <v>627.49062680220993</v>
      </c>
      <c r="X124" s="13">
        <v>672.26143593342192</v>
      </c>
      <c r="Y124" s="13">
        <v>689.38253030755618</v>
      </c>
      <c r="Z124" s="13">
        <v>721.09436290026122</v>
      </c>
      <c r="AA124" s="13">
        <v>743.99222043143948</v>
      </c>
      <c r="AB124" s="13">
        <v>767.94317985420787</v>
      </c>
      <c r="AC124" s="13">
        <v>788.44365358765253</v>
      </c>
      <c r="AD124" s="13">
        <v>796.51976227695923</v>
      </c>
      <c r="AE124" s="13">
        <v>824.82688987366487</v>
      </c>
      <c r="AF124" s="13">
        <v>847.16894586490355</v>
      </c>
      <c r="AG124" s="13">
        <v>863.3811853926868</v>
      </c>
      <c r="AH124" s="13">
        <v>843.86105443741531</v>
      </c>
      <c r="AI124" s="13">
        <v>843.86105443741531</v>
      </c>
      <c r="AJ124" s="13">
        <v>843.86105443741531</v>
      </c>
      <c r="AK124" s="13">
        <v>843.86105443741531</v>
      </c>
      <c r="AL124" s="13">
        <v>843.86105443741531</v>
      </c>
      <c r="AM124" s="13">
        <v>843.86105443741531</v>
      </c>
      <c r="AN124" s="13">
        <v>843.86105443741531</v>
      </c>
      <c r="AO124" s="13">
        <v>843.86105443741531</v>
      </c>
      <c r="AP124" s="13">
        <v>843.86105443741531</v>
      </c>
      <c r="AQ124" s="13">
        <v>843.86105443741531</v>
      </c>
      <c r="AR124" s="13">
        <v>843.86105443741531</v>
      </c>
      <c r="AS124" s="13">
        <v>843.86105443741531</v>
      </c>
      <c r="AT124" s="13">
        <v>843.86105443741531</v>
      </c>
      <c r="AU124" s="13">
        <v>843.86105443741531</v>
      </c>
      <c r="AV124" s="13">
        <v>843.86105443741531</v>
      </c>
      <c r="AW124" s="13">
        <v>843.86105443741531</v>
      </c>
      <c r="AX124" s="13">
        <v>843.86105443741531</v>
      </c>
      <c r="AY124" s="13">
        <v>843.86105443741531</v>
      </c>
      <c r="AZ124" s="13">
        <v>843.86105443741531</v>
      </c>
      <c r="BA124" s="13">
        <v>843.86105443741531</v>
      </c>
      <c r="BB124" s="13">
        <v>843.86105443741531</v>
      </c>
      <c r="BC124" s="13">
        <v>843.86105443741531</v>
      </c>
      <c r="BD124" s="13">
        <v>843.86105443741531</v>
      </c>
      <c r="BE124" s="13">
        <v>843.86105443741531</v>
      </c>
      <c r="BF124" s="13">
        <v>843.86105443741531</v>
      </c>
      <c r="BG124" s="13">
        <v>843.86105443741531</v>
      </c>
      <c r="BH124" s="13">
        <v>843.86105443741531</v>
      </c>
      <c r="BI124" s="13">
        <v>843.86105443741531</v>
      </c>
      <c r="BJ124" s="13">
        <v>843.86105443741531</v>
      </c>
      <c r="BK124" s="13">
        <v>843.86105443741531</v>
      </c>
      <c r="BL124" s="13">
        <v>843.86105443741531</v>
      </c>
    </row>
    <row r="125" spans="1:64" x14ac:dyDescent="0.25">
      <c r="A125" t="s">
        <v>10</v>
      </c>
      <c r="B125" t="s">
        <v>23</v>
      </c>
      <c r="I125" s="16">
        <v>6.3E-3</v>
      </c>
      <c r="J125" s="16">
        <v>7.0999999999999995E-3</v>
      </c>
      <c r="K125" s="16">
        <v>7.2000000000000007E-3</v>
      </c>
      <c r="L125" s="16">
        <v>7.6E-3</v>
      </c>
      <c r="M125" s="16">
        <v>1.9799999999999998E-2</v>
      </c>
      <c r="N125" s="13">
        <v>0.17549999999999999</v>
      </c>
      <c r="O125" s="13">
        <v>0.41558</v>
      </c>
      <c r="P125" s="13">
        <v>0.44358400000000003</v>
      </c>
      <c r="Q125" s="13">
        <v>0.53559899999999994</v>
      </c>
      <c r="R125" s="13">
        <v>0.76828050505050505</v>
      </c>
      <c r="S125" s="13">
        <v>0.78038211111111122</v>
      </c>
      <c r="T125" s="13">
        <v>0.85256560606060605</v>
      </c>
      <c r="U125" s="13">
        <v>1.0162233636393438</v>
      </c>
      <c r="V125" s="13">
        <v>1.3117781313131314</v>
      </c>
      <c r="W125" s="13">
        <v>1.5892309393954298</v>
      </c>
      <c r="X125" s="13">
        <v>2.2845824343391428</v>
      </c>
      <c r="Y125" s="13">
        <v>2.3865039393796339</v>
      </c>
      <c r="Z125" s="13">
        <v>2.5156302404970825</v>
      </c>
      <c r="AA125" s="13">
        <v>3.5934473025557492</v>
      </c>
      <c r="AB125" s="13">
        <v>5.0600728342123169</v>
      </c>
      <c r="AC125" s="13">
        <v>8.9106862826232405</v>
      </c>
      <c r="AD125" s="13">
        <v>11.176370672793865</v>
      </c>
      <c r="AE125" s="13">
        <v>12.457774095742918</v>
      </c>
      <c r="AF125" s="13">
        <v>14.770723351762967</v>
      </c>
      <c r="AG125" s="13">
        <v>18.857729132981873</v>
      </c>
      <c r="AH125" s="13">
        <v>21.789843068502105</v>
      </c>
    </row>
    <row r="126" spans="1:64" x14ac:dyDescent="0.25">
      <c r="G126" t="s">
        <v>26</v>
      </c>
      <c r="I126">
        <v>0.19600000000000001</v>
      </c>
      <c r="J126">
        <v>0.17799999999999999</v>
      </c>
      <c r="K126">
        <v>0.157</v>
      </c>
      <c r="L126">
        <v>0.13900000000000001</v>
      </c>
      <c r="M126">
        <v>0.13400000000000001</v>
      </c>
      <c r="N126">
        <v>0.14199999999999999</v>
      </c>
      <c r="O126">
        <v>0.126</v>
      </c>
      <c r="P126">
        <v>0.11899999999999999</v>
      </c>
      <c r="Q126">
        <v>0.106</v>
      </c>
      <c r="R126">
        <v>0.111</v>
      </c>
      <c r="S126">
        <v>0.104</v>
      </c>
      <c r="T126">
        <v>0.105</v>
      </c>
      <c r="U126">
        <v>9.8000000000000004E-2</v>
      </c>
      <c r="V126">
        <v>8.7999999999999995E-2</v>
      </c>
      <c r="W126">
        <v>8.6999999999999994E-2</v>
      </c>
      <c r="X126">
        <v>8.5999999999999993E-2</v>
      </c>
      <c r="Y126">
        <v>8.3000000000000004E-2</v>
      </c>
      <c r="Z126">
        <v>8.3000000000000004E-2</v>
      </c>
      <c r="AA126">
        <v>8.2000000000000003E-2</v>
      </c>
      <c r="AB126">
        <v>7.5999999999999998E-2</v>
      </c>
      <c r="AC126">
        <v>6.9000000000000006E-2</v>
      </c>
      <c r="AD126">
        <v>6.6000000000000003E-2</v>
      </c>
      <c r="AE126">
        <v>6.4000000000000001E-2</v>
      </c>
      <c r="AF126">
        <v>5.8000000000000003E-2</v>
      </c>
      <c r="AG126">
        <v>5.2999999999999999E-2</v>
      </c>
      <c r="AH126" s="22">
        <v>0.05</v>
      </c>
      <c r="AI126" s="22">
        <v>0.05</v>
      </c>
      <c r="AJ126" s="22">
        <v>0.05</v>
      </c>
      <c r="AK126" s="22">
        <v>0.05</v>
      </c>
      <c r="AL126" s="22">
        <v>0.05</v>
      </c>
      <c r="AM126" s="22">
        <v>0.05</v>
      </c>
      <c r="AN126" s="22">
        <v>0.05</v>
      </c>
      <c r="AO126" s="22">
        <v>0.05</v>
      </c>
      <c r="AP126" s="22">
        <v>0.05</v>
      </c>
      <c r="AQ126" s="22">
        <v>0.05</v>
      </c>
      <c r="AR126" s="22">
        <v>0.05</v>
      </c>
      <c r="AS126" s="22">
        <v>0.05</v>
      </c>
      <c r="AT126" s="22">
        <v>0.05</v>
      </c>
      <c r="AU126" s="22">
        <v>0.05</v>
      </c>
      <c r="AV126" s="22">
        <v>0.05</v>
      </c>
      <c r="AW126" s="22">
        <v>0.05</v>
      </c>
      <c r="AX126" s="22">
        <v>0.05</v>
      </c>
      <c r="AY126" s="22">
        <v>0.05</v>
      </c>
      <c r="AZ126" s="22">
        <v>0.05</v>
      </c>
      <c r="BA126" s="22">
        <v>0.05</v>
      </c>
      <c r="BB126" s="22">
        <v>0.05</v>
      </c>
      <c r="BC126" s="22">
        <v>0.05</v>
      </c>
      <c r="BD126" s="22">
        <v>0.05</v>
      </c>
      <c r="BE126" s="22">
        <v>0.05</v>
      </c>
      <c r="BF126" s="22">
        <v>0.05</v>
      </c>
      <c r="BG126" s="22">
        <v>0.05</v>
      </c>
      <c r="BH126" s="22">
        <v>0.05</v>
      </c>
      <c r="BI126" s="22">
        <v>0.05</v>
      </c>
      <c r="BJ126" s="22">
        <v>0.05</v>
      </c>
      <c r="BK126" s="22">
        <v>0.05</v>
      </c>
      <c r="BL126" s="22">
        <v>0.05</v>
      </c>
    </row>
    <row r="127" spans="1:64" x14ac:dyDescent="0.25">
      <c r="A127" s="2" t="s">
        <v>1</v>
      </c>
      <c r="B127" s="2" t="s">
        <v>2</v>
      </c>
      <c r="C127" s="2" t="s">
        <v>3</v>
      </c>
      <c r="G127" t="s">
        <v>6</v>
      </c>
      <c r="J127">
        <f>J125-I125</f>
        <v>7.999999999999995E-4</v>
      </c>
      <c r="K127">
        <f t="shared" ref="K127:AH127" si="15">K125-J125</f>
        <v>1.0000000000000113E-4</v>
      </c>
      <c r="L127">
        <f t="shared" si="15"/>
        <v>3.9999999999999931E-4</v>
      </c>
      <c r="M127">
        <f t="shared" si="15"/>
        <v>1.2199999999999999E-2</v>
      </c>
      <c r="N127">
        <f t="shared" si="15"/>
        <v>0.15570000000000001</v>
      </c>
      <c r="O127">
        <f t="shared" si="15"/>
        <v>0.24008000000000002</v>
      </c>
      <c r="P127">
        <f t="shared" si="15"/>
        <v>2.8004000000000029E-2</v>
      </c>
      <c r="Q127">
        <f t="shared" si="15"/>
        <v>9.2014999999999902E-2</v>
      </c>
      <c r="R127">
        <f t="shared" si="15"/>
        <v>0.23268150505050511</v>
      </c>
      <c r="S127">
        <f t="shared" si="15"/>
        <v>1.2101606060606174E-2</v>
      </c>
      <c r="T127">
        <f t="shared" si="15"/>
        <v>7.2183494949494831E-2</v>
      </c>
      <c r="U127">
        <f t="shared" si="15"/>
        <v>0.16365775757873779</v>
      </c>
      <c r="V127">
        <f t="shared" si="15"/>
        <v>0.29555476767378752</v>
      </c>
      <c r="W127">
        <f t="shared" si="15"/>
        <v>0.27745280808229844</v>
      </c>
      <c r="X127">
        <f t="shared" si="15"/>
        <v>0.69535149494371296</v>
      </c>
      <c r="Y127">
        <f t="shared" si="15"/>
        <v>0.10192150504049113</v>
      </c>
      <c r="Z127">
        <f t="shared" si="15"/>
        <v>0.12912630111744861</v>
      </c>
      <c r="AA127">
        <f t="shared" si="15"/>
        <v>1.0778170620586667</v>
      </c>
      <c r="AB127">
        <f t="shared" si="15"/>
        <v>1.4666255316565677</v>
      </c>
      <c r="AC127">
        <f t="shared" si="15"/>
        <v>3.8506134484109236</v>
      </c>
      <c r="AD127">
        <f t="shared" si="15"/>
        <v>2.265684390170625</v>
      </c>
      <c r="AE127">
        <f t="shared" si="15"/>
        <v>1.2814034229490527</v>
      </c>
      <c r="AF127">
        <f t="shared" si="15"/>
        <v>2.3129492560200493</v>
      </c>
      <c r="AG127">
        <f t="shared" si="15"/>
        <v>4.087005781218906</v>
      </c>
      <c r="AH127">
        <f t="shared" si="15"/>
        <v>2.9321139355202313</v>
      </c>
    </row>
    <row r="128" spans="1:64" x14ac:dyDescent="0.25">
      <c r="A128" s="3">
        <v>1.8368911604267854E-4</v>
      </c>
      <c r="B128" s="3">
        <v>0.43806991866934486</v>
      </c>
      <c r="C128" s="3">
        <v>2.0189131332939807E-3</v>
      </c>
      <c r="G128" t="s">
        <v>8</v>
      </c>
      <c r="J128">
        <f>$A128*($C128/($C128+I126))*I124+($B128-$A128)*($I125+SUM($I128:I128))-($B128/(($C128/($C128+I126))*I124))*(($I125+SUM($I128:I128))^2)</f>
        <v>3.4333547734224654E-3</v>
      </c>
      <c r="K128">
        <f>$A128*($C128/($C128+J126))*J124+($B128-$A128)*($I125+SUM($I128:J128))-($B128/(($C128/($C128+J126))*J124))*(($I125+SUM($I128:J128))^2)</f>
        <v>5.0398476284234401E-3</v>
      </c>
      <c r="L128">
        <f>$A128*($C128/($C128+K126))*K124+($B128-$A128)*($I125+SUM($I128:K128))-($B128/(($C128/($C128+K126))*K124))*(($I125+SUM($I128:K128))^2)</f>
        <v>7.3853137117928401E-3</v>
      </c>
      <c r="M128">
        <f>$A128*($C128/($C128+L126))*L124+($B128-$A128)*($I125+SUM($I128:L128))-($B128/(($C128/($C128+L126))*L124))*(($I125+SUM($I128:L128))^2)</f>
        <v>1.0735030179928948E-2</v>
      </c>
      <c r="N128">
        <f>$A128*($C128/($C128+M126))*M124+($B128-$A128)*($I125+SUM($I128:M128))-($B128/(($C128/($C128+M126))*M124))*(($I125+SUM($I128:M128))^2)</f>
        <v>1.546876746900642E-2</v>
      </c>
      <c r="O128">
        <f>$A128*($C128/($C128+N126))*N124+($B128-$A128)*($I125+SUM($I128:N128))-($B128/(($C128/($C128+N126))*N124))*(($I125+SUM($I128:N128))^2)</f>
        <v>2.2140415595628987E-2</v>
      </c>
      <c r="P128">
        <f>$A128*($C128/($C128+O126))*O124+($B128-$A128)*($I125+SUM($I128:O128))-($B128/(($C128/($C128+O126))*O124))*(($I125+SUM($I128:O128))^2)</f>
        <v>3.1892693233411068E-2</v>
      </c>
      <c r="Q128">
        <f>$A128*($C128/($C128+P126))*P124+($B128-$A128)*($I125+SUM($I128:P128))-($B128/(($C128/($C128+P126))*P124))*(($I125+SUM($I128:P128))^2)</f>
        <v>4.575331606373894E-2</v>
      </c>
      <c r="R128">
        <f>$A128*($C128/($C128+Q126))*Q124+($B128-$A128)*($I125+SUM($I128:Q128))-($B128/(($C128/($C128+Q126))*Q124))*(($I125+SUM($I128:Q128))^2)</f>
        <v>6.5590084179656311E-2</v>
      </c>
      <c r="S128">
        <f>$A128*($C128/($C128+R126))*R124+($B128-$A128)*($I125+SUM($I128:R128))-($B128/(($C128/($C128+R126))*R124))*(($I125+SUM($I128:R128))^2)</f>
        <v>9.3264993750233047E-2</v>
      </c>
      <c r="T128">
        <f>$A128*($C128/($C128+S126))*S124+($B128-$A128)*($I125+SUM($I128:S128))-($B128/(($C128/($C128+S126))*S124))*(($I125+SUM($I128:S128))^2)</f>
        <v>0.13248034044306659</v>
      </c>
      <c r="U128">
        <f>$A128*($C128/($C128+T126))*T124+($B128-$A128)*($I125+SUM($I128:T128))-($B128/(($C128/($C128+T126))*T124))*(($I125+SUM($I128:T128))^2)</f>
        <v>0.18675261815015129</v>
      </c>
      <c r="V128">
        <f>$A128*($C128/($C128+U126))*U124+($B128-$A128)*($I125+SUM($I128:U128))-($B128/(($C128/($C128+U126))*U124))*(($I125+SUM($I128:U128))^2)</f>
        <v>0.26241925838665658</v>
      </c>
      <c r="W128">
        <f>$A128*($C128/($C128+V126))*V124+($B128-$A128)*($I125+SUM($I128:V128))-($B128/(($C128/($C128+V126))*V124))*(($I125+SUM($I128:V128))^2)</f>
        <v>0.36680315010249809</v>
      </c>
      <c r="X128">
        <f>$A128*($C128/($C128+W126))*W124+($B128-$A128)*($I125+SUM($I128:W128))-($B128/(($C128/($C128+W126))*W124))*(($I125+SUM($I128:W128))^2)</f>
        <v>0.50384405944292088</v>
      </c>
      <c r="Y128">
        <f>$A128*($C128/($C128+X126))*X124+($B128-$A128)*($I125+SUM($I128:X128))-($B128/(($C128/($C128+X126))*X124))*(($I125+SUM($I128:X128))^2)</f>
        <v>0.6852755137044737</v>
      </c>
      <c r="Z128">
        <f>$A128*($C128/($C128+Y126))*Y124+($B128-$A128)*($I125+SUM($I128:Y128))-($B128/(($C128/($C128+Y126))*Y124))*(($I125+SUM($I128:Y128))^2)</f>
        <v>0.9135394828738046</v>
      </c>
      <c r="AA128">
        <f>$A128*($C128/($C128+Z126))*Z124+($B128-$A128)*($I125+SUM($I128:Z128))-($B128/(($C128/($C128+Z126))*Z124))*(($I125+SUM($I128:Z128))^2)</f>
        <v>1.1851222046776555</v>
      </c>
      <c r="AB128">
        <f>$A128*($C128/($C128+AA126))*AA124+($B128-$A128)*($I125+SUM($I128:AA128))-($B128/(($C128/($C128+AA126))*AA124))*(($I125+SUM($I128:AA128))^2)</f>
        <v>1.4869213909992713</v>
      </c>
      <c r="AC128">
        <f>$A128*($C128/($C128+AB126))*AB124+($B128-$A128)*($I125+SUM($I128:AB128))-($B128/(($C128/($C128+AB126))*AB124))*(($I125+SUM($I128:AB128))^2)</f>
        <v>1.8425809873779788</v>
      </c>
      <c r="AD128">
        <f>$A128*($C128/($C128+AC126))*AC124+($B128-$A128)*($I125+SUM($I128:AC128))-($B128/(($C128/($C128+AC126))*AC124))*(($I125+SUM($I128:AC128))^2)</f>
        <v>2.2401003508106347</v>
      </c>
      <c r="AE128">
        <f>$A128*($C128/($C128+AD126))*AD124+($B128-$A128)*($I125+SUM($I128:AD128))-($B128/(($C128/($C128+AD126))*AD124))*(($I125+SUM($I128:AD128))^2)</f>
        <v>2.5376338581875446</v>
      </c>
      <c r="AF128">
        <f>$A128*($C128/($C128+AE126))*AE124+($B128-$A128)*($I125+SUM($I128:AE128))-($B128/(($C128/($C128+AE126))*AE124))*(($I125+SUM($I128:AE128))^2)</f>
        <v>2.7647407371471542</v>
      </c>
      <c r="AG128">
        <f>$A128*($C128/($C128+AF126))*AF124+($B128-$A128)*($I125+SUM($I128:AF128))-($B128/(($C128/($C128+AF126))*AF124))*(($I125+SUM($I128:AF128))^2)</f>
        <v>3.1024003967281879</v>
      </c>
      <c r="AH128">
        <f>$A128*($C128/($C128+AG126))*AG124+($B128-$A128)*($I125+SUM($I128:AG128))-($B128/(($C128/($C128+AG126))*AG124))*(($I125+SUM($I128:AG128))^2)</f>
        <v>3.3730418122858046</v>
      </c>
      <c r="AI128">
        <f>$A128*($C128/($C128+AH126))*AH124+($B128-$A128)*($I125+SUM($I128:AH128))-($B128/(($C128/($C128+AH126))*AH124))*(($I125+SUM($I128:AH128))^2)</f>
        <v>3.181991626062965</v>
      </c>
      <c r="AJ128">
        <f>$A128*($C128/($C128+AI126))*AI124+($B128-$A128)*($I125+SUM($I128:AI128))-($B128/(($C128/($C128+AI126))*AI124))*(($I125+SUM($I128:AI128))^2)</f>
        <v>2.5765210751007288</v>
      </c>
      <c r="AK128">
        <f>$A128*($C128/($C128+AJ126))*AJ124+($B128-$A128)*($I125+SUM($I128:AJ128))-($B128/(($C128/($C128+AJ126))*AJ124))*(($I125+SUM($I128:AJ128))^2)</f>
        <v>1.8878055487061136</v>
      </c>
      <c r="AL128">
        <f>$A128*($C128/($C128+AK126))*AK124+($B128-$A128)*($I125+SUM($I128:AK128))-($B128/(($C128/($C128+AK126))*AK124))*(($I125+SUM($I128:AK128))^2)</f>
        <v>1.270459378080421</v>
      </c>
      <c r="AM128">
        <f>$A128*($C128/($C128+AL126))*AL124+($B128-$A128)*($I125+SUM($I128:AL128))-($B128/(($C128/($C128+AL126))*AL124))*(($I125+SUM($I128:AL128))^2)</f>
        <v>0.8013272011198147</v>
      </c>
      <c r="AN128">
        <f>$A128*($C128/($C128+AM126))*AM124+($B128-$A128)*($I125+SUM($I128:AM128))-($B128/(($C128/($C128+AM126))*AM124))*(($I125+SUM($I128:AM128))^2)</f>
        <v>0.48322160299821526</v>
      </c>
      <c r="AO128">
        <f>$A128*($C128/($C128+AN126))*AN124+($B128-$A128)*($I125+SUM($I128:AN128))-($B128/(($C128/($C128+AN126))*AN124))*(($I125+SUM($I128:AN128))^2)</f>
        <v>0.28309289130321247</v>
      </c>
      <c r="AP128">
        <f>$A128*($C128/($C128+AO126))*AO124+($B128-$A128)*($I125+SUM($I128:AO128))-($B128/(($C128/($C128+AO126))*AO124))*(($I125+SUM($I128:AO128))^2)</f>
        <v>0.16294681717232606</v>
      </c>
      <c r="AQ128">
        <f>$A128*($C128/($C128+AP126))*AP124+($B128-$A128)*($I125+SUM($I128:AP128))-($B128/(($C128/($C128+AP126))*AP124))*(($I125+SUM($I128:AP128))^2)</f>
        <v>9.2819197696142552E-2</v>
      </c>
      <c r="AR128">
        <f>$A128*($C128/($C128+AQ126))*AQ124+($B128-$A128)*($I125+SUM($I128:AQ128))-($B128/(($C128/($C128+AQ126))*AQ124))*(($I125+SUM($I128:AQ128))^2)</f>
        <v>5.2554948145427716E-2</v>
      </c>
      <c r="AS128">
        <f>$A128*($C128/($C128+AR126))*AR124+($B128-$A128)*($I125+SUM($I128:AR128))-($B128/(($C128/($C128+AR126))*AR124))*(($I125+SUM($I128:AR128))^2)</f>
        <v>2.9654826404927448E-2</v>
      </c>
      <c r="AT128">
        <f>$A128*($C128/($C128+AS126))*AS124+($B128-$A128)*($I125+SUM($I128:AS128))-($B128/(($C128/($C128+AS126))*AS124))*(($I125+SUM($I128:AS128))^2)</f>
        <v>1.670052023022528E-2</v>
      </c>
      <c r="AU128">
        <f>$A128*($C128/($C128+AT126))*AT124+($B128-$A128)*($I125+SUM($I128:AT128))-($B128/(($C128/($C128+AT126))*AT124))*(($I125+SUM($I128:AT128))^2)</f>
        <v>9.3947710014177233E-3</v>
      </c>
      <c r="AV128">
        <f>$A128*($C128/($C128+AU126))*AU124+($B128-$A128)*($I125+SUM($I128:AU128))-($B128/(($C128/($C128+AU126))*AU124))*(($I125+SUM($I128:AU128))^2)</f>
        <v>5.2816892551614814E-3</v>
      </c>
      <c r="AW128">
        <f>$A128*($C128/($C128+AV126))*AV124+($B128-$A128)*($I125+SUM($I128:AV128))-($B128/(($C128/($C128+AV126))*AV124))*(($I125+SUM($I128:AV128))^2)</f>
        <v>2.9683001897495842E-3</v>
      </c>
      <c r="AX128">
        <f>$A128*($C128/($C128+AW126))*AW124+($B128-$A128)*($I125+SUM($I128:AW128))-($B128/(($C128/($C128+AW126))*AW124))*(($I125+SUM($I128:AW128))^2)</f>
        <v>1.6678520023827303E-3</v>
      </c>
      <c r="AY128">
        <f>$A128*($C128/($C128+AX126))*AX124+($B128-$A128)*($I125+SUM($I128:AX128))-($B128/(($C128/($C128+AX126))*AX124))*(($I125+SUM($I128:AX128))^2)</f>
        <v>9.3704245645831463E-4</v>
      </c>
      <c r="AZ128">
        <f>$A128*($C128/($C128+AY126))*AY124+($B128-$A128)*($I125+SUM($I128:AY128))-($B128/(($C128/($C128+AY126))*AY124))*(($I125+SUM($I128:AY128))^2)</f>
        <v>5.2642207509911998E-4</v>
      </c>
      <c r="BA128">
        <f>$A128*($C128/($C128+AZ126))*AZ124+($B128-$A128)*($I125+SUM($I128:AZ128))-($B128/(($C128/($C128+AZ126))*AZ124))*(($I125+SUM($I128:AZ128))^2)</f>
        <v>2.9572891107321198E-4</v>
      </c>
      <c r="BB128">
        <f>$A128*($C128/($C128+BA126))*BA124+($B128-$A128)*($I125+SUM($I128:BA128))-($B128/(($C128/($C128+BA126))*BA124))*(($I125+SUM($I128:BA128))^2)</f>
        <v>1.6612881756650211E-4</v>
      </c>
      <c r="BC128">
        <f>$A128*($C128/($C128+BB126))*BB124+($B128-$A128)*($I125+SUM($I128:BB128))-($B128/(($C128/($C128+BB126))*BB124))*(($I125+SUM($I128:BB128))^2)</f>
        <v>9.3323579429593906E-5</v>
      </c>
      <c r="BD128">
        <f>$A128*($C128/($C128+BC126))*BC124+($B128-$A128)*($I125+SUM($I128:BC128))-($B128/(($C128/($C128+BC126))*BC124))*(($I125+SUM($I128:BC128))^2)</f>
        <v>5.2424599187972376E-5</v>
      </c>
      <c r="BE128">
        <f>$A128*($C128/($C128+BD126))*BD124+($B128-$A128)*($I125+SUM($I128:BD128))-($B128/(($C128/($C128+BD126))*BD124))*(($I125+SUM($I128:BD128))^2)</f>
        <v>2.9449460454245013E-5</v>
      </c>
      <c r="BF128">
        <f>$A128*($C128/($C128+BE126))*BE124+($B128-$A128)*($I125+SUM($I128:BE128))-($B128/(($C128/($C128+BE126))*BE124))*(($I125+SUM($I128:BE128))^2)</f>
        <v>1.6543169502725164E-5</v>
      </c>
      <c r="BG128">
        <f>$A128*($C128/($C128+BF126))*BF124+($B128-$A128)*($I125+SUM($I128:BF128))-($B128/(($C128/($C128+BF126))*BF124))*(($I125+SUM($I128:BF128))^2)</f>
        <v>9.2930788291312183E-6</v>
      </c>
      <c r="BH128">
        <f>$A128*($C128/($C128+BG126))*BG124+($B128-$A128)*($I125+SUM($I128:BG128))-($B128/(($C128/($C128+BG126))*BG124))*(($I125+SUM($I128:BG128))^2)</f>
        <v>5.2203576199616464E-6</v>
      </c>
      <c r="BI128">
        <f>$A128*($C128/($C128+BH126))*BH124+($B128-$A128)*($I125+SUM($I128:BH128))-($B128/(($C128/($C128+BH126))*BH124))*(($I125+SUM($I128:BH128))^2)</f>
        <v>2.9325183561468293E-6</v>
      </c>
      <c r="BJ128">
        <f>$A128*($C128/($C128+BI126))*BI124+($B128-$A128)*($I125+SUM($I128:BI128))-($B128/(($C128/($C128+BI126))*BI124))*(($I125+SUM($I128:BI128))^2)</f>
        <v>1.6473320183507667E-6</v>
      </c>
      <c r="BK128">
        <f>$A128*($C128/($C128+BJ126))*BJ124+($B128-$A128)*($I125+SUM($I128:BJ128))-($B128/(($C128/($C128+BJ126))*BJ124))*(($I125+SUM($I128:BJ128))^2)</f>
        <v>9.2538294715893699E-7</v>
      </c>
      <c r="BL128">
        <f>$A128*($C128/($C128+BK126))*BK124+($B128-$A128)*($I125+SUM($I128:BK128))-($B128/(($C128/($C128+BK126))*BK124))*(($I125+SUM($I128:BK128))^2)</f>
        <v>5.1983057147708678E-7</v>
      </c>
    </row>
    <row r="129" spans="5:64" x14ac:dyDescent="0.25">
      <c r="E129" t="s">
        <v>20</v>
      </c>
      <c r="F129">
        <f>SUM(J129:AH129)</f>
        <v>7.1660035343912973</v>
      </c>
      <c r="J129">
        <f>(J130-J125)^2</f>
        <v>6.9345573627068818E-6</v>
      </c>
      <c r="K129">
        <f t="shared" ref="K129:AH129" si="16">(K130-K125)^2</f>
        <v>5.7353394619324567E-5</v>
      </c>
      <c r="L129">
        <f t="shared" si="16"/>
        <v>2.1195039143107899E-4</v>
      </c>
      <c r="M129">
        <f t="shared" si="16"/>
        <v>1.7144095454180034E-4</v>
      </c>
      <c r="N129">
        <f t="shared" si="16"/>
        <v>1.6163991261806152E-2</v>
      </c>
      <c r="O129">
        <f t="shared" si="16"/>
        <v>0.11907832271359198</v>
      </c>
      <c r="P129">
        <f t="shared" si="16"/>
        <v>0.11640964535395812</v>
      </c>
      <c r="Q129">
        <f t="shared" si="16"/>
        <v>0.15011770501603514</v>
      </c>
      <c r="R129">
        <f t="shared" si="16"/>
        <v>0.30751647731439169</v>
      </c>
      <c r="S129">
        <f t="shared" si="16"/>
        <v>0.22408700972822015</v>
      </c>
      <c r="T129">
        <f t="shared" si="16"/>
        <v>0.17063628353462221</v>
      </c>
      <c r="U129">
        <f t="shared" si="16"/>
        <v>0.15208953917935852</v>
      </c>
      <c r="V129">
        <f t="shared" si="16"/>
        <v>0.1790323096026803</v>
      </c>
      <c r="W129">
        <f t="shared" si="16"/>
        <v>0.11140358492162808</v>
      </c>
      <c r="X129">
        <f t="shared" si="16"/>
        <v>0.27591822873777949</v>
      </c>
      <c r="Y129">
        <f t="shared" si="16"/>
        <v>3.372684420152228E-3</v>
      </c>
      <c r="Z129">
        <f t="shared" si="16"/>
        <v>0.70978602878208741</v>
      </c>
      <c r="AA129">
        <f t="shared" si="16"/>
        <v>0.90210701223067968</v>
      </c>
      <c r="AB129">
        <f t="shared" si="16"/>
        <v>0.94107267015884744</v>
      </c>
      <c r="AC129">
        <f t="shared" si="16"/>
        <v>1.0773266259066716</v>
      </c>
      <c r="AD129">
        <f t="shared" si="16"/>
        <v>1.1310907416386513</v>
      </c>
      <c r="AE129">
        <f t="shared" si="16"/>
        <v>3.7134421542626396E-2</v>
      </c>
      <c r="AF129">
        <f t="shared" si="16"/>
        <v>0.41537305370668937</v>
      </c>
      <c r="AG129">
        <f t="shared" si="16"/>
        <v>0.11567547012170704</v>
      </c>
      <c r="AH129">
        <f t="shared" si="16"/>
        <v>1.0164049221157413E-2</v>
      </c>
    </row>
    <row r="130" spans="5:64" x14ac:dyDescent="0.25">
      <c r="G130" t="s">
        <v>9</v>
      </c>
      <c r="J130">
        <f>I125+J128</f>
        <v>9.7333547734224646E-3</v>
      </c>
      <c r="K130">
        <f>J130+K128</f>
        <v>1.4773202401845905E-2</v>
      </c>
      <c r="L130">
        <f t="shared" ref="L130:BL130" si="17">K130+L128</f>
        <v>2.2158516113638744E-2</v>
      </c>
      <c r="M130">
        <f t="shared" si="17"/>
        <v>3.2893546293567694E-2</v>
      </c>
      <c r="N130">
        <f t="shared" si="17"/>
        <v>4.8362313762574112E-2</v>
      </c>
      <c r="O130">
        <f t="shared" si="17"/>
        <v>7.0502729358203092E-2</v>
      </c>
      <c r="P130">
        <f t="shared" si="17"/>
        <v>0.10239542259161416</v>
      </c>
      <c r="Q130">
        <f t="shared" si="17"/>
        <v>0.14814873865535311</v>
      </c>
      <c r="R130">
        <f t="shared" si="17"/>
        <v>0.21373882283500942</v>
      </c>
      <c r="S130">
        <f t="shared" si="17"/>
        <v>0.30700381658524245</v>
      </c>
      <c r="T130">
        <f t="shared" si="17"/>
        <v>0.43948415702830901</v>
      </c>
      <c r="U130">
        <f t="shared" si="17"/>
        <v>0.62623677517846033</v>
      </c>
      <c r="V130">
        <f t="shared" si="17"/>
        <v>0.88865603356511691</v>
      </c>
      <c r="W130">
        <f t="shared" si="17"/>
        <v>1.255459183667615</v>
      </c>
      <c r="X130">
        <f t="shared" si="17"/>
        <v>1.7593032431105358</v>
      </c>
      <c r="Y130">
        <f t="shared" si="17"/>
        <v>2.4445787568150097</v>
      </c>
      <c r="Z130">
        <f t="shared" si="17"/>
        <v>3.3581182396888143</v>
      </c>
      <c r="AA130">
        <f t="shared" si="17"/>
        <v>4.5432404443664698</v>
      </c>
      <c r="AB130">
        <f t="shared" si="17"/>
        <v>6.0301618353657407</v>
      </c>
      <c r="AC130">
        <f t="shared" si="17"/>
        <v>7.8727428227437191</v>
      </c>
      <c r="AD130">
        <f t="shared" si="17"/>
        <v>10.112843173554353</v>
      </c>
      <c r="AE130">
        <f t="shared" si="17"/>
        <v>12.650477031741897</v>
      </c>
      <c r="AF130">
        <f t="shared" si="17"/>
        <v>15.41521776888905</v>
      </c>
      <c r="AG130">
        <f t="shared" si="17"/>
        <v>18.51761816561724</v>
      </c>
      <c r="AH130">
        <f t="shared" si="17"/>
        <v>21.890659977903045</v>
      </c>
      <c r="AI130">
        <f t="shared" si="17"/>
        <v>25.072651603966008</v>
      </c>
      <c r="AJ130">
        <f t="shared" si="17"/>
        <v>27.649172679066737</v>
      </c>
      <c r="AK130">
        <f t="shared" si="17"/>
        <v>29.536978227772849</v>
      </c>
      <c r="AL130">
        <f t="shared" si="17"/>
        <v>30.80743760585327</v>
      </c>
      <c r="AM130">
        <f t="shared" si="17"/>
        <v>31.608764806973085</v>
      </c>
      <c r="AN130">
        <f t="shared" si="17"/>
        <v>32.091986409971298</v>
      </c>
      <c r="AO130">
        <f t="shared" si="17"/>
        <v>32.375079301274511</v>
      </c>
      <c r="AP130">
        <f t="shared" si="17"/>
        <v>32.538026118446837</v>
      </c>
      <c r="AQ130">
        <f t="shared" si="17"/>
        <v>32.630845316142981</v>
      </c>
      <c r="AR130">
        <f t="shared" si="17"/>
        <v>32.683400264288409</v>
      </c>
      <c r="AS130">
        <f t="shared" si="17"/>
        <v>32.713055090693338</v>
      </c>
      <c r="AT130">
        <f t="shared" si="17"/>
        <v>32.729755610923561</v>
      </c>
      <c r="AU130">
        <f t="shared" si="17"/>
        <v>32.739150381924979</v>
      </c>
      <c r="AV130">
        <f t="shared" si="17"/>
        <v>32.744432071180142</v>
      </c>
      <c r="AW130">
        <f t="shared" si="17"/>
        <v>32.747400371369892</v>
      </c>
      <c r="AX130">
        <f t="shared" si="17"/>
        <v>32.749068223372277</v>
      </c>
      <c r="AY130">
        <f t="shared" si="17"/>
        <v>32.750005265828733</v>
      </c>
      <c r="AZ130">
        <f t="shared" si="17"/>
        <v>32.75053168790383</v>
      </c>
      <c r="BA130">
        <f t="shared" si="17"/>
        <v>32.7508274168149</v>
      </c>
      <c r="BB130">
        <f t="shared" si="17"/>
        <v>32.750993545632468</v>
      </c>
      <c r="BC130">
        <f t="shared" si="17"/>
        <v>32.751086869211896</v>
      </c>
      <c r="BD130">
        <f t="shared" si="17"/>
        <v>32.751139293811086</v>
      </c>
      <c r="BE130">
        <f t="shared" si="17"/>
        <v>32.751168743271542</v>
      </c>
      <c r="BF130">
        <f t="shared" si="17"/>
        <v>32.751185286441043</v>
      </c>
      <c r="BG130">
        <f t="shared" si="17"/>
        <v>32.751194579519876</v>
      </c>
      <c r="BH130">
        <f t="shared" si="17"/>
        <v>32.751199799877497</v>
      </c>
      <c r="BI130">
        <f t="shared" si="17"/>
        <v>32.751202732395853</v>
      </c>
      <c r="BJ130">
        <f t="shared" si="17"/>
        <v>32.751204379727874</v>
      </c>
      <c r="BK130">
        <f t="shared" si="17"/>
        <v>32.751205305110823</v>
      </c>
      <c r="BL130">
        <f t="shared" si="17"/>
        <v>32.751205824941394</v>
      </c>
    </row>
    <row r="148" spans="1:64" x14ac:dyDescent="0.25">
      <c r="A148" s="1" t="s">
        <v>17</v>
      </c>
      <c r="B148" t="s">
        <v>24</v>
      </c>
      <c r="I148" s="13">
        <v>3395.2965092790796</v>
      </c>
      <c r="J148" s="13">
        <v>3571.3638398133576</v>
      </c>
      <c r="K148" s="13">
        <v>3742.3628717879924</v>
      </c>
      <c r="L148" s="13">
        <v>3849.1260941945284</v>
      </c>
      <c r="M148" s="13">
        <v>4039.029469931932</v>
      </c>
      <c r="N148" s="13">
        <v>4285.6996914477604</v>
      </c>
      <c r="O148" s="13">
        <v>4477.9927908606405</v>
      </c>
      <c r="P148" s="13">
        <v>4762.2399844710872</v>
      </c>
      <c r="Q148" s="13">
        <v>5098.7070601212999</v>
      </c>
      <c r="R148" s="13">
        <v>5567.6127045873291</v>
      </c>
      <c r="S148" s="13">
        <v>5971.2672236212438</v>
      </c>
      <c r="T148" s="13">
        <v>6456.8205788810665</v>
      </c>
      <c r="U148" s="13">
        <v>7014.7262483131844</v>
      </c>
      <c r="V148" s="13">
        <v>7302.2071619711114</v>
      </c>
      <c r="W148" s="13">
        <v>7537.4936704025613</v>
      </c>
      <c r="X148" s="13">
        <v>8257.6957616609307</v>
      </c>
      <c r="Y148" s="13">
        <v>8875.0603971072105</v>
      </c>
      <c r="Z148" s="13">
        <v>9278.1357349535974</v>
      </c>
      <c r="AA148" s="13">
        <v>9812.30958998403</v>
      </c>
      <c r="AB148" s="13">
        <v>10333.718002425348</v>
      </c>
      <c r="AC148" s="13">
        <v>10433.851989073068</v>
      </c>
      <c r="AD148" s="13">
        <v>10947.576023781043</v>
      </c>
      <c r="AE148" s="13">
        <v>11569.799775152249</v>
      </c>
      <c r="AF148" s="13">
        <v>12339.297222214054</v>
      </c>
      <c r="AG148" s="13">
        <v>12741.571018825523</v>
      </c>
      <c r="AH148" s="13">
        <v>12919.334135027793</v>
      </c>
      <c r="AI148" s="13">
        <v>12919.334135027793</v>
      </c>
      <c r="AJ148" s="13">
        <v>12919.334135027793</v>
      </c>
      <c r="AK148" s="13">
        <v>12919.334135027793</v>
      </c>
      <c r="AL148" s="13">
        <v>12919.334135027793</v>
      </c>
      <c r="AM148" s="13">
        <v>12919.334135027793</v>
      </c>
      <c r="AN148" s="13">
        <v>12919.334135027793</v>
      </c>
      <c r="AO148" s="13">
        <v>12919.334135027793</v>
      </c>
      <c r="AP148" s="13">
        <v>12919.334135027793</v>
      </c>
      <c r="AQ148" s="13">
        <v>12919.334135027793</v>
      </c>
      <c r="AR148" s="13">
        <v>12919.334135027793</v>
      </c>
      <c r="AS148" s="13">
        <v>12919.334135027793</v>
      </c>
      <c r="AT148" s="13">
        <v>12919.334135027793</v>
      </c>
      <c r="AU148" s="13">
        <v>12919.334135027793</v>
      </c>
      <c r="AV148" s="13">
        <v>12919.334135027793</v>
      </c>
      <c r="AW148" s="13">
        <v>12919.334135027793</v>
      </c>
      <c r="AX148" s="13">
        <v>12919.334135027793</v>
      </c>
      <c r="AY148" s="13">
        <v>12919.334135027793</v>
      </c>
      <c r="AZ148" s="13">
        <v>12919.334135027793</v>
      </c>
      <c r="BA148" s="13">
        <v>12919.334135027793</v>
      </c>
      <c r="BB148" s="13">
        <v>12919.334135027793</v>
      </c>
      <c r="BC148" s="13">
        <v>12919.334135027793</v>
      </c>
      <c r="BD148" s="13">
        <v>12919.334135027793</v>
      </c>
      <c r="BE148" s="13">
        <v>12919.334135027793</v>
      </c>
      <c r="BF148" s="13">
        <v>12919.334135027793</v>
      </c>
      <c r="BG148" s="13">
        <v>12919.334135027793</v>
      </c>
      <c r="BH148" s="13">
        <v>12919.334135027793</v>
      </c>
      <c r="BI148" s="13">
        <v>12919.334135027793</v>
      </c>
      <c r="BJ148" s="13">
        <v>12919.334135027793</v>
      </c>
      <c r="BK148" s="13">
        <v>12919.334135027793</v>
      </c>
      <c r="BL148" s="13">
        <v>12919.334135027793</v>
      </c>
    </row>
    <row r="149" spans="1:64" x14ac:dyDescent="0.25">
      <c r="A149" t="s">
        <v>10</v>
      </c>
      <c r="B149" t="s">
        <v>23</v>
      </c>
      <c r="I149" s="13">
        <v>1.1216013131313129</v>
      </c>
      <c r="J149" s="13">
        <v>0.99120506648484863</v>
      </c>
      <c r="K149" s="13">
        <v>1.2139500414949493</v>
      </c>
      <c r="L149" s="13">
        <v>1.4895501665959596</v>
      </c>
      <c r="M149" s="13">
        <v>2.0532490063939393</v>
      </c>
      <c r="N149" s="13">
        <v>2.5639469797046872</v>
      </c>
      <c r="O149" s="13">
        <v>3.5174094179774134</v>
      </c>
      <c r="P149" s="13">
        <v>4.0670132466788278</v>
      </c>
      <c r="Q149" s="13">
        <v>5.340875855153624</v>
      </c>
      <c r="R149" s="13">
        <v>9.1866933999731586</v>
      </c>
      <c r="S149" s="13">
        <v>12.019193605714049</v>
      </c>
      <c r="T149" s="13">
        <v>18.569807133841692</v>
      </c>
      <c r="U149" s="13">
        <v>24.603131414364725</v>
      </c>
      <c r="V149" s="13">
        <v>36.079894595419162</v>
      </c>
      <c r="W149" s="13">
        <v>54.847978275086589</v>
      </c>
      <c r="X149" s="13">
        <v>81.484196549660197</v>
      </c>
      <c r="Y149" s="13">
        <v>113.55108762856062</v>
      </c>
      <c r="Z149" s="13">
        <v>147.72358009362827</v>
      </c>
      <c r="AA149" s="13">
        <v>188.47214342588194</v>
      </c>
      <c r="AB149" s="13">
        <v>214.27268709044878</v>
      </c>
      <c r="AC149" s="13">
        <v>243.0600532468541</v>
      </c>
      <c r="AD149" s="13">
        <v>311.20761354133009</v>
      </c>
      <c r="AE149" s="13">
        <v>387.09777822668809</v>
      </c>
      <c r="AF149" s="13">
        <v>461.95175806528346</v>
      </c>
      <c r="AG149" s="13">
        <v>509.36830709449487</v>
      </c>
      <c r="AH149" s="13">
        <v>572.63610606139696</v>
      </c>
    </row>
    <row r="150" spans="1:64" x14ac:dyDescent="0.25">
      <c r="G150" t="s">
        <v>26</v>
      </c>
      <c r="I150">
        <v>0.19600000000000001</v>
      </c>
      <c r="J150">
        <v>0.17799999999999999</v>
      </c>
      <c r="K150">
        <v>0.157</v>
      </c>
      <c r="L150">
        <v>0.13900000000000001</v>
      </c>
      <c r="M150">
        <v>0.13400000000000001</v>
      </c>
      <c r="N150">
        <v>0.14199999999999999</v>
      </c>
      <c r="O150">
        <v>0.126</v>
      </c>
      <c r="P150">
        <v>0.11899999999999999</v>
      </c>
      <c r="Q150">
        <v>0.106</v>
      </c>
      <c r="R150">
        <v>0.111</v>
      </c>
      <c r="S150">
        <v>0.104</v>
      </c>
      <c r="T150">
        <v>0.105</v>
      </c>
      <c r="U150">
        <v>9.8000000000000004E-2</v>
      </c>
      <c r="V150">
        <v>8.7999999999999995E-2</v>
      </c>
      <c r="W150">
        <v>8.6999999999999994E-2</v>
      </c>
      <c r="X150">
        <v>8.5999999999999993E-2</v>
      </c>
      <c r="Y150">
        <v>8.3000000000000004E-2</v>
      </c>
      <c r="Z150">
        <v>8.3000000000000004E-2</v>
      </c>
      <c r="AA150">
        <v>8.2000000000000003E-2</v>
      </c>
      <c r="AB150">
        <v>7.5999999999999998E-2</v>
      </c>
      <c r="AC150">
        <v>6.9000000000000006E-2</v>
      </c>
      <c r="AD150">
        <v>6.6000000000000003E-2</v>
      </c>
      <c r="AE150">
        <v>6.4000000000000001E-2</v>
      </c>
      <c r="AF150">
        <v>5.8000000000000003E-2</v>
      </c>
      <c r="AG150">
        <v>5.2999999999999999E-2</v>
      </c>
      <c r="AH150" s="22">
        <v>0.05</v>
      </c>
      <c r="AI150" s="22">
        <v>0.05</v>
      </c>
      <c r="AJ150" s="22">
        <v>0.05</v>
      </c>
      <c r="AK150" s="22">
        <v>0.05</v>
      </c>
      <c r="AL150" s="22">
        <v>0.05</v>
      </c>
      <c r="AM150" s="22">
        <v>0.05</v>
      </c>
      <c r="AN150" s="22">
        <v>0.05</v>
      </c>
      <c r="AO150" s="22">
        <v>0.05</v>
      </c>
      <c r="AP150" s="22">
        <v>0.05</v>
      </c>
      <c r="AQ150" s="22">
        <v>0.05</v>
      </c>
      <c r="AR150" s="22">
        <v>0.05</v>
      </c>
      <c r="AS150" s="22">
        <v>0.05</v>
      </c>
      <c r="AT150" s="22">
        <v>0.05</v>
      </c>
      <c r="AU150" s="22">
        <v>0.05</v>
      </c>
      <c r="AV150" s="22">
        <v>0.05</v>
      </c>
      <c r="AW150" s="22">
        <v>0.05</v>
      </c>
      <c r="AX150" s="22">
        <v>0.05</v>
      </c>
      <c r="AY150" s="22">
        <v>0.05</v>
      </c>
      <c r="AZ150" s="22">
        <v>0.05</v>
      </c>
      <c r="BA150" s="22">
        <v>0.05</v>
      </c>
      <c r="BB150" s="22">
        <v>0.05</v>
      </c>
      <c r="BC150" s="22">
        <v>0.05</v>
      </c>
      <c r="BD150" s="22">
        <v>0.05</v>
      </c>
      <c r="BE150" s="22">
        <v>0.05</v>
      </c>
      <c r="BF150" s="22">
        <v>0.05</v>
      </c>
      <c r="BG150" s="22">
        <v>0.05</v>
      </c>
      <c r="BH150" s="22">
        <v>0.05</v>
      </c>
      <c r="BI150" s="22">
        <v>0.05</v>
      </c>
      <c r="BJ150" s="22">
        <v>0.05</v>
      </c>
      <c r="BK150" s="22">
        <v>0.05</v>
      </c>
      <c r="BL150" s="22">
        <v>0.05</v>
      </c>
    </row>
    <row r="151" spans="1:64" x14ac:dyDescent="0.25">
      <c r="A151" s="2" t="s">
        <v>1</v>
      </c>
      <c r="B151" s="2" t="s">
        <v>2</v>
      </c>
      <c r="C151" s="2" t="s">
        <v>3</v>
      </c>
      <c r="G151" t="s">
        <v>6</v>
      </c>
      <c r="J151">
        <f>J149-I149</f>
        <v>-0.13039624664646432</v>
      </c>
      <c r="K151">
        <f t="shared" ref="K151:AH151" si="18">K149-J149</f>
        <v>0.22274497501010071</v>
      </c>
      <c r="L151">
        <f t="shared" si="18"/>
        <v>0.27560012510101028</v>
      </c>
      <c r="M151">
        <f t="shared" si="18"/>
        <v>0.56369883979797963</v>
      </c>
      <c r="N151">
        <f t="shared" si="18"/>
        <v>0.51069797331074795</v>
      </c>
      <c r="O151">
        <f t="shared" si="18"/>
        <v>0.95346243827272614</v>
      </c>
      <c r="P151">
        <f t="shared" si="18"/>
        <v>0.54960382870141444</v>
      </c>
      <c r="Q151">
        <f t="shared" si="18"/>
        <v>1.2738626084747962</v>
      </c>
      <c r="R151">
        <f t="shared" si="18"/>
        <v>3.8458175448195346</v>
      </c>
      <c r="S151">
        <f t="shared" si="18"/>
        <v>2.8325002057408906</v>
      </c>
      <c r="T151">
        <f t="shared" si="18"/>
        <v>6.5506135281276432</v>
      </c>
      <c r="U151">
        <f t="shared" si="18"/>
        <v>6.0333242805230327</v>
      </c>
      <c r="V151">
        <f t="shared" si="18"/>
        <v>11.476763181054437</v>
      </c>
      <c r="W151">
        <f t="shared" si="18"/>
        <v>18.768083679667427</v>
      </c>
      <c r="X151">
        <f t="shared" si="18"/>
        <v>26.636218274573608</v>
      </c>
      <c r="Y151">
        <f t="shared" si="18"/>
        <v>32.066891078900426</v>
      </c>
      <c r="Z151">
        <f t="shared" si="18"/>
        <v>34.172492465067648</v>
      </c>
      <c r="AA151">
        <f t="shared" si="18"/>
        <v>40.748563332253667</v>
      </c>
      <c r="AB151">
        <f t="shared" si="18"/>
        <v>25.800543664566845</v>
      </c>
      <c r="AC151">
        <f t="shared" si="18"/>
        <v>28.787366156405312</v>
      </c>
      <c r="AD151">
        <f t="shared" si="18"/>
        <v>68.147560294475994</v>
      </c>
      <c r="AE151">
        <f t="shared" si="18"/>
        <v>75.890164685358002</v>
      </c>
      <c r="AF151">
        <f t="shared" si="18"/>
        <v>74.853979838595365</v>
      </c>
      <c r="AG151">
        <f t="shared" si="18"/>
        <v>47.41654902921141</v>
      </c>
      <c r="AH151">
        <f t="shared" si="18"/>
        <v>63.267798966902092</v>
      </c>
    </row>
    <row r="152" spans="1:64" x14ac:dyDescent="0.25">
      <c r="A152" s="3">
        <v>0</v>
      </c>
      <c r="B152" s="3">
        <v>0.36428066390195374</v>
      </c>
      <c r="C152" s="3">
        <v>4.0885784595646032E-3</v>
      </c>
      <c r="G152" t="s">
        <v>8</v>
      </c>
      <c r="J152">
        <f>$A152*($C152/($C152+I150))*I148+($B152-$A152)*($I149+SUM($I152:I152))-($B152/(($C152/($C152+I150))*I148))*(($I149+SUM($I152:I152))^2)</f>
        <v>0.40197247978846101</v>
      </c>
      <c r="K152">
        <f>$A152*($C152/($C152+J150))*J148+($B152-$A152)*($I149+SUM($I152:J152))-($B152/(($C152/($C152+J150))*J148))*(($I149+SUM($I152:J152))^2)</f>
        <v>0.54446364773180445</v>
      </c>
      <c r="L152">
        <f>$A152*($C152/($C152+K150))*K148+($B152-$A152)*($I149+SUM($I152:K152))-($B152/(($C152/($C152+K150))*K148))*(($I149+SUM($I152:K152))^2)</f>
        <v>0.73694395278657665</v>
      </c>
      <c r="M152">
        <f>$A152*($C152/($C152+L150))*L148+($B152-$A152)*($I149+SUM($I152:L152))-($B152/(($C152/($C152+L150))*L148))*(($I149+SUM($I152:L152))^2)</f>
        <v>0.99574095395520101</v>
      </c>
      <c r="N152">
        <f>$A152*($C152/($C152+M150))*M148+($B152-$A152)*($I149+SUM($I152:M152))-($B152/(($C152/($C152+M150))*M148))*(($I149+SUM($I152:M152))^2)</f>
        <v>1.3405272150005769</v>
      </c>
      <c r="O152">
        <f>$A152*($C152/($C152+N150))*N148+($B152-$A152)*($I149+SUM($I152:N152))-($B152/(($C152/($C152+N150))*N148))*(($I149+SUM($I152:N152))^2)</f>
        <v>1.7925799633222674</v>
      </c>
      <c r="P152">
        <f>$A152*($C152/($C152+O150))*O148+($B152-$A152)*($I149+SUM($I152:O152))-($B152/(($C152/($C152+O150))*O148))*(($I149+SUM($I152:O152))^2)</f>
        <v>2.4014183386115748</v>
      </c>
      <c r="Q152">
        <f>$A152*($C152/($C152+P150))*P148+($B152-$A152)*($I149+SUM($I152:P152))-($B152/(($C152/($C152+P150))*P148))*(($I149+SUM($I152:P152))^2)</f>
        <v>3.1999620289081188</v>
      </c>
      <c r="R152">
        <f>$A152*($C152/($C152+Q150))*Q148+($B152-$A152)*($I149+SUM($I152:Q152))-($B152/(($C152/($C152+Q150))*Q148))*(($I149+SUM($I152:Q152))^2)</f>
        <v>4.2640547259684638</v>
      </c>
      <c r="S152">
        <f>$A152*($C152/($C152+R150))*R148+($B152-$A152)*($I149+SUM($I152:R152))-($B152/(($C152/($C152+R150))*R148))*(($I149+SUM($I152:R152))^2)</f>
        <v>5.5998816672837659</v>
      </c>
      <c r="T152">
        <f>$A152*($C152/($C152+S150))*S148+($B152-$A152)*($I149+SUM($I152:S152))-($B152/(($C152/($C152+S150))*S148))*(($I149+SUM($I152:S152))^2)</f>
        <v>7.3504054317003149</v>
      </c>
      <c r="U152">
        <f>$A152*($C152/($C152+T150))*T148+($B152-$A152)*($I149+SUM($I152:T152))-($B152/(($C152/($C152+T150))*T148))*(($I149+SUM($I152:T152))^2)</f>
        <v>9.5049380761541311</v>
      </c>
      <c r="V152">
        <f>$A152*($C152/($C152+U150))*U148+($B152-$A152)*($I149+SUM($I152:U152))-($B152/(($C152/($C152+U150))*U148))*(($I149+SUM($I152:U152))^2)</f>
        <v>12.301589942904172</v>
      </c>
      <c r="W152">
        <f>$A152*($C152/($C152+V150))*V148+($B152-$A152)*($I149+SUM($I152:V152))-($B152/(($C152/($C152+V150))*V148))*(($I149+SUM($I152:V152))^2)</f>
        <v>15.794295916846092</v>
      </c>
      <c r="X152">
        <f>$A152*($C152/($C152+W150))*W148+($B152-$A152)*($I149+SUM($I152:W152))-($B152/(($C152/($C152+W150))*W148))*(($I149+SUM($I152:W152))^2)</f>
        <v>19.650381790726577</v>
      </c>
      <c r="Y152">
        <f>$A152*($C152/($C152+X150))*X148+($B152-$A152)*($I149+SUM($I152:X152))-($B152/(($C152/($C152+X150))*X148))*(($I149+SUM($I152:X152))^2)</f>
        <v>24.335355711338266</v>
      </c>
      <c r="Z152">
        <f>$A152*($C152/($C152+Y150))*Y148+($B152-$A152)*($I149+SUM($I152:Y152))-($B152/(($C152/($C152+Y150))*Y148))*(($I149+SUM($I152:Y152))^2)</f>
        <v>29.720176355413919</v>
      </c>
      <c r="AA152">
        <f>$A152*($C152/($C152+Z150))*Z148+($B152-$A152)*($I149+SUM($I152:Z152))-($B152/(($C152/($C152+Z150))*Z148))*(($I149+SUM($I152:Z152))^2)</f>
        <v>34.744237714678306</v>
      </c>
      <c r="AB152">
        <f>$A152*($C152/($C152+AA150))*AA148+($B152-$A152)*($I149+SUM($I152:AA152))-($B152/(($C152/($C152+AA150))*AA148))*(($I149+SUM($I152:AA152))^2)</f>
        <v>39.881762252830271</v>
      </c>
      <c r="AC152">
        <f>$A152*($C152/($C152+AB150))*AB148+($B152-$A152)*($I149+SUM($I152:AB152))-($B152/(($C152/($C152+AB150))*AB148))*(($I149+SUM($I152:AB152))^2)</f>
        <v>46.446580314803384</v>
      </c>
      <c r="AD152">
        <f>$A152*($C152/($C152+AC150))*AC148+($B152-$A152)*($I149+SUM($I152:AC152))-($B152/(($C152/($C152+AC150))*AC148))*(($I149+SUM($I152:AC152))^2)</f>
        <v>52.604177621482236</v>
      </c>
      <c r="AE152">
        <f>$A152*($C152/($C152+AD150))*AD148+($B152-$A152)*($I149+SUM($I152:AD152))-($B152/(($C152/($C152+AD150))*AD148))*(($I149+SUM($I152:AD152))^2)</f>
        <v>58.147350097670291</v>
      </c>
      <c r="AF152">
        <f>$A152*($C152/($C152+AE150))*AE148+($B152-$A152)*($I149+SUM($I152:AE152))-($B152/(($C152/($C152+AE150))*AE148))*(($I149+SUM($I152:AE152))^2)</f>
        <v>62.92912620419628</v>
      </c>
      <c r="AG152">
        <f>$A152*($C152/($C152+AF150))*AF148+($B152-$A152)*($I149+SUM($I152:AF152))-($B152/(($C152/($C152+AF150))*AF148))*(($I149+SUM($I152:AF152))^2)</f>
        <v>73.608187381211152</v>
      </c>
      <c r="AH152">
        <f>$A152*($C152/($C152+AG150))*AG148+($B152-$A152)*($I149+SUM($I152:AG152))-($B152/(($C152/($C152+AG150))*AG148))*(($I149+SUM($I152:AG152))^2)</f>
        <v>81.976184582393316</v>
      </c>
      <c r="AI152">
        <f>$A152*($C152/($C152+AH150))*AH148+($B152-$A152)*($I149+SUM($I152:AH152))-($B152/(($C152/($C152+AH150))*AH148))*(($I149+SUM($I152:AH152))^2)</f>
        <v>84.971702493724422</v>
      </c>
      <c r="AJ152">
        <f>$A152*($C152/($C152+AI150))*AI148+($B152-$A152)*($I149+SUM($I152:AI152))-($B152/(($C152/($C152+AI150))*AI148))*(($I149+SUM($I152:AI152))^2)</f>
        <v>75.742430729425479</v>
      </c>
      <c r="AK152">
        <f>$A152*($C152/($C152+AJ150))*AJ148+($B152-$A152)*($I149+SUM($I152:AJ152))-($B152/(($C152/($C152+AJ150))*AJ148))*(($I149+SUM($I152:AJ152))^2)</f>
        <v>62.974906886041765</v>
      </c>
      <c r="AL152">
        <f>$A152*($C152/($C152+AK150))*AK148+($B152-$A152)*($I149+SUM($I152:AK152))-($B152/(($C152/($C152+AK150))*AK148))*(($I149+SUM($I152:AK152))^2)</f>
        <v>49.100967536667525</v>
      </c>
      <c r="AM152">
        <f>$A152*($C152/($C152+AL150))*AL148+($B152-$A152)*($I149+SUM($I152:AL152))-($B152/(($C152/($C152+AL150))*AL148))*(($I149+SUM($I152:AL152))^2)</f>
        <v>36.230854022083065</v>
      </c>
      <c r="AN152">
        <f>$A152*($C152/($C152+AM150))*AM148+($B152-$A152)*($I149+SUM($I152:AM152))-($B152/(($C152/($C152+AM150))*AM148))*(($I149+SUM($I152:AM152))^2)</f>
        <v>25.580956188223638</v>
      </c>
      <c r="AO152">
        <f>$A152*($C152/($C152+AN150))*AN148+($B152-$A152)*($I149+SUM($I152:AN152))-($B152/(($C152/($C152+AN150))*AN148))*(($I149+SUM($I152:AN152))^2)</f>
        <v>17.471731058150908</v>
      </c>
      <c r="AP152">
        <f>$A152*($C152/($C152+AO150))*AO148+($B152-$A152)*($I149+SUM($I152:AO152))-($B152/(($C152/($C152+AO150))*AO148))*(($I149+SUM($I152:AO152))^2)</f>
        <v>11.652564327384766</v>
      </c>
      <c r="AQ152">
        <f>$A152*($C152/($C152+AP150))*AP148+($B152-$A152)*($I149+SUM($I152:AP152))-($B152/(($C152/($C152+AP150))*AP148))*(($I149+SUM($I152:AP152))^2)</f>
        <v>7.6449479513689198</v>
      </c>
      <c r="AR152">
        <f>$A152*($C152/($C152+AQ150))*AQ148+($B152-$A152)*($I149+SUM($I152:AQ152))-($B152/(($C152/($C152+AQ150))*AQ148))*(($I149+SUM($I152:AQ152))^2)</f>
        <v>4.9606231488204457</v>
      </c>
      <c r="AS152">
        <f>$A152*($C152/($C152+AR150))*AR148+($B152-$A152)*($I149+SUM($I152:AR152))-($B152/(($C152/($C152+AR150))*AR148))*(($I149+SUM($I152:AR152))^2)</f>
        <v>3.1955039027246244</v>
      </c>
      <c r="AT152">
        <f>$A152*($C152/($C152+AS150))*AS148+($B152-$A152)*($I149+SUM($I152:AS152))-($B152/(($C152/($C152+AS150))*AS148))*(($I149+SUM($I152:AS152))^2)</f>
        <v>2.0487382429993204</v>
      </c>
      <c r="AU152">
        <f>$A152*($C152/($C152+AT150))*AT148+($B152-$A152)*($I149+SUM($I152:AT152))-($B152/(($C152/($C152+AT150))*AT148))*(($I149+SUM($I152:AT152))^2)</f>
        <v>1.3095029139628878</v>
      </c>
      <c r="AV152">
        <f>$A152*($C152/($C152+AU150))*AU148+($B152-$A152)*($I149+SUM($I152:AU152))-($B152/(($C152/($C152+AU150))*AU148))*(($I149+SUM($I152:AU152))^2)</f>
        <v>0.83536154717194222</v>
      </c>
      <c r="AW152">
        <f>$A152*($C152/($C152+AV150))*AV148+($B152-$A152)*($I149+SUM($I152:AV152))-($B152/(($C152/($C152+AV150))*AV148))*(($I149+SUM($I152:AV152))^2)</f>
        <v>0.53222768853203206</v>
      </c>
      <c r="AX152">
        <f>$A152*($C152/($C152+AW150))*AW148+($B152-$A152)*($I149+SUM($I152:AW152))-($B152/(($C152/($C152+AW150))*AW148))*(($I149+SUM($I152:AW152))^2)</f>
        <v>0.33882276027378566</v>
      </c>
      <c r="AY152">
        <f>$A152*($C152/($C152+AX150))*AX148+($B152-$A152)*($I149+SUM($I152:AX152))-($B152/(($C152/($C152+AX150))*AX148))*(($I149+SUM($I152:AX152))^2)</f>
        <v>0.2155886902896782</v>
      </c>
      <c r="AZ152">
        <f>$A152*($C152/($C152+AY150))*AY148+($B152-$A152)*($I149+SUM($I152:AY152))-($B152/(($C152/($C152+AY150))*AY148))*(($I149+SUM($I152:AY152))^2)</f>
        <v>0.13713180595874519</v>
      </c>
      <c r="BA152">
        <f>$A152*($C152/($C152+AZ150))*AZ148+($B152-$A152)*($I149+SUM($I152:AZ152))-($B152/(($C152/($C152+AZ150))*AZ148))*(($I149+SUM($I152:AZ152))^2)</f>
        <v>8.7208853158131205E-2</v>
      </c>
      <c r="BB152">
        <f>$A152*($C152/($C152+BA150))*BA148+($B152-$A152)*($I149+SUM($I152:BA152))-($B152/(($C152/($C152+BA150))*BA148))*(($I149+SUM($I152:BA152))^2)</f>
        <v>5.5453096690939674E-2</v>
      </c>
      <c r="BC152">
        <f>$A152*($C152/($C152+BB150))*BB148+($B152-$A152)*($I149+SUM($I152:BB152))-($B152/(($C152/($C152+BB150))*BB148))*(($I149+SUM($I152:BB152))^2)</f>
        <v>3.525775734351555E-2</v>
      </c>
      <c r="BD152">
        <f>$A152*($C152/($C152+BC150))*BC148+($B152-$A152)*($I149+SUM($I152:BC152))-($B152/(($C152/($C152+BC150))*BC148))*(($I149+SUM($I152:BC152))^2)</f>
        <v>2.2416120489481273E-2</v>
      </c>
      <c r="BE152">
        <f>$A152*($C152/($C152+BD150))*BD148+($B152-$A152)*($I149+SUM($I152:BD152))-($B152/(($C152/($C152+BD150))*BD148))*(($I149+SUM($I152:BD152))^2)</f>
        <v>1.4251202933394325E-2</v>
      </c>
      <c r="BF152">
        <f>$A152*($C152/($C152+BE150))*BE148+($B152-$A152)*($I149+SUM($I152:BE152))-($B152/(($C152/($C152+BE150))*BE148))*(($I149+SUM($I152:BE152))^2)</f>
        <v>9.0601054611170184E-3</v>
      </c>
      <c r="BG152">
        <f>$A152*($C152/($C152+BF150))*BF148+($B152-$A152)*($I149+SUM($I152:BF152))-($B152/(($C152/($C152+BF150))*BF148))*(($I149+SUM($I152:BF152))^2)</f>
        <v>5.7598217221084269E-3</v>
      </c>
      <c r="BH152">
        <f>$A152*($C152/($C152+BG150))*BG148+($B152-$A152)*($I149+SUM($I152:BG152))-($B152/(($C152/($C152+BG150))*BG148))*(($I149+SUM($I152:BG152))^2)</f>
        <v>3.6616856096998163E-3</v>
      </c>
      <c r="BI152">
        <f>$A152*($C152/($C152+BH150))*BH148+($B152-$A152)*($I149+SUM($I152:BH152))-($B152/(($C152/($C152+BH150))*BH148))*(($I149+SUM($I152:BH152))^2)</f>
        <v>2.3278268027411286E-3</v>
      </c>
      <c r="BJ152">
        <f>$A152*($C152/($C152+BI150))*BI148+($B152-$A152)*($I149+SUM($I152:BI152))-($B152/(($C152/($C152+BI150))*BI148))*(($I149+SUM($I152:BI152))^2)</f>
        <v>1.4798535858062678E-3</v>
      </c>
      <c r="BK152">
        <f>$A152*($C152/($C152+BJ150))*BJ148+($B152-$A152)*($I149+SUM($I152:BJ152))-($B152/(($C152/($C152+BJ150))*BJ148))*(($I149+SUM($I152:BJ152))^2)</f>
        <v>9.407752072547737E-4</v>
      </c>
      <c r="BL152">
        <f>$A152*($C152/($C152+BK150))*BK148+($B152-$A152)*($I149+SUM($I152:BK152))-($B152/(($C152/($C152+BK150))*BK148))*(($I149+SUM($I152:BK152))^2)</f>
        <v>5.9807047261983826E-4</v>
      </c>
    </row>
    <row r="153" spans="1:64" x14ac:dyDescent="0.25">
      <c r="E153" t="s">
        <v>7</v>
      </c>
      <c r="F153">
        <f>SUM(J153:AH153)</f>
        <v>2860.5940011355733</v>
      </c>
      <c r="J153">
        <f>(J154-J149)^2</f>
        <v>0.2834164608859443</v>
      </c>
      <c r="K153">
        <f t="shared" ref="K153:AH153" si="19">(K154-K149)^2</f>
        <v>0.72946528539813471</v>
      </c>
      <c r="L153">
        <f t="shared" si="19"/>
        <v>1.7303593125515624</v>
      </c>
      <c r="M153">
        <f t="shared" si="19"/>
        <v>3.0536630775036633</v>
      </c>
      <c r="N153">
        <f t="shared" si="19"/>
        <v>6.6424886027366536</v>
      </c>
      <c r="O153">
        <f t="shared" si="19"/>
        <v>11.671926352561901</v>
      </c>
      <c r="P153">
        <f t="shared" si="19"/>
        <v>27.754295986594745</v>
      </c>
      <c r="Q153">
        <f t="shared" si="19"/>
        <v>51.758442251509145</v>
      </c>
      <c r="R153">
        <f t="shared" si="19"/>
        <v>57.951240567867188</v>
      </c>
      <c r="S153">
        <f t="shared" si="19"/>
        <v>107.74341765510894</v>
      </c>
      <c r="T153">
        <f t="shared" si="19"/>
        <v>124.98668897123049</v>
      </c>
      <c r="U153">
        <f t="shared" si="19"/>
        <v>214.66230237854717</v>
      </c>
      <c r="V153">
        <f t="shared" si="19"/>
        <v>239.51230654412493</v>
      </c>
      <c r="W153">
        <f t="shared" si="19"/>
        <v>156.30994022258244</v>
      </c>
      <c r="X153">
        <f t="shared" si="19"/>
        <v>30.432444109999853</v>
      </c>
      <c r="Y153">
        <f t="shared" si="19"/>
        <v>4.9061119133966971</v>
      </c>
      <c r="Z153">
        <f t="shared" si="19"/>
        <v>44.452763705581511</v>
      </c>
      <c r="AA153">
        <f t="shared" si="19"/>
        <v>160.56985711077644</v>
      </c>
      <c r="AB153">
        <f t="shared" si="19"/>
        <v>1.9869788940353847</v>
      </c>
      <c r="AC153">
        <f t="shared" si="19"/>
        <v>363.61976450426658</v>
      </c>
      <c r="AD153">
        <f t="shared" si="19"/>
        <v>12.428684000198654</v>
      </c>
      <c r="AE153">
        <f t="shared" si="19"/>
        <v>202.13391435692239</v>
      </c>
      <c r="AF153">
        <f t="shared" si="19"/>
        <v>683.41641670841921</v>
      </c>
      <c r="AG153">
        <f t="shared" si="19"/>
        <v>2.4407556061654505E-3</v>
      </c>
      <c r="AH153">
        <f t="shared" si="19"/>
        <v>351.85467140716742</v>
      </c>
    </row>
    <row r="154" spans="1:64" x14ac:dyDescent="0.25">
      <c r="G154" t="s">
        <v>9</v>
      </c>
      <c r="J154">
        <f>I149+J152</f>
        <v>1.5235737929197739</v>
      </c>
      <c r="K154">
        <f>J154+K152</f>
        <v>2.0680374406515782</v>
      </c>
      <c r="L154">
        <f t="shared" ref="L154:BL154" si="20">K154+L152</f>
        <v>2.8049813934381547</v>
      </c>
      <c r="M154">
        <f t="shared" si="20"/>
        <v>3.8007223473933558</v>
      </c>
      <c r="N154">
        <f t="shared" si="20"/>
        <v>5.1412495623939325</v>
      </c>
      <c r="O154">
        <f t="shared" si="20"/>
        <v>6.9338295257161997</v>
      </c>
      <c r="P154">
        <f t="shared" si="20"/>
        <v>9.3352478643277745</v>
      </c>
      <c r="Q154">
        <f t="shared" si="20"/>
        <v>12.535209893235894</v>
      </c>
      <c r="R154">
        <f t="shared" si="20"/>
        <v>16.799264619204358</v>
      </c>
      <c r="S154">
        <f t="shared" si="20"/>
        <v>22.399146286488126</v>
      </c>
      <c r="T154">
        <f t="shared" si="20"/>
        <v>29.749551718188442</v>
      </c>
      <c r="U154">
        <f t="shared" si="20"/>
        <v>39.254489794342575</v>
      </c>
      <c r="V154">
        <f t="shared" si="20"/>
        <v>51.556079737246748</v>
      </c>
      <c r="W154">
        <f t="shared" si="20"/>
        <v>67.350375654092844</v>
      </c>
      <c r="X154">
        <f t="shared" si="20"/>
        <v>87.000757444819413</v>
      </c>
      <c r="Y154">
        <f t="shared" si="20"/>
        <v>111.33611315615768</v>
      </c>
      <c r="Z154">
        <f t="shared" si="20"/>
        <v>141.05628951157161</v>
      </c>
      <c r="AA154">
        <f t="shared" si="20"/>
        <v>175.80052722624993</v>
      </c>
      <c r="AB154">
        <f t="shared" si="20"/>
        <v>215.6822894790802</v>
      </c>
      <c r="AC154">
        <f t="shared" si="20"/>
        <v>262.12886979388361</v>
      </c>
      <c r="AD154">
        <f t="shared" si="20"/>
        <v>314.73304741536583</v>
      </c>
      <c r="AE154">
        <f t="shared" si="20"/>
        <v>372.88039751303614</v>
      </c>
      <c r="AF154">
        <f t="shared" si="20"/>
        <v>435.80952371723242</v>
      </c>
      <c r="AG154">
        <f t="shared" si="20"/>
        <v>509.41771109844359</v>
      </c>
      <c r="AH154">
        <f t="shared" si="20"/>
        <v>591.39389568083686</v>
      </c>
      <c r="AI154">
        <f t="shared" si="20"/>
        <v>676.36559817456123</v>
      </c>
      <c r="AJ154">
        <f t="shared" si="20"/>
        <v>752.10802890398668</v>
      </c>
      <c r="AK154">
        <f t="shared" si="20"/>
        <v>815.08293579002839</v>
      </c>
      <c r="AL154">
        <f t="shared" si="20"/>
        <v>864.18390332669594</v>
      </c>
      <c r="AM154">
        <f t="shared" si="20"/>
        <v>900.41475734877895</v>
      </c>
      <c r="AN154">
        <f t="shared" si="20"/>
        <v>925.99571353700253</v>
      </c>
      <c r="AO154">
        <f t="shared" si="20"/>
        <v>943.46744459515344</v>
      </c>
      <c r="AP154">
        <f t="shared" si="20"/>
        <v>955.1200089225382</v>
      </c>
      <c r="AQ154">
        <f t="shared" si="20"/>
        <v>962.76495687390707</v>
      </c>
      <c r="AR154">
        <f t="shared" si="20"/>
        <v>967.72558002272751</v>
      </c>
      <c r="AS154">
        <f t="shared" si="20"/>
        <v>970.92108392545219</v>
      </c>
      <c r="AT154">
        <f t="shared" si="20"/>
        <v>972.96982216845151</v>
      </c>
      <c r="AU154">
        <f t="shared" si="20"/>
        <v>974.2793250824144</v>
      </c>
      <c r="AV154">
        <f t="shared" si="20"/>
        <v>975.11468662958634</v>
      </c>
      <c r="AW154">
        <f t="shared" si="20"/>
        <v>975.64691431811843</v>
      </c>
      <c r="AX154">
        <f t="shared" si="20"/>
        <v>975.98573707839228</v>
      </c>
      <c r="AY154">
        <f t="shared" si="20"/>
        <v>976.20132576868195</v>
      </c>
      <c r="AZ154">
        <f t="shared" si="20"/>
        <v>976.33845757464064</v>
      </c>
      <c r="BA154">
        <f t="shared" si="20"/>
        <v>976.42566642779877</v>
      </c>
      <c r="BB154">
        <f t="shared" si="20"/>
        <v>976.48111952448971</v>
      </c>
      <c r="BC154">
        <f t="shared" si="20"/>
        <v>976.51637728183323</v>
      </c>
      <c r="BD154">
        <f t="shared" si="20"/>
        <v>976.53879340232265</v>
      </c>
      <c r="BE154">
        <f t="shared" si="20"/>
        <v>976.55304460525599</v>
      </c>
      <c r="BF154">
        <f t="shared" si="20"/>
        <v>976.56210471071711</v>
      </c>
      <c r="BG154">
        <f t="shared" si="20"/>
        <v>976.56786453243922</v>
      </c>
      <c r="BH154">
        <f t="shared" si="20"/>
        <v>976.57152621804892</v>
      </c>
      <c r="BI154">
        <f t="shared" si="20"/>
        <v>976.57385404485171</v>
      </c>
      <c r="BJ154">
        <f t="shared" si="20"/>
        <v>976.57533389843752</v>
      </c>
      <c r="BK154">
        <f t="shared" si="20"/>
        <v>976.57627467364478</v>
      </c>
      <c r="BL154">
        <f t="shared" si="20"/>
        <v>976.5768727441174</v>
      </c>
    </row>
    <row r="172" spans="1:64" x14ac:dyDescent="0.25">
      <c r="A172" s="1" t="s">
        <v>18</v>
      </c>
      <c r="B172" t="s">
        <v>24</v>
      </c>
      <c r="I172" s="13">
        <v>347.34195336517081</v>
      </c>
      <c r="J172" s="13">
        <v>364.80186029183551</v>
      </c>
      <c r="K172" s="13">
        <v>389.53441393268014</v>
      </c>
      <c r="L172" s="13">
        <v>419.82663966628155</v>
      </c>
      <c r="M172" s="13">
        <v>440.23875411906897</v>
      </c>
      <c r="N172" s="13">
        <v>470.70226321319313</v>
      </c>
      <c r="O172" s="13">
        <v>501.21672673726448</v>
      </c>
      <c r="P172" s="13">
        <v>538.48756534174402</v>
      </c>
      <c r="Q172" s="13">
        <v>566.22518015913818</v>
      </c>
      <c r="R172" s="13">
        <v>600.22615564636749</v>
      </c>
      <c r="S172" s="13">
        <v>647.96903491246496</v>
      </c>
      <c r="T172" s="13">
        <v>686.57156790663146</v>
      </c>
      <c r="U172" s="13">
        <v>737.30540670129744</v>
      </c>
      <c r="V172" s="13">
        <v>762.77519600610356</v>
      </c>
      <c r="W172" s="13">
        <v>807.89608200610348</v>
      </c>
      <c r="X172" s="13">
        <v>873.68125148779302</v>
      </c>
      <c r="Y172" s="13">
        <v>889.72665698779315</v>
      </c>
      <c r="Z172" s="13">
        <v>948.58613160884352</v>
      </c>
      <c r="AA172" s="13">
        <v>982.36020997558592</v>
      </c>
      <c r="AB172" s="13">
        <v>1051.4094465061037</v>
      </c>
      <c r="AC172" s="13">
        <v>1109.6853998273766</v>
      </c>
      <c r="AD172" s="13">
        <v>1143.6709502781268</v>
      </c>
      <c r="AE172" s="13">
        <v>1190.4503506124297</v>
      </c>
      <c r="AF172" s="13">
        <v>1207.4328652847239</v>
      </c>
      <c r="AG172" s="13">
        <v>1253.6312075788526</v>
      </c>
      <c r="AH172" s="13">
        <v>1265.1925050892919</v>
      </c>
      <c r="AI172" s="13">
        <v>1265.1925050892919</v>
      </c>
      <c r="AJ172" s="13">
        <v>1265.1925050892919</v>
      </c>
      <c r="AK172" s="13">
        <v>1265.1925050892919</v>
      </c>
      <c r="AL172" s="13">
        <v>1265.1925050892919</v>
      </c>
      <c r="AM172" s="13">
        <v>1265.1925050892919</v>
      </c>
      <c r="AN172" s="13">
        <v>1265.1925050892919</v>
      </c>
      <c r="AO172" s="13">
        <v>1265.1925050892919</v>
      </c>
      <c r="AP172" s="13">
        <v>1265.1925050892919</v>
      </c>
      <c r="AQ172" s="13">
        <v>1265.1925050892919</v>
      </c>
      <c r="AR172" s="13">
        <v>1265.1925050892919</v>
      </c>
      <c r="AS172" s="13">
        <v>1265.1925050892919</v>
      </c>
      <c r="AT172" s="13">
        <v>1265.1925050892919</v>
      </c>
      <c r="AU172" s="13">
        <v>1265.1925050892919</v>
      </c>
      <c r="AV172" s="13">
        <v>1265.1925050892919</v>
      </c>
      <c r="AW172" s="13">
        <v>1265.1925050892919</v>
      </c>
      <c r="AX172" s="13">
        <v>1265.1925050892919</v>
      </c>
      <c r="AY172" s="13">
        <v>1265.1925050892919</v>
      </c>
      <c r="AZ172" s="13">
        <v>1265.1925050892919</v>
      </c>
      <c r="BA172" s="13">
        <v>1265.1925050892919</v>
      </c>
      <c r="BB172" s="13">
        <v>1265.1925050892919</v>
      </c>
      <c r="BC172" s="13">
        <v>1265.1925050892919</v>
      </c>
      <c r="BD172" s="13">
        <v>1265.1925050892919</v>
      </c>
      <c r="BE172" s="13">
        <v>1265.1925050892919</v>
      </c>
      <c r="BF172" s="13">
        <v>1265.1925050892919</v>
      </c>
      <c r="BG172" s="13">
        <v>1265.1925050892919</v>
      </c>
      <c r="BH172" s="13">
        <v>1265.1925050892919</v>
      </c>
      <c r="BI172" s="13">
        <v>1265.1925050892919</v>
      </c>
      <c r="BJ172" s="13">
        <v>1265.1925050892919</v>
      </c>
      <c r="BK172" s="13">
        <v>1265.1925050892919</v>
      </c>
      <c r="BL172" s="13">
        <v>1265.1925050892919</v>
      </c>
    </row>
    <row r="173" spans="1:64" x14ac:dyDescent="0.25">
      <c r="A173" t="s">
        <v>10</v>
      </c>
      <c r="B173" t="s">
        <v>23</v>
      </c>
      <c r="I173" s="15">
        <v>1E-3</v>
      </c>
      <c r="J173" s="15">
        <v>1E-3</v>
      </c>
      <c r="K173" s="15">
        <v>3.0000000000000001E-3</v>
      </c>
      <c r="L173" s="15">
        <v>3.0000000000000001E-3</v>
      </c>
      <c r="M173" s="15">
        <v>3.8000000000000006E-2</v>
      </c>
      <c r="N173" s="15">
        <v>3.95E-2</v>
      </c>
      <c r="O173" s="15">
        <v>4.6700000000000005E-2</v>
      </c>
      <c r="P173" s="15">
        <v>4.4300000000000006E-2</v>
      </c>
      <c r="Q173" s="15">
        <v>4.2600000000000006E-2</v>
      </c>
      <c r="R173" s="15">
        <v>6.1400000000000003E-2</v>
      </c>
      <c r="S173" s="15">
        <v>8.6000000000000007E-2</v>
      </c>
      <c r="T173" s="15">
        <v>0.1394</v>
      </c>
      <c r="U173" s="15">
        <v>0.155</v>
      </c>
      <c r="V173" s="15">
        <v>0.21010000000000001</v>
      </c>
      <c r="W173" s="15">
        <v>0.24049999999999999</v>
      </c>
      <c r="X173" s="15">
        <v>0.22220000000000001</v>
      </c>
      <c r="Y173" s="15">
        <v>0.2258</v>
      </c>
      <c r="Z173" s="15">
        <v>0.21660000000000001</v>
      </c>
      <c r="AA173" s="15">
        <v>0.22808900000000001</v>
      </c>
      <c r="AB173" s="15">
        <v>0.217278</v>
      </c>
      <c r="AC173" s="15">
        <v>0.38178899999999999</v>
      </c>
      <c r="AD173" s="15">
        <v>0.67800000000000005</v>
      </c>
      <c r="AE173" s="15">
        <v>0.79532899999999995</v>
      </c>
      <c r="AF173" s="15">
        <v>1.33765</v>
      </c>
      <c r="AG173" s="15">
        <v>1.5520814049442262</v>
      </c>
      <c r="AH173" s="15">
        <v>1.9041792796486179</v>
      </c>
    </row>
    <row r="174" spans="1:64" x14ac:dyDescent="0.25">
      <c r="G174" t="s">
        <v>26</v>
      </c>
      <c r="I174">
        <v>0.19600000000000001</v>
      </c>
      <c r="J174">
        <v>0.17799999999999999</v>
      </c>
      <c r="K174">
        <v>0.157</v>
      </c>
      <c r="L174">
        <v>0.13900000000000001</v>
      </c>
      <c r="M174">
        <v>0.13400000000000001</v>
      </c>
      <c r="N174">
        <v>0.14199999999999999</v>
      </c>
      <c r="O174">
        <v>0.126</v>
      </c>
      <c r="P174">
        <v>0.11899999999999999</v>
      </c>
      <c r="Q174">
        <v>0.106</v>
      </c>
      <c r="R174">
        <v>0.111</v>
      </c>
      <c r="S174">
        <v>0.104</v>
      </c>
      <c r="T174">
        <v>0.105</v>
      </c>
      <c r="U174">
        <v>9.8000000000000004E-2</v>
      </c>
      <c r="V174">
        <v>8.7999999999999995E-2</v>
      </c>
      <c r="W174">
        <v>8.6999999999999994E-2</v>
      </c>
      <c r="X174">
        <v>8.5999999999999993E-2</v>
      </c>
      <c r="Y174">
        <v>8.3000000000000004E-2</v>
      </c>
      <c r="Z174">
        <v>8.3000000000000004E-2</v>
      </c>
      <c r="AA174">
        <v>8.2000000000000003E-2</v>
      </c>
      <c r="AB174">
        <v>7.5999999999999998E-2</v>
      </c>
      <c r="AC174">
        <v>6.9000000000000006E-2</v>
      </c>
      <c r="AD174">
        <v>6.6000000000000003E-2</v>
      </c>
      <c r="AE174">
        <v>6.4000000000000001E-2</v>
      </c>
      <c r="AF174">
        <v>5.8000000000000003E-2</v>
      </c>
      <c r="AG174">
        <v>5.2999999999999999E-2</v>
      </c>
      <c r="AH174" s="22">
        <v>0.05</v>
      </c>
      <c r="AI174" s="22">
        <v>0.05</v>
      </c>
      <c r="AJ174" s="22">
        <v>0.05</v>
      </c>
      <c r="AK174" s="22">
        <v>0.05</v>
      </c>
      <c r="AL174" s="22">
        <v>0.05</v>
      </c>
      <c r="AM174" s="22">
        <v>0.05</v>
      </c>
      <c r="AN174" s="22">
        <v>0.05</v>
      </c>
      <c r="AO174" s="22">
        <v>0.05</v>
      </c>
      <c r="AP174" s="22">
        <v>0.05</v>
      </c>
      <c r="AQ174" s="22">
        <v>0.05</v>
      </c>
      <c r="AR174" s="22">
        <v>0.05</v>
      </c>
      <c r="AS174" s="22">
        <v>0.05</v>
      </c>
      <c r="AT174" s="22">
        <v>0.05</v>
      </c>
      <c r="AU174" s="22">
        <v>0.05</v>
      </c>
      <c r="AV174" s="22">
        <v>0.05</v>
      </c>
      <c r="AW174" s="22">
        <v>0.05</v>
      </c>
      <c r="AX174" s="22">
        <v>0.05</v>
      </c>
      <c r="AY174" s="22">
        <v>0.05</v>
      </c>
      <c r="AZ174" s="22">
        <v>0.05</v>
      </c>
      <c r="BA174" s="22">
        <v>0.05</v>
      </c>
      <c r="BB174" s="22">
        <v>0.05</v>
      </c>
      <c r="BC174" s="22">
        <v>0.05</v>
      </c>
      <c r="BD174" s="22">
        <v>0.05</v>
      </c>
      <c r="BE174" s="22">
        <v>0.05</v>
      </c>
      <c r="BF174" s="22">
        <v>0.05</v>
      </c>
      <c r="BG174" s="22">
        <v>0.05</v>
      </c>
      <c r="BH174" s="22">
        <v>0.05</v>
      </c>
      <c r="BI174" s="22">
        <v>0.05</v>
      </c>
      <c r="BJ174" s="22">
        <v>0.05</v>
      </c>
      <c r="BK174" s="22">
        <v>0.05</v>
      </c>
      <c r="BL174" s="22">
        <v>0.05</v>
      </c>
    </row>
    <row r="175" spans="1:64" x14ac:dyDescent="0.25">
      <c r="A175" s="2" t="s">
        <v>1</v>
      </c>
      <c r="B175" s="2" t="s">
        <v>2</v>
      </c>
      <c r="C175" s="2" t="s">
        <v>3</v>
      </c>
      <c r="G175" t="s">
        <v>6</v>
      </c>
      <c r="J175">
        <f>J173-I173</f>
        <v>0</v>
      </c>
      <c r="K175">
        <f t="shared" ref="K175:AH175" si="21">K173-J173</f>
        <v>2E-3</v>
      </c>
      <c r="L175">
        <f t="shared" si="21"/>
        <v>0</v>
      </c>
      <c r="M175">
        <f t="shared" si="21"/>
        <v>3.5000000000000003E-2</v>
      </c>
      <c r="N175">
        <f t="shared" si="21"/>
        <v>1.4999999999999944E-3</v>
      </c>
      <c r="O175">
        <f t="shared" si="21"/>
        <v>7.200000000000005E-3</v>
      </c>
      <c r="P175">
        <f t="shared" si="21"/>
        <v>-2.3999999999999994E-3</v>
      </c>
      <c r="Q175">
        <f t="shared" si="21"/>
        <v>-1.7000000000000001E-3</v>
      </c>
      <c r="R175">
        <f t="shared" si="21"/>
        <v>1.8799999999999997E-2</v>
      </c>
      <c r="S175">
        <f t="shared" si="21"/>
        <v>2.4600000000000004E-2</v>
      </c>
      <c r="T175">
        <f t="shared" si="21"/>
        <v>5.3399999999999989E-2</v>
      </c>
      <c r="U175">
        <f t="shared" si="21"/>
        <v>1.5600000000000003E-2</v>
      </c>
      <c r="V175">
        <f t="shared" si="21"/>
        <v>5.510000000000001E-2</v>
      </c>
      <c r="W175">
        <f t="shared" si="21"/>
        <v>3.0399999999999983E-2</v>
      </c>
      <c r="X175">
        <f t="shared" si="21"/>
        <v>-1.8299999999999983E-2</v>
      </c>
      <c r="Y175">
        <f t="shared" si="21"/>
        <v>3.5999999999999921E-3</v>
      </c>
      <c r="Z175">
        <f t="shared" si="21"/>
        <v>-9.199999999999986E-3</v>
      </c>
      <c r="AA175">
        <f t="shared" si="21"/>
        <v>1.1488999999999999E-2</v>
      </c>
      <c r="AB175">
        <f t="shared" si="21"/>
        <v>-1.0811000000000015E-2</v>
      </c>
      <c r="AC175">
        <f t="shared" si="21"/>
        <v>0.16451099999999999</v>
      </c>
      <c r="AD175">
        <f t="shared" si="21"/>
        <v>0.29621100000000006</v>
      </c>
      <c r="AE175">
        <f t="shared" si="21"/>
        <v>0.11732899999999991</v>
      </c>
      <c r="AF175">
        <f t="shared" si="21"/>
        <v>0.54232100000000005</v>
      </c>
      <c r="AG175">
        <f t="shared" si="21"/>
        <v>0.21443140494422619</v>
      </c>
      <c r="AH175">
        <f t="shared" si="21"/>
        <v>0.35209787470439169</v>
      </c>
    </row>
    <row r="176" spans="1:64" x14ac:dyDescent="0.25">
      <c r="A176" s="3">
        <v>2.492820565641326E-6</v>
      </c>
      <c r="B176" s="3">
        <v>0.37352310150582713</v>
      </c>
      <c r="C176" s="3">
        <v>2.9010496510676324E-4</v>
      </c>
      <c r="G176" t="s">
        <v>8</v>
      </c>
      <c r="J176">
        <f>$A176*($C176/($C176+I174))*I172+($B176-$A176)*($I173+SUM($I176:I176))-($B176/(($C176/($C176+I174))*I172))*(($I173+SUM($I176:I176))^2)</f>
        <v>3.7407268133070223E-4</v>
      </c>
      <c r="K176">
        <f>$A176*($C176/($C176+J174))*J172+($B176-$A176)*($I173+SUM($I176:J176))-($B176/(($C176/($C176+J174))*J172))*(($I173+SUM($I176:J176))^2)</f>
        <v>5.1353607514551588E-4</v>
      </c>
      <c r="L176">
        <f>$A176*($C176/($C176+K174))*K172+($B176-$A176)*($I173+SUM($I176:K176))-($B176/(($C176/($C176+K174))*K172))*(($I173+SUM($I176:K176))^2)</f>
        <v>7.0499932100507668E-4</v>
      </c>
      <c r="M176">
        <f>$A176*($C176/($C176+L174))*L172+($B176-$A176)*($I173+SUM($I176:L176))-($B176/(($C176/($C176+L174))*L172))*(($I173+SUM($I176:L176))^2)</f>
        <v>9.6770089186863455E-4</v>
      </c>
      <c r="N176">
        <f>$A176*($C176/($C176+M174))*M172+($B176-$A176)*($I173+SUM($I176:M176))-($B176/(($C176/($C176+M174))*M172))*(($I173+SUM($I176:M176))^2)</f>
        <v>1.327241107193291E-3</v>
      </c>
      <c r="O176">
        <f>$A176*($C176/($C176+N174))*N172+($B176-$A176)*($I173+SUM($I176:N176))-($B176/(($C176/($C176+N174))*N172))*(($I173+SUM($I176:N176))^2)</f>
        <v>1.8186953420335336E-3</v>
      </c>
      <c r="P176">
        <f>$A176*($C176/($C176+O174))*O172+($B176-$A176)*($I173+SUM($I176:O176))-($B176/(($C176/($C176+O174))*O172))*(($I173+SUM($I176:O176))^2)</f>
        <v>2.4932006815587796E-3</v>
      </c>
      <c r="Q176">
        <f>$A176*($C176/($C176+P174))*P172+($B176-$A176)*($I173+SUM($I176:P176))-($B176/(($C176/($C176+P174))*P172))*(($I173+SUM($I176:P176))^2)</f>
        <v>3.4153084832985194E-3</v>
      </c>
      <c r="R176">
        <f>$A176*($C176/($C176+Q174))*Q172+($B176-$A176)*($I173+SUM($I176:Q176))-($B176/(($C176/($C176+Q174))*Q172))*(($I173+SUM($I176:Q176))^2)</f>
        <v>4.6772620434224676E-3</v>
      </c>
      <c r="S176">
        <f>$A176*($C176/($C176+R174))*R172+($B176-$A176)*($I173+SUM($I176:R176))-($B176/(($C176/($C176+R174))*R172))*(($I173+SUM($I176:R176))^2)</f>
        <v>6.3914418632294873E-3</v>
      </c>
      <c r="T176">
        <f>$A176*($C176/($C176+S174))*S172+($B176-$A176)*($I173+SUM($I176:S176))-($B176/(($C176/($C176+S174))*S172))*(($I173+SUM($I176:S176))^2)</f>
        <v>8.7345168475346756E-3</v>
      </c>
      <c r="U176">
        <f>$A176*($C176/($C176+T174))*T172+($B176-$A176)*($I173+SUM($I176:T176))-($B176/(($C176/($C176+T174))*T172))*(($I173+SUM($I176:T176))^2)</f>
        <v>1.1905989093495139E-2</v>
      </c>
      <c r="V176">
        <f>$A176*($C176/($C176+U174))*U172+($B176-$A176)*($I173+SUM($I176:U176))-($B176/(($C176/($C176+U174))*U172))*(($I173+SUM($I176:U176))^2)</f>
        <v>1.6224127859740395E-2</v>
      </c>
      <c r="W176">
        <f>$A176*($C176/($C176+V174))*V172+($B176-$A176)*($I173+SUM($I176:V176))-($B176/(($C176/($C176+V174))*V172))*(($I173+SUM($I176:V176))^2)</f>
        <v>2.2075848379956339E-2</v>
      </c>
      <c r="X176">
        <f>$A176*($C176/($C176+W174))*W172+($B176-$A176)*($I173+SUM($I176:W176))-($B176/(($C176/($C176+W174))*W172))*(($I173+SUM($I176:W176))^2)</f>
        <v>2.9918744000611217E-2</v>
      </c>
      <c r="Y176">
        <f>$A176*($C176/($C176+X174))*X172+($B176-$A176)*($I173+SUM($I176:X176))-($B176/(($C176/($C176+X174))*X172))*(($I173+SUM($I176:X176))^2)</f>
        <v>4.0433670683117068E-2</v>
      </c>
      <c r="Z176">
        <f>$A176*($C176/($C176+Y174))*Y172+($B176-$A176)*($I173+SUM($I176:Y176))-($B176/(($C176/($C176+Y174))*Y172))*(($I173+SUM($I176:Y176))^2)</f>
        <v>5.4326906098702284E-2</v>
      </c>
      <c r="AA176">
        <f>$A176*($C176/($C176+Z174))*Z172+($B176-$A176)*($I173+SUM($I176:Z176))-($B176/(($C176/($C176+Z174))*Z172))*(($I173+SUM($I176:Z176))^2)</f>
        <v>7.2581899637274142E-2</v>
      </c>
      <c r="AB176">
        <f>$A176*($C176/($C176+AA174))*AA172+($B176-$A176)*($I173+SUM($I176:AA176))-($B176/(($C176/($C176+AA174))*AA172))*(($I173+SUM($I176:AA176))^2)</f>
        <v>9.6102633476287155E-2</v>
      </c>
      <c r="AC176">
        <f>$A176*($C176/($C176+AB174))*AB172+($B176-$A176)*($I173+SUM($I176:AB176))-($B176/(($C176/($C176+AB174))*AB172))*(($I173+SUM($I176:AB176))^2)</f>
        <v>0.12724209697193056</v>
      </c>
      <c r="AD176">
        <f>$A176*($C176/($C176+AC174))*AC172+($B176-$A176)*($I173+SUM($I176:AC176))-($B176/(($C176/($C176+AC174))*AC172))*(($I173+SUM($I176:AC176))^2)</f>
        <v>0.16761884508586566</v>
      </c>
      <c r="AE176">
        <f>$A176*($C176/($C176+AD174))*AD172+($B176-$A176)*($I173+SUM($I176:AD176))-($B176/(($C176/($C176+AD174))*AD172))*(($I173+SUM($I176:AD176))^2)</f>
        <v>0.21700223930939408</v>
      </c>
      <c r="AF176">
        <f>$A176*($C176/($C176+AE174))*AE172+($B176-$A176)*($I173+SUM($I176:AE176))-($B176/(($C176/($C176+AE174))*AE172))*(($I173+SUM($I176:AE176))^2)</f>
        <v>0.27683207130049348</v>
      </c>
      <c r="AG176">
        <f>$A176*($C176/($C176+AF174))*AF172+($B176-$A176)*($I173+SUM($I176:AF176))-($B176/(($C176/($C176+AF174))*AF172))*(($I173+SUM($I176:AF176))^2)</f>
        <v>0.35073216627872883</v>
      </c>
      <c r="AH176">
        <f>$A176*($C176/($C176+AG174))*AG172+($B176-$A176)*($I173+SUM($I176:AG176))-($B176/(($C176/($C176+AG174))*AG172))*(($I173+SUM($I176:AG176))^2)</f>
        <v>0.44036534922527676</v>
      </c>
      <c r="AI176">
        <f>$A176*($C176/($C176+AH174))*AH172+($B176-$A176)*($I173+SUM($I176:AH176))-($B176/(($C176/($C176+AH174))*AH172))*(($I173+SUM($I176:AH176))^2)</f>
        <v>0.53478049718699205</v>
      </c>
      <c r="AJ176">
        <f>$A176*($C176/($C176+AI174))*AI172+($B176-$A176)*($I173+SUM($I176:AI176))-($B176/(($C176/($C176+AI174))*AI172))*(($I173+SUM($I176:AI176))^2)</f>
        <v>0.61283874610501188</v>
      </c>
      <c r="AK176">
        <f>$A176*($C176/($C176+AJ174))*AJ172+($B176-$A176)*($I173+SUM($I176:AJ176))-($B176/(($C176/($C176+AJ174))*AJ172))*(($I173+SUM($I176:AJ176))^2)</f>
        <v>0.66629644419135259</v>
      </c>
      <c r="AL176">
        <f>$A176*($C176/($C176+AK174))*AK172+($B176-$A176)*($I173+SUM($I176:AK176))-($B176/(($C176/($C176+AK174))*AK172))*(($I173+SUM($I176:AK176))^2)</f>
        <v>0.68079859166797918</v>
      </c>
      <c r="AM176">
        <f>$A176*($C176/($C176+AL174))*AL172+($B176-$A176)*($I173+SUM($I176:AL176))-($B176/(($C176/($C176+AL174))*AL172))*(($I173+SUM($I176:AL176))^2)</f>
        <v>0.64868048595143257</v>
      </c>
      <c r="AN176">
        <f>$A176*($C176/($C176+AM174))*AM172+($B176-$A176)*($I173+SUM($I176:AM176))-($B176/(($C176/($C176+AM174))*AM172))*(($I173+SUM($I176:AM176))^2)</f>
        <v>0.57394084641596721</v>
      </c>
      <c r="AO176">
        <f>$A176*($C176/($C176+AN174))*AN172+($B176-$A176)*($I173+SUM($I176:AN176))-($B176/(($C176/($C176+AN174))*AN172))*(($I173+SUM($I176:AN176))^2)</f>
        <v>0.47189991471778714</v>
      </c>
      <c r="AP176">
        <f>$A176*($C176/($C176+AO174))*AO172+($B176-$A176)*($I173+SUM($I176:AO176))-($B176/(($C176/($C176+AO174))*AO172))*(($I173+SUM($I176:AO176))^2)</f>
        <v>0.36274256250804582</v>
      </c>
      <c r="AQ176">
        <f>$A176*($C176/($C176+AP174))*AP172+($B176-$A176)*($I173+SUM($I176:AP176))-($B176/(($C176/($C176+AP174))*AP172))*(($I173+SUM($I176:AP176))^2)</f>
        <v>0.26334005735972887</v>
      </c>
      <c r="AR176">
        <f>$A176*($C176/($C176+AQ174))*AQ172+($B176-$A176)*($I173+SUM($I176:AQ176))-($B176/(($C176/($C176+AQ174))*AQ172))*(($I173+SUM($I176:AQ176))^2)</f>
        <v>0.18273891740847947</v>
      </c>
      <c r="AS176">
        <f>$A176*($C176/($C176+AR174))*AR172+($B176-$A176)*($I173+SUM($I176:AR176))-($B176/(($C176/($C176+AR174))*AR172))*(($I173+SUM($I176:AR176))^2)</f>
        <v>0.12263569426999821</v>
      </c>
      <c r="AT176">
        <f>$A176*($C176/($C176+AS174))*AS172+($B176-$A176)*($I173+SUM($I176:AS176))-($B176/(($C176/($C176+AS174))*AS172))*(($I173+SUM($I176:AS176))^2)</f>
        <v>8.0383921531196112E-2</v>
      </c>
      <c r="AU176">
        <f>$A176*($C176/($C176+AT174))*AT172+($B176-$A176)*($I173+SUM($I176:AT176))-($B176/(($C176/($C176+AT174))*AT172))*(($I173+SUM($I176:AT176))^2)</f>
        <v>5.1853975966312582E-2</v>
      </c>
      <c r="AV176">
        <f>$A176*($C176/($C176+AU174))*AU172+($B176-$A176)*($I173+SUM($I176:AU176))-($B176/(($C176/($C176+AU174))*AU172))*(($I173+SUM($I176:AU176))^2)</f>
        <v>3.3098973905919316E-2</v>
      </c>
      <c r="AW176">
        <f>$A176*($C176/($C176+AV174))*AV172+($B176-$A176)*($I173+SUM($I176:AV176))-($B176/(($C176/($C176+AV174))*AV172))*(($I173+SUM($I176:AV176))^2)</f>
        <v>2.0983539160868148E-2</v>
      </c>
      <c r="AX176">
        <f>$A176*($C176/($C176+AW174))*AW172+($B176-$A176)*($I173+SUM($I176:AW176))-($B176/(($C176/($C176+AW174))*AW172))*(($I173+SUM($I176:AW176))^2)</f>
        <v>1.3244716914978749E-2</v>
      </c>
      <c r="AY176">
        <f>$A176*($C176/($C176+AX174))*AX172+($B176-$A176)*($I173+SUM($I176:AX176))-($B176/(($C176/($C176+AX174))*AX172))*(($I173+SUM($I176:AX176))^2)</f>
        <v>8.3368051333883031E-3</v>
      </c>
      <c r="AZ176">
        <f>$A176*($C176/($C176+AY174))*AY172+($B176-$A176)*($I173+SUM($I176:AY176))-($B176/(($C176/($C176+AY174))*AY172))*(($I173+SUM($I176:AY176))^2)</f>
        <v>5.2383423231470161E-3</v>
      </c>
      <c r="BA176">
        <f>$A176*($C176/($C176+AZ174))*AZ172+($B176-$A176)*($I173+SUM($I176:AZ176))-($B176/(($C176/($C176+AZ174))*AZ172))*(($I173+SUM($I176:AZ176))^2)</f>
        <v>3.2878169880956598E-3</v>
      </c>
      <c r="BB176">
        <f>$A176*($C176/($C176+BA174))*BA172+($B176-$A176)*($I173+SUM($I176:BA176))-($B176/(($C176/($C176+BA174))*BA172))*(($I173+SUM($I176:BA176))^2)</f>
        <v>2.0621457390537223E-3</v>
      </c>
      <c r="BC176">
        <f>$A176*($C176/($C176+BB174))*BB172+($B176-$A176)*($I173+SUM($I176:BB176))-($B176/(($C176/($C176+BB174))*BB172))*(($I173+SUM($I176:BB176))^2)</f>
        <v>1.2928300718457741E-3</v>
      </c>
      <c r="BD176">
        <f>$A176*($C176/($C176+BC174))*BC172+($B176-$A176)*($I173+SUM($I176:BC176))-($B176/(($C176/($C176+BC174))*BC172))*(($I173+SUM($I176:BC176))^2)</f>
        <v>8.1029764405071703E-4</v>
      </c>
      <c r="BE176">
        <f>$A176*($C176/($C176+BD174))*BD172+($B176-$A176)*($I173+SUM($I176:BD176))-($B176/(($C176/($C176+BD174))*BD172))*(($I173+SUM($I176:BD176))^2)</f>
        <v>5.0777710867588866E-4</v>
      </c>
      <c r="BF176">
        <f>$A176*($C176/($C176+BE174))*BE172+($B176-$A176)*($I173+SUM($I176:BE176))-($B176/(($C176/($C176+BE174))*BE172))*(($I173+SUM($I176:BE176))^2)</f>
        <v>3.1816683497165599E-4</v>
      </c>
      <c r="BG176">
        <f>$A176*($C176/($C176+BF174))*BF172+($B176-$A176)*($I173+SUM($I176:BF176))-($B176/(($C176/($C176+BF174))*BF172))*(($I173+SUM($I176:BF176))^2)</f>
        <v>1.9934594134607408E-4</v>
      </c>
      <c r="BH176">
        <f>$A176*($C176/($C176+BG174))*BG172+($B176-$A176)*($I173+SUM($I176:BG176))-($B176/(($C176/($C176+BG174))*BG172))*(($I173+SUM($I176:BG176))^2)</f>
        <v>1.248939867672938E-4</v>
      </c>
      <c r="BI176">
        <f>$A176*($C176/($C176+BH174))*BH172+($B176-$A176)*($I173+SUM($I176:BH176))-($B176/(($C176/($C176+BH174))*BH172))*(($I173+SUM($I176:BH176))^2)</f>
        <v>7.824636247555361E-5</v>
      </c>
      <c r="BJ176">
        <f>$A176*($C176/($C176+BI174))*BI172+($B176-$A176)*($I173+SUM($I176:BI176))-($B176/(($C176/($C176+BI174))*BI172))*(($I173+SUM($I176:BI176))^2)</f>
        <v>4.9020707880931269E-5</v>
      </c>
      <c r="BK176">
        <f>$A176*($C176/($C176+BJ174))*BJ172+($B176-$A176)*($I173+SUM($I176:BJ176))-($B176/(($C176/($C176+BJ174))*BJ172))*(($I173+SUM($I176:BJ176))^2)</f>
        <v>3.0710754366225501E-5</v>
      </c>
      <c r="BL176">
        <f>$A176*($C176/($C176+BK174))*BK172+($B176-$A176)*($I173+SUM($I176:BK176))-($B176/(($C176/($C176+BK174))*BK172))*(($I173+SUM($I176:BK176))^2)</f>
        <v>1.9239711774421409E-5</v>
      </c>
    </row>
    <row r="177" spans="3:64" x14ac:dyDescent="0.25">
      <c r="E177" t="s">
        <v>7</v>
      </c>
      <c r="F177">
        <f>SUM(J177:AH177)</f>
        <v>0.18550024481813251</v>
      </c>
      <c r="J177">
        <f>(J178-J173)^2</f>
        <v>1.3993037091794107E-7</v>
      </c>
      <c r="K177">
        <f t="shared" ref="K177:AH177" si="22">(K178-K173)^2</f>
        <v>1.237414278668386E-6</v>
      </c>
      <c r="L177">
        <f t="shared" si="22"/>
        <v>1.6596817853348698E-7</v>
      </c>
      <c r="M177">
        <f t="shared" si="22"/>
        <v>1.1860923182866392E-3</v>
      </c>
      <c r="N177">
        <f t="shared" si="22"/>
        <v>1.1980216897038033E-3</v>
      </c>
      <c r="O177">
        <f t="shared" si="22"/>
        <v>1.5995004055191131E-3</v>
      </c>
      <c r="P177">
        <f t="shared" si="22"/>
        <v>1.2320488840772911E-3</v>
      </c>
      <c r="Q177">
        <f t="shared" si="22"/>
        <v>8.9911494269168948E-4</v>
      </c>
      <c r="R177">
        <f t="shared" si="22"/>
        <v>1.9455141972455016E-3</v>
      </c>
      <c r="S177">
        <f t="shared" si="22"/>
        <v>3.8833513457568344E-3</v>
      </c>
      <c r="T177">
        <f t="shared" si="22"/>
        <v>1.1445153600861936E-2</v>
      </c>
      <c r="U177">
        <f t="shared" si="22"/>
        <v>1.2249184849244914E-2</v>
      </c>
      <c r="V177">
        <f t="shared" si="22"/>
        <v>2.236577309944426E-2</v>
      </c>
      <c r="W177">
        <f t="shared" si="22"/>
        <v>2.4924850109313113E-2</v>
      </c>
      <c r="X177">
        <f t="shared" si="22"/>
        <v>1.2024726805070801E-2</v>
      </c>
      <c r="Y177">
        <f t="shared" si="22"/>
        <v>5.3032832194481114E-3</v>
      </c>
      <c r="Z177">
        <f t="shared" si="22"/>
        <v>8.6429347606755387E-5</v>
      </c>
      <c r="AA177">
        <f t="shared" si="22"/>
        <v>2.6828423037148119E-3</v>
      </c>
      <c r="AB177">
        <f t="shared" si="22"/>
        <v>2.5188798891437263E-2</v>
      </c>
      <c r="AC177">
        <f t="shared" si="22"/>
        <v>1.4747890137722798E-2</v>
      </c>
      <c r="AD177">
        <f t="shared" si="22"/>
        <v>5.1140567864328777E-5</v>
      </c>
      <c r="AE177">
        <f t="shared" si="22"/>
        <v>8.5603160307307132E-3</v>
      </c>
      <c r="AF177">
        <f t="shared" si="22"/>
        <v>2.9917566748986782E-2</v>
      </c>
      <c r="AG177">
        <f t="shared" si="22"/>
        <v>1.3444095940554075E-3</v>
      </c>
      <c r="AH177">
        <f t="shared" si="22"/>
        <v>2.6626924165215221E-3</v>
      </c>
    </row>
    <row r="178" spans="3:64" x14ac:dyDescent="0.25">
      <c r="G178" t="s">
        <v>9</v>
      </c>
      <c r="J178">
        <f>I173+J176</f>
        <v>1.3740726813307022E-3</v>
      </c>
      <c r="K178">
        <f>J178+K176</f>
        <v>1.8876087564762181E-3</v>
      </c>
      <c r="L178">
        <f t="shared" ref="L178:BL178" si="23">K178+L176</f>
        <v>2.5926080774812945E-3</v>
      </c>
      <c r="M178">
        <f t="shared" si="23"/>
        <v>3.5603089693499292E-3</v>
      </c>
      <c r="N178">
        <f t="shared" si="23"/>
        <v>4.8875500765432206E-3</v>
      </c>
      <c r="O178">
        <f t="shared" si="23"/>
        <v>6.7062454185767544E-3</v>
      </c>
      <c r="P178">
        <f t="shared" si="23"/>
        <v>9.1994461001355336E-3</v>
      </c>
      <c r="Q178">
        <f t="shared" si="23"/>
        <v>1.2614754583434053E-2</v>
      </c>
      <c r="R178">
        <f t="shared" si="23"/>
        <v>1.7292016626856522E-2</v>
      </c>
      <c r="S178">
        <f t="shared" si="23"/>
        <v>2.3683458490086011E-2</v>
      </c>
      <c r="T178">
        <f t="shared" si="23"/>
        <v>3.2417975337620683E-2</v>
      </c>
      <c r="U178">
        <f t="shared" si="23"/>
        <v>4.4323964431115824E-2</v>
      </c>
      <c r="V178">
        <f t="shared" si="23"/>
        <v>6.0548092290856219E-2</v>
      </c>
      <c r="W178">
        <f t="shared" si="23"/>
        <v>8.2623940670812551E-2</v>
      </c>
      <c r="X178">
        <f t="shared" si="23"/>
        <v>0.11254268467142377</v>
      </c>
      <c r="Y178">
        <f t="shared" si="23"/>
        <v>0.15297635535454085</v>
      </c>
      <c r="Z178">
        <f t="shared" si="23"/>
        <v>0.20730326145324313</v>
      </c>
      <c r="AA178">
        <f t="shared" si="23"/>
        <v>0.27988516109051725</v>
      </c>
      <c r="AB178">
        <f t="shared" si="23"/>
        <v>0.37598779456680442</v>
      </c>
      <c r="AC178">
        <f t="shared" si="23"/>
        <v>0.50322989153873499</v>
      </c>
      <c r="AD178">
        <f t="shared" si="23"/>
        <v>0.67084873662460065</v>
      </c>
      <c r="AE178">
        <f t="shared" si="23"/>
        <v>0.88785097593399476</v>
      </c>
      <c r="AF178">
        <f t="shared" si="23"/>
        <v>1.1646830472344882</v>
      </c>
      <c r="AG178">
        <f t="shared" si="23"/>
        <v>1.5154152135132171</v>
      </c>
      <c r="AH178">
        <f t="shared" si="23"/>
        <v>1.9557805627384939</v>
      </c>
      <c r="AI178">
        <f t="shared" si="23"/>
        <v>2.4905610599254859</v>
      </c>
      <c r="AJ178">
        <f t="shared" si="23"/>
        <v>3.1033998060304979</v>
      </c>
      <c r="AK178">
        <f t="shared" si="23"/>
        <v>3.7696962502218505</v>
      </c>
      <c r="AL178">
        <f t="shared" si="23"/>
        <v>4.4504948418898298</v>
      </c>
      <c r="AM178">
        <f t="shared" si="23"/>
        <v>5.0991753278412624</v>
      </c>
      <c r="AN178">
        <f t="shared" si="23"/>
        <v>5.6731161742572294</v>
      </c>
      <c r="AO178">
        <f t="shared" si="23"/>
        <v>6.1450160889750167</v>
      </c>
      <c r="AP178">
        <f t="shared" si="23"/>
        <v>6.5077586514830621</v>
      </c>
      <c r="AQ178">
        <f t="shared" si="23"/>
        <v>6.771098708842791</v>
      </c>
      <c r="AR178">
        <f t="shared" si="23"/>
        <v>6.9538376262512704</v>
      </c>
      <c r="AS178">
        <f t="shared" si="23"/>
        <v>7.0764733205212682</v>
      </c>
      <c r="AT178">
        <f t="shared" si="23"/>
        <v>7.1568572420524639</v>
      </c>
      <c r="AU178">
        <f t="shared" si="23"/>
        <v>7.2087112180187765</v>
      </c>
      <c r="AV178">
        <f t="shared" si="23"/>
        <v>7.2418101919246958</v>
      </c>
      <c r="AW178">
        <f t="shared" si="23"/>
        <v>7.2627937310855639</v>
      </c>
      <c r="AX178">
        <f t="shared" si="23"/>
        <v>7.2760384480005431</v>
      </c>
      <c r="AY178">
        <f t="shared" si="23"/>
        <v>7.2843752531339314</v>
      </c>
      <c r="AZ178">
        <f t="shared" si="23"/>
        <v>7.2896135954570784</v>
      </c>
      <c r="BA178">
        <f t="shared" si="23"/>
        <v>7.2929014124451736</v>
      </c>
      <c r="BB178">
        <f t="shared" si="23"/>
        <v>7.2949635581842269</v>
      </c>
      <c r="BC178">
        <f t="shared" si="23"/>
        <v>7.2962563882560723</v>
      </c>
      <c r="BD178">
        <f t="shared" si="23"/>
        <v>7.2970666859001234</v>
      </c>
      <c r="BE178">
        <f t="shared" si="23"/>
        <v>7.2975744630087993</v>
      </c>
      <c r="BF178">
        <f t="shared" si="23"/>
        <v>7.297892629843771</v>
      </c>
      <c r="BG178">
        <f t="shared" si="23"/>
        <v>7.298091975785117</v>
      </c>
      <c r="BH178">
        <f t="shared" si="23"/>
        <v>7.2982168697718848</v>
      </c>
      <c r="BI178">
        <f t="shared" si="23"/>
        <v>7.2982951161343603</v>
      </c>
      <c r="BJ178">
        <f t="shared" si="23"/>
        <v>7.2983441368422408</v>
      </c>
      <c r="BK178">
        <f t="shared" si="23"/>
        <v>7.298374847596607</v>
      </c>
      <c r="BL178">
        <f t="shared" si="23"/>
        <v>7.298394087308381</v>
      </c>
    </row>
    <row r="181" spans="3:64" x14ac:dyDescent="0.25">
      <c r="C181">
        <f>(C176*1000)/(365*24)*4</f>
        <v>1.3246802059669555E-4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1"/>
  <sheetViews>
    <sheetView workbookViewId="0">
      <selection activeCell="A31" sqref="A31:C32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23"/>
    <col min="54" max="54" width="9.140625" style="23"/>
    <col min="64" max="64" width="9.140625" style="23"/>
  </cols>
  <sheetData>
    <row r="1" spans="1:6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  <c r="AI1" s="11">
        <v>2021</v>
      </c>
      <c r="AJ1" s="11">
        <v>2022</v>
      </c>
      <c r="AK1" s="11">
        <v>2023</v>
      </c>
      <c r="AL1" s="11">
        <v>2024</v>
      </c>
      <c r="AM1" s="11">
        <v>2025</v>
      </c>
      <c r="AN1" s="11">
        <v>2026</v>
      </c>
      <c r="AO1" s="11">
        <v>2027</v>
      </c>
      <c r="AP1" s="11">
        <v>2028</v>
      </c>
      <c r="AQ1" s="11">
        <v>2029</v>
      </c>
      <c r="AR1" s="23">
        <v>2030</v>
      </c>
      <c r="AS1" s="11">
        <v>2031</v>
      </c>
      <c r="AT1" s="11">
        <v>2032</v>
      </c>
      <c r="AU1" s="11">
        <v>2033</v>
      </c>
      <c r="AV1" s="11">
        <v>2034</v>
      </c>
      <c r="AW1" s="11">
        <v>2035</v>
      </c>
      <c r="AX1" s="11">
        <v>2036</v>
      </c>
      <c r="AY1" s="11">
        <v>2037</v>
      </c>
      <c r="AZ1" s="11">
        <v>2038</v>
      </c>
      <c r="BA1" s="11">
        <v>2039</v>
      </c>
      <c r="BB1" s="23">
        <v>2040</v>
      </c>
      <c r="BC1" s="11">
        <v>2041</v>
      </c>
      <c r="BD1" s="11">
        <v>2042</v>
      </c>
      <c r="BE1" s="11">
        <v>2043</v>
      </c>
      <c r="BF1" s="11">
        <v>2044</v>
      </c>
      <c r="BG1" s="11">
        <v>2045</v>
      </c>
      <c r="BH1" s="11">
        <v>2046</v>
      </c>
      <c r="BI1" s="11">
        <v>2047</v>
      </c>
      <c r="BJ1" s="11">
        <v>2048</v>
      </c>
      <c r="BK1" s="11">
        <v>2049</v>
      </c>
      <c r="BL1" s="23">
        <v>2050</v>
      </c>
    </row>
    <row r="2" spans="1:64" x14ac:dyDescent="0.25">
      <c r="A2" s="1" t="s">
        <v>0</v>
      </c>
      <c r="B2" t="s">
        <v>24</v>
      </c>
      <c r="I2" s="18">
        <v>13375.243963405272</v>
      </c>
      <c r="J2" s="18">
        <v>13789.249527706444</v>
      </c>
      <c r="K2" s="18">
        <v>14120.517134509744</v>
      </c>
      <c r="L2" s="18">
        <v>14502.91924343678</v>
      </c>
      <c r="M2" s="18">
        <v>14917.763755393564</v>
      </c>
      <c r="N2" s="18">
        <v>15555.548290631683</v>
      </c>
      <c r="O2" s="18">
        <v>15788.860610722248</v>
      </c>
      <c r="P2" s="18">
        <v>16345.484319587606</v>
      </c>
      <c r="Q2" s="18">
        <v>16924.018406002466</v>
      </c>
      <c r="R2" s="18">
        <v>17726.747512207581</v>
      </c>
      <c r="S2" s="18">
        <v>18454.118810450738</v>
      </c>
      <c r="T2" s="18">
        <v>19155.291117648791</v>
      </c>
      <c r="U2" s="18">
        <v>20045.982995705115</v>
      </c>
      <c r="V2" s="18">
        <v>20421.6373537822</v>
      </c>
      <c r="W2" s="18">
        <v>20264.891059648478</v>
      </c>
      <c r="X2" s="18">
        <v>21570.688861983443</v>
      </c>
      <c r="Y2" s="18">
        <v>22256.995244363818</v>
      </c>
      <c r="Z2" s="18">
        <v>22806.276479940283</v>
      </c>
      <c r="AA2" s="18">
        <v>23435.238212380838</v>
      </c>
      <c r="AB2" s="18">
        <v>24031.707049616718</v>
      </c>
      <c r="AC2" s="18">
        <v>24270.500940949612</v>
      </c>
      <c r="AD2" s="18">
        <v>24915.187108189115</v>
      </c>
      <c r="AE2" s="18">
        <v>25623.892250783552</v>
      </c>
      <c r="AF2" s="18">
        <v>26659.136238092451</v>
      </c>
      <c r="AG2" s="18">
        <v>27000.950850926718</v>
      </c>
      <c r="AH2" s="18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2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2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20">
        <v>41881.91230755765</v>
      </c>
      <c r="BH2" s="20">
        <v>42464.627819668734</v>
      </c>
      <c r="BI2" s="20">
        <v>43047.343331780052</v>
      </c>
      <c r="BJ2" s="20">
        <v>43630.058843891136</v>
      </c>
      <c r="BK2" s="20">
        <v>44212.774356002221</v>
      </c>
      <c r="BL2" s="26">
        <v>44795.489868113538</v>
      </c>
    </row>
    <row r="3" spans="1:64" x14ac:dyDescent="0.25">
      <c r="A3" t="s">
        <v>11</v>
      </c>
      <c r="B3" t="s">
        <v>23</v>
      </c>
      <c r="I3" s="12">
        <v>8.2619234436363644</v>
      </c>
      <c r="J3" s="12">
        <v>9.2046006605959612</v>
      </c>
      <c r="K3" s="12">
        <v>12.017816469777779</v>
      </c>
      <c r="L3" s="12">
        <v>15.921260267804952</v>
      </c>
      <c r="M3" s="12">
        <v>21.216174006609396</v>
      </c>
      <c r="N3" s="12">
        <v>31.42043456413095</v>
      </c>
      <c r="O3" s="12">
        <v>38.390451947142061</v>
      </c>
      <c r="P3" s="12">
        <v>52.330781986707123</v>
      </c>
      <c r="Q3" s="12">
        <v>62.911395301683939</v>
      </c>
      <c r="R3" s="12">
        <v>85.116192428273166</v>
      </c>
      <c r="S3" s="12">
        <v>104.08387975788209</v>
      </c>
      <c r="T3" s="12">
        <v>132.85921603002876</v>
      </c>
      <c r="U3" s="12">
        <v>170.68262058027867</v>
      </c>
      <c r="V3" s="12">
        <v>220.60004515399677</v>
      </c>
      <c r="W3" s="12">
        <v>276.02052629907718</v>
      </c>
      <c r="X3" s="12">
        <v>346.46502193807811</v>
      </c>
      <c r="Y3" s="12">
        <v>440.38509198030556</v>
      </c>
      <c r="Z3" s="12">
        <v>530.55442135112025</v>
      </c>
      <c r="AA3" s="12">
        <v>635.49205101167001</v>
      </c>
      <c r="AB3" s="12">
        <v>705.80586078881231</v>
      </c>
      <c r="AC3" s="12">
        <v>831.42968828186997</v>
      </c>
      <c r="AD3" s="12">
        <v>962.22739540937869</v>
      </c>
      <c r="AE3" s="12">
        <v>1140.3109490425286</v>
      </c>
      <c r="AF3" s="12">
        <v>1269.5205357108334</v>
      </c>
      <c r="AG3" s="12">
        <v>1418.1700462665481</v>
      </c>
      <c r="AH3" s="12">
        <v>1591.2135122192983</v>
      </c>
    </row>
    <row r="4" spans="1:64" x14ac:dyDescent="0.25">
      <c r="G4" t="s">
        <v>26</v>
      </c>
      <c r="I4">
        <v>0.17490337877222195</v>
      </c>
      <c r="J4">
        <v>0.16565660692359566</v>
      </c>
      <c r="K4">
        <v>0.15700009177246763</v>
      </c>
      <c r="L4">
        <v>0.14889615498366909</v>
      </c>
      <c r="M4">
        <v>0.14130952337380187</v>
      </c>
      <c r="N4">
        <v>0.13420717538123197</v>
      </c>
      <c r="O4">
        <v>0.12755819733648885</v>
      </c>
      <c r="P4">
        <v>0.12133364890747279</v>
      </c>
      <c r="Q4">
        <v>0.11550643713380794</v>
      </c>
      <c r="R4">
        <v>0.11005119850206257</v>
      </c>
      <c r="S4">
        <v>0.10494418854855775</v>
      </c>
      <c r="T4">
        <v>0.10016317850924938</v>
      </c>
      <c r="U4">
        <v>9.5687358566842462E-2</v>
      </c>
      <c r="V4">
        <v>9.1497247274010859E-2</v>
      </c>
      <c r="W4">
        <v>8.7574606758478071E-2</v>
      </c>
      <c r="X4">
        <v>8.3902363340881164E-2</v>
      </c>
      <c r="Y4">
        <v>8.0464533219898951E-2</v>
      </c>
      <c r="Z4">
        <v>7.7246152901181753E-2</v>
      </c>
      <c r="AA4">
        <v>7.4233214067267891E-2</v>
      </c>
      <c r="AB4">
        <v>7.1412602605001499E-2</v>
      </c>
      <c r="AC4">
        <v>6.8772041525062916E-2</v>
      </c>
      <c r="AD4">
        <v>6.6300037525162836E-2</v>
      </c>
      <c r="AE4">
        <v>6.3985830964311763E-2</v>
      </c>
      <c r="AF4">
        <v>6.1819349030422216E-2</v>
      </c>
      <c r="AG4">
        <v>5.9791161897401704E-2</v>
      </c>
      <c r="AH4">
        <v>5.7892441680905474E-2</v>
      </c>
      <c r="AI4">
        <v>5.6114924014099996E-2</v>
      </c>
      <c r="AJ4">
        <v>5.4450872076192036E-2</v>
      </c>
      <c r="AK4">
        <v>5.2893042917153757E-2</v>
      </c>
      <c r="AL4">
        <v>5.1434655932069091E-2</v>
      </c>
      <c r="AM4">
        <v>5.0069363347882652E-2</v>
      </c>
      <c r="AN4">
        <v>4.8791222594092076E-2</v>
      </c>
      <c r="AO4">
        <v>4.7594670437124342E-2</v>
      </c>
      <c r="AP4">
        <v>4.6474498765813457E-2</v>
      </c>
      <c r="AQ4">
        <v>4.542583192258344E-2</v>
      </c>
      <c r="AR4" s="23">
        <v>4.4444105481668286E-2</v>
      </c>
      <c r="AS4">
        <v>4.3525046381999097E-2</v>
      </c>
      <c r="AT4">
        <v>4.2664654328284646E-2</v>
      </c>
      <c r="AU4">
        <v>4.1859184379332046E-2</v>
      </c>
      <c r="AV4">
        <v>4.1105130647821161E-2</v>
      </c>
      <c r="AW4">
        <v>4.0399211040584568E-2</v>
      </c>
      <c r="AX4">
        <v>3.9738352972973678E-2</v>
      </c>
      <c r="AY4">
        <v>3.9119679995131287E-2</v>
      </c>
      <c r="AZ4">
        <v>3.8540499271960113E-2</v>
      </c>
      <c r="BA4">
        <v>3.7998289862292742E-2</v>
      </c>
      <c r="BB4" s="23">
        <v>3.7490691746246751E-2</v>
      </c>
      <c r="BC4">
        <v>3.7015495553005651E-2</v>
      </c>
      <c r="BD4">
        <v>3.6570632944314702E-2</v>
      </c>
      <c r="BE4">
        <v>3.6154167611834841E-2</v>
      </c>
      <c r="BF4">
        <v>3.5764286849169859E-2</v>
      </c>
      <c r="BG4">
        <v>3.5399293661883185E-2</v>
      </c>
      <c r="BH4">
        <v>3.5057599381162402E-2</v>
      </c>
      <c r="BI4">
        <v>3.4737716748981663E-2</v>
      </c>
      <c r="BJ4">
        <v>3.4438253444664647E-2</v>
      </c>
      <c r="BK4">
        <v>3.4157906024671544E-2</v>
      </c>
      <c r="BL4" s="23">
        <v>3.3895454249232702E-2</v>
      </c>
    </row>
    <row r="5" spans="1:64" x14ac:dyDescent="0.25">
      <c r="A5" s="2" t="s">
        <v>1</v>
      </c>
      <c r="B5" s="2" t="s">
        <v>2</v>
      </c>
      <c r="C5" s="2" t="s">
        <v>25</v>
      </c>
      <c r="G5" t="s">
        <v>6</v>
      </c>
      <c r="J5">
        <f>J3-I3</f>
        <v>0.94267721695959672</v>
      </c>
      <c r="K5">
        <f t="shared" ref="K5:AH5" si="0">K3-J3</f>
        <v>2.813215809181818</v>
      </c>
      <c r="L5">
        <f t="shared" si="0"/>
        <v>3.9034437980271726</v>
      </c>
      <c r="M5">
        <f t="shared" si="0"/>
        <v>5.2949137388044445</v>
      </c>
      <c r="N5">
        <f t="shared" si="0"/>
        <v>10.204260557521554</v>
      </c>
      <c r="O5">
        <f t="shared" si="0"/>
        <v>6.9700173830111112</v>
      </c>
      <c r="P5">
        <f t="shared" si="0"/>
        <v>13.940330039565062</v>
      </c>
      <c r="Q5">
        <f t="shared" si="0"/>
        <v>10.580613314976816</v>
      </c>
      <c r="R5">
        <f t="shared" si="0"/>
        <v>22.204797126589227</v>
      </c>
      <c r="S5">
        <f t="shared" si="0"/>
        <v>18.967687329608921</v>
      </c>
      <c r="T5">
        <f t="shared" si="0"/>
        <v>28.775336272146674</v>
      </c>
      <c r="U5">
        <f t="shared" si="0"/>
        <v>37.823404550249904</v>
      </c>
      <c r="V5">
        <f t="shared" si="0"/>
        <v>49.917424573718108</v>
      </c>
      <c r="W5">
        <f t="shared" si="0"/>
        <v>55.420481145080402</v>
      </c>
      <c r="X5">
        <f t="shared" si="0"/>
        <v>70.444495639000934</v>
      </c>
      <c r="Y5">
        <f t="shared" si="0"/>
        <v>93.920070042227451</v>
      </c>
      <c r="Z5">
        <f t="shared" si="0"/>
        <v>90.169329370814694</v>
      </c>
      <c r="AA5">
        <f t="shared" si="0"/>
        <v>104.93762966054976</v>
      </c>
      <c r="AB5">
        <f t="shared" si="0"/>
        <v>70.313809777142296</v>
      </c>
      <c r="AC5">
        <f t="shared" si="0"/>
        <v>125.62382749305766</v>
      </c>
      <c r="AD5">
        <f t="shared" si="0"/>
        <v>130.79770712750872</v>
      </c>
      <c r="AE5">
        <f t="shared" si="0"/>
        <v>178.0835536331499</v>
      </c>
      <c r="AF5">
        <f t="shared" si="0"/>
        <v>129.20958666830484</v>
      </c>
      <c r="AG5">
        <f t="shared" si="0"/>
        <v>148.64951055571464</v>
      </c>
      <c r="AH5">
        <f t="shared" si="0"/>
        <v>173.04346595275024</v>
      </c>
    </row>
    <row r="6" spans="1:64" x14ac:dyDescent="0.25">
      <c r="A6" s="3">
        <v>0</v>
      </c>
      <c r="B6" s="3">
        <v>0.31555008961839531</v>
      </c>
      <c r="C6" s="3">
        <v>5.0802797431190646E-3</v>
      </c>
      <c r="G6" t="s">
        <v>8</v>
      </c>
      <c r="J6">
        <f>$A6*($C6/($C6+I4))*I2+($B6-$A6)*($I3+SUM($I6:I6))-($B6/(($C6/($C6+I4))*I2))*(($I3+SUM($I6:I6))^2)</f>
        <v>2.5499982228565248</v>
      </c>
      <c r="K6">
        <f>$A6*($C6/($C6+J4))*J2+($B6-$A6)*($I3+SUM($I6:J6))-($B6/(($C6/($C6+J4))*J2))*(($I3+SUM($I6:J6))^2)</f>
        <v>3.3218000567762678</v>
      </c>
      <c r="L6">
        <f>$A6*($C6/($C6+K4))*K2+($B6-$A6)*($I3+SUM($I6:K6))-($B6/(($C6/($C6+K4))*K2))*(($I3+SUM($I6:K6))^2)</f>
        <v>4.3174763060083823</v>
      </c>
      <c r="M6">
        <f>$A6*($C6/($C6+L4))*L2+($B6-$A6)*($I3+SUM($I6:L6))-($B6/(($C6/($C6+L4))*L2))*(($I3+SUM($I6:L6))^2)</f>
        <v>5.5977708302194982</v>
      </c>
      <c r="N6">
        <f>$A6*($C6/($C6+M4))*M2+($B6-$A6)*($I3+SUM($I6:M6))-($B6/(($C6/($C6+M4))*M2))*(($I3+SUM($I6:M6))^2)</f>
        <v>7.2361367620546728</v>
      </c>
      <c r="O6">
        <f>$A6*($C6/($C6+N4))*N2+($B6-$A6)*($I3+SUM($I6:N6))-($B6/(($C6/($C6+N4))*N2))*(($I3+SUM($I6:N6))^2)</f>
        <v>9.3276623867250752</v>
      </c>
      <c r="P6">
        <f>$A6*($C6/($C6+O4))*O2+($B6-$A6)*($I3+SUM($I6:O6))-($B6/(($C6/($C6+O4))*O2))*(($I3+SUM($I6:O6))^2)</f>
        <v>11.954716499796291</v>
      </c>
      <c r="Q6">
        <f>$A6*($C6/($C6+P4))*P2+($B6-$A6)*($I3+SUM($I6:P6))-($B6/(($C6/($C6+P4))*P2))*(($I3+SUM($I6:P6))^2)</f>
        <v>15.260242680739998</v>
      </c>
      <c r="R6">
        <f>$A6*($C6/($C6+Q4))*Q2+($B6-$A6)*($I3+SUM($I6:Q6))-($B6/(($C6/($C6+Q4))*Q2))*(($I3+SUM($I6:Q6))^2)</f>
        <v>19.366982484852581</v>
      </c>
      <c r="S6">
        <f>$A6*($C6/($C6+R4))*R2+($B6-$A6)*($I3+SUM($I6:R6))-($B6/(($C6/($C6+R4))*R2))*(($I3+SUM($I6:R6))^2)</f>
        <v>24.447212303758342</v>
      </c>
      <c r="T6">
        <f>$A6*($C6/($C6+S4))*S2+($B6-$A6)*($I3+SUM($I6:S6))-($B6/(($C6/($C6+S4))*S2))*(($I3+SUM($I6:S6))^2)</f>
        <v>30.612985633048922</v>
      </c>
      <c r="U6">
        <f>$A6*($C6/($C6+T4))*T2+($B6-$A6)*($I3+SUM($I6:T6))-($B6/(($C6/($C6+T4))*T2))*(($I3+SUM($I6:T6))^2)</f>
        <v>37.982628731006756</v>
      </c>
      <c r="V6">
        <f>$A6*($C6/($C6+U4))*U2+($B6-$A6)*($I3+SUM($I6:U6))-($B6/(($C6/($C6+U4))*U2))*(($I3+SUM($I6:U6))^2)</f>
        <v>46.731006653047586</v>
      </c>
      <c r="W6">
        <f>$A6*($C6/($C6+V4))*V2+($B6-$A6)*($I3+SUM($I6:V6))-($B6/(($C6/($C6+V4))*V2))*(($I3+SUM($I6:V6))^2)</f>
        <v>56.487901978573532</v>
      </c>
      <c r="X6">
        <f>$A6*($C6/($C6+W4))*W2+($B6-$A6)*($I3+SUM($I6:W6))-($B6/(($C6/($C6+W4))*W2))*(($I3+SUM($I6:W6))^2)</f>
        <v>66.6267154427224</v>
      </c>
      <c r="Y6">
        <f>$A6*($C6/($C6+X4))*X2+($B6-$A6)*($I3+SUM($I6:X6))-($B6/(($C6/($C6+X4))*X2))*(($I3+SUM($I6:X6))^2)</f>
        <v>79.066259235694176</v>
      </c>
      <c r="Z6">
        <f>$A6*($C6/($C6+Y4))*Y2+($B6-$A6)*($I3+SUM($I6:Y6))-($B6/(($C6/($C6+Y4))*Y2))*(($I3+SUM($I6:Y6))^2)</f>
        <v>91.451334790801837</v>
      </c>
      <c r="AA6">
        <f>$A6*($C6/($C6+Z4))*Z2+($B6-$A6)*($I3+SUM($I6:Z6))-($B6/(($C6/($C6+Z4))*Z2))*(($I3+SUM($I6:Z6))^2)</f>
        <v>103.50758169667593</v>
      </c>
      <c r="AB6">
        <f>$A6*($C6/($C6+AA4))*AA2+($B6-$A6)*($I3+SUM($I6:AA6))-($B6/(($C6/($C6+AA4))*AA2))*(($I3+SUM($I6:AA6))^2)</f>
        <v>115.05734289445842</v>
      </c>
      <c r="AC6">
        <f>$A6*($C6/($C6+AB4))*AB2+($B6-$A6)*($I3+SUM($I6:AB6))-($B6/(($C6/($C6+AB4))*AB2))*(($I3+SUM($I6:AB6))^2)</f>
        <v>125.22466691682096</v>
      </c>
      <c r="AD6">
        <f>$A6*($C6/($C6+AC4))*AC2+($B6-$A6)*($I3+SUM($I6:AC6))-($B6/(($C6/($C6+AC4))*AC2))*(($I3+SUM($I6:AC6))^2)</f>
        <v>131.54180063976116</v>
      </c>
      <c r="AE6">
        <f>$A6*($C6/($C6+AD4))*AD2+($B6-$A6)*($I3+SUM($I6:AD6))-($B6/(($C6/($C6+AD4))*AD2))*(($I3+SUM($I6:AD6))^2)</f>
        <v>137.76249798214343</v>
      </c>
      <c r="AF6">
        <f>$A6*($C6/($C6+AE4))*AE2+($B6-$A6)*($I3+SUM($I6:AE6))-($B6/(($C6/($C6+AE4))*AE2))*(($I3+SUM($I6:AE6))^2)</f>
        <v>142.56197093316618</v>
      </c>
      <c r="AG6">
        <f>$A6*($C6/($C6+AF4))*AF2+($B6-$A6)*($I3+SUM($I6:AF6))-($B6/(($C6/($C6+AF4))*AF2))*(($I3+SUM($I6:AF6))^2)</f>
        <v>148.83947694009731</v>
      </c>
      <c r="AH6">
        <f>$A6*($C6/($C6+AG4))*AG2+($B6-$A6)*($I3+SUM($I6:AG6))-($B6/(($C6/($C6+AG4))*AG2))*(($I3+SUM($I6:AG6))^2)</f>
        <v>146.61883588085993</v>
      </c>
      <c r="AI6">
        <f>$A6*($C6/($C6+AH4))*AH2+($B6-$A6)*($I3+SUM($I6:AH6))-($B6/(($C6/($C6+AH4))*AH2))*(($I3+SUM($I6:AH6))^2)</f>
        <v>135.73353682605017</v>
      </c>
      <c r="AJ6">
        <f>$A6*($C6/($C6+AI4))*AI2+($B6-$A6)*($I3+SUM($I6:AI6))-($B6/(($C6/($C6+AI4))*AI2))*(($I3+SUM($I6:AI6))^2)</f>
        <v>141.5575471385489</v>
      </c>
      <c r="AK6">
        <f>$A6*($C6/($C6+AJ4))*AJ2+($B6-$A6)*($I3+SUM($I6:AJ6))-($B6/(($C6/($C6+AJ4))*AJ2))*(($I3+SUM($I6:AJ6))^2)</f>
        <v>139.56956353804156</v>
      </c>
      <c r="AL6">
        <f>$A6*($C6/($C6+AK4))*AK2+($B6-$A6)*($I3+SUM($I6:AK6))-($B6/(($C6/($C6+AK4))*AK2))*(($I3+SUM($I6:AK6))^2)</f>
        <v>137.53024351762923</v>
      </c>
      <c r="AM6">
        <f>$A6*($C6/($C6+AL4))*AL2+($B6-$A6)*($I3+SUM($I6:AL6))-($B6/(($C6/($C6+AL4))*AL2))*(($I3+SUM($I6:AL6))^2)</f>
        <v>135.63400555407793</v>
      </c>
      <c r="AN6">
        <f>$A6*($C6/($C6+AM4))*AM2+($B6-$A6)*($I3+SUM($I6:AM6))-($B6/(($C6/($C6+AM4))*AM2))*(($I3+SUM($I6:AM6))^2)</f>
        <v>133.98996111526162</v>
      </c>
      <c r="AO6">
        <f>$A6*($C6/($C6+AN4))*AN2+($B6-$A6)*($I3+SUM($I6:AN6))-($B6/(($C6/($C6+AN4))*AN2))*(($I3+SUM($I6:AN6))^2)</f>
        <v>132.64098544614046</v>
      </c>
      <c r="AP6">
        <f>$A6*($C6/($C6+AO4))*AO2+($B6-$A6)*($I3+SUM($I6:AO6))-($B6/(($C6/($C6+AO4))*AO2))*(($I3+SUM($I6:AO6))^2)</f>
        <v>131.58401044474545</v>
      </c>
      <c r="AQ6">
        <f>$A6*($C6/($C6+AP4))*AP2+($B6-$A6)*($I3+SUM($I6:AP6))-($B6/(($C6/($C6+AP4))*AP2))*(($I3+SUM($I6:AP6))^2)</f>
        <v>130.78772762105496</v>
      </c>
      <c r="AR6" s="23">
        <f>$A6*($C6/($C6+AQ4))*AQ2+($B6-$A6)*($I3+SUM($I6:AQ6))-($B6/(($C6/($C6+AQ4))*AQ2))*(($I3+SUM($I6:AQ6))^2)</f>
        <v>130.20623545797162</v>
      </c>
      <c r="AS6">
        <f>$A6*($C6/($C6+AR4))*AR2+($B6-$A6)*($I3+SUM($I6:AR6))-($B6/(($C6/($C6+AR4))*AR2))*(($I3+SUM($I6:AR6))^2)</f>
        <v>129.78860585653842</v>
      </c>
      <c r="AT6">
        <f>$A6*($C6/($C6+AS4))*AS2+($B6-$A6)*($I3+SUM($I6:AS6))-($B6/(($C6/($C6+AS4))*AS2))*(($I3+SUM($I6:AS6))^2)</f>
        <v>129.48502191443879</v>
      </c>
      <c r="AU6">
        <f>$A6*($C6/($C6+AT4))*AT2+($B6-$A6)*($I3+SUM($I6:AT6))-($B6/(($C6/($C6+AT4))*AT2))*(($I3+SUM($I6:AT6))^2)</f>
        <v>129.25032866025413</v>
      </c>
      <c r="AV6">
        <f>$A6*($C6/($C6+AU4))*AU2+($B6-$A6)*($I3+SUM($I6:AU6))-($B6/(($C6/($C6+AU4))*AU2))*(($I3+SUM($I6:AU6))^2)</f>
        <v>129.04577783664786</v>
      </c>
      <c r="AW6">
        <f>$A6*($C6/($C6+AV4))*AV2+($B6-$A6)*($I3+SUM($I6:AV6))-($B6/(($C6/($C6+AV4))*AV2))*(($I3+SUM($I6:AV6))^2)</f>
        <v>128.83959292878433</v>
      </c>
      <c r="AX6">
        <f>$A6*($C6/($C6+AW4))*AW2+($B6-$A6)*($I3+SUM($I6:AW6))-($B6/(($C6/($C6+AW4))*AW2))*(($I3+SUM($I6:AW6))^2)</f>
        <v>128.60681434096671</v>
      </c>
      <c r="AY6">
        <f>$A6*($C6/($C6+AX4))*AX2+($B6-$A6)*($I3+SUM($I6:AX6))-($B6/(($C6/($C6+AX4))*AX2))*(($I3+SUM($I6:AX6))^2)</f>
        <v>128.32874229033723</v>
      </c>
      <c r="AZ6">
        <f>$A6*($C6/($C6+AY4))*AY2+($B6-$A6)*($I3+SUM($I6:AY6))-($B6/(($C6/($C6+AY4))*AY2))*(($I3+SUM($I6:AY6))^2)</f>
        <v>127.99218604212979</v>
      </c>
      <c r="BA6">
        <f>$A6*($C6/($C6+AZ4))*AZ2+($B6-$A6)*($I3+SUM($I6:AZ6))-($B6/(($C6/($C6+AZ4))*AZ2))*(($I3+SUM($I6:AZ6))^2)</f>
        <v>127.58865024588499</v>
      </c>
      <c r="BB6" s="23">
        <f>$A6*($C6/($C6+BA4))*BA2+($B6-$A6)*($I3+SUM($I6:BA6))-($B6/(($C6/($C6+BA4))*BA2))*(($I3+SUM($I6:BA6))^2)</f>
        <v>127.11353607190608</v>
      </c>
      <c r="BC6">
        <f>$A6*($C6/($C6+BB4))*BB2+($B6-$A6)*($I3+SUM($I6:BB6))-($B6/(($C6/($C6+BB4))*BB2))*(($I3+SUM($I6:BB6))^2)</f>
        <v>126.56540000732707</v>
      </c>
      <c r="BD6">
        <f>$A6*($C6/($C6+BC4))*BC2+($B6-$A6)*($I3+SUM($I6:BC6))-($B6/(($C6/($C6+BC4))*BC2))*(($I3+SUM($I6:BC6))^2)</f>
        <v>125.9452910340483</v>
      </c>
      <c r="BE6">
        <f>$A6*($C6/($C6+BD4))*BD2+($B6-$A6)*($I3+SUM($I6:BD6))-($B6/(($C6/($C6+BD4))*BD2))*(($I3+SUM($I6:BD6))^2)</f>
        <v>125.25617331353192</v>
      </c>
      <c r="BF6">
        <f>$A6*($C6/($C6+BE4))*BE2+($B6-$A6)*($I3+SUM($I6:BE6))-($B6/(($C6/($C6+BE4))*BE2))*(($I3+SUM($I6:BE6))^2)</f>
        <v>124.50243349591597</v>
      </c>
      <c r="BG6">
        <f>$A6*($C6/($C6+BF4))*BF2+($B6-$A6)*($I3+SUM($I6:BF6))-($B6/(($C6/($C6+BF4))*BF2))*(($I3+SUM($I6:BF6))^2)</f>
        <v>123.68946733764801</v>
      </c>
      <c r="BH6">
        <f>$A6*($C6/($C6+BG4))*BG2+($B6-$A6)*($I3+SUM($I6:BG6))-($B6/(($C6/($C6+BG4))*BG2))*(($I3+SUM($I6:BG6))^2)</f>
        <v>122.8233381178834</v>
      </c>
      <c r="BI6">
        <f>$A6*($C6/($C6+BH4))*BH2+($B6-$A6)*($I3+SUM($I6:BH6))-($B6/(($C6/($C6+BH4))*BH2))*(($I3+SUM($I6:BH6))^2)</f>
        <v>121.91049851633238</v>
      </c>
      <c r="BJ6">
        <f>$A6*($C6/($C6+BI4))*BI2+($B6-$A6)*($I3+SUM($I6:BI6))-($B6/(($C6/($C6+BI4))*BI2))*(($I3+SUM($I6:BI6))^2)</f>
        <v>120.95756759735832</v>
      </c>
      <c r="BK6">
        <f>$A6*($C6/($C6+BJ4))*BJ2+($B6-$A6)*($I3+SUM($I6:BJ6))-($B6/(($C6/($C6+BJ4))*BJ2))*(($I3+SUM($I6:BJ6))^2)</f>
        <v>119.97115498070434</v>
      </c>
      <c r="BL6" s="23">
        <f>$A6*($C6/($C6+BK4))*BK2+($B6-$A6)*($I3+SUM($I6:BK6))-($B6/(($C6/($C6+BK4))*BK2))*(($I3+SUM($I6:BK6))^2)</f>
        <v>118.95772494932771</v>
      </c>
    </row>
    <row r="7" spans="1:64" x14ac:dyDescent="0.25">
      <c r="E7" t="s">
        <v>7</v>
      </c>
      <c r="F7">
        <f>SUM(J7:AH7)</f>
        <v>4608.1430531050892</v>
      </c>
      <c r="J7">
        <f>(J8-J3)^2</f>
        <v>2.5834808159975124</v>
      </c>
      <c r="K7">
        <f t="shared" ref="K7:AH7" si="1">(K8-K3)^2</f>
        <v>4.4770550417524158</v>
      </c>
      <c r="L7">
        <f t="shared" si="1"/>
        <v>6.4005850769249406</v>
      </c>
      <c r="M7">
        <f t="shared" si="1"/>
        <v>8.0247266785467328</v>
      </c>
      <c r="N7">
        <f t="shared" si="1"/>
        <v>1.8313922699614005E-2</v>
      </c>
      <c r="O7">
        <f t="shared" si="1"/>
        <v>4.9386886755773665</v>
      </c>
      <c r="P7">
        <f t="shared" si="1"/>
        <v>5.6028083621000827E-2</v>
      </c>
      <c r="Q7">
        <f t="shared" si="1"/>
        <v>24.170319224402697</v>
      </c>
      <c r="R7">
        <f t="shared" si="1"/>
        <v>4.3202339393939848</v>
      </c>
      <c r="S7">
        <f t="shared" si="1"/>
        <v>57.124002192378114</v>
      </c>
      <c r="T7">
        <f t="shared" si="1"/>
        <v>88.279020274829108</v>
      </c>
      <c r="U7">
        <f t="shared" si="1"/>
        <v>91.296415203647058</v>
      </c>
      <c r="V7">
        <f t="shared" si="1"/>
        <v>40.557764744841208</v>
      </c>
      <c r="W7">
        <f t="shared" si="1"/>
        <v>55.292886526692634</v>
      </c>
      <c r="X7">
        <f t="shared" si="1"/>
        <v>13.090926044139261</v>
      </c>
      <c r="Y7">
        <f t="shared" si="1"/>
        <v>126.24033267989712</v>
      </c>
      <c r="Z7">
        <f t="shared" si="1"/>
        <v>99.075484931361984</v>
      </c>
      <c r="AA7">
        <f t="shared" si="1"/>
        <v>129.58896430235941</v>
      </c>
      <c r="AB7">
        <f t="shared" si="1"/>
        <v>1112.8774733154989</v>
      </c>
      <c r="AC7">
        <f t="shared" si="1"/>
        <v>1086.4049539337566</v>
      </c>
      <c r="AD7">
        <f t="shared" si="1"/>
        <v>1136.0102521500003</v>
      </c>
      <c r="AE7">
        <f t="shared" si="1"/>
        <v>43.775484844365522</v>
      </c>
      <c r="AF7">
        <f t="shared" si="1"/>
        <v>45.374770998030833</v>
      </c>
      <c r="AG7">
        <f t="shared" si="1"/>
        <v>47.970115672178643</v>
      </c>
      <c r="AH7">
        <f t="shared" si="1"/>
        <v>380.19477383219674</v>
      </c>
    </row>
    <row r="8" spans="1:64" x14ac:dyDescent="0.25">
      <c r="G8" t="s">
        <v>9</v>
      </c>
      <c r="J8">
        <f>I3+J6</f>
        <v>10.811921666492889</v>
      </c>
      <c r="K8">
        <f>J8+K6</f>
        <v>14.133721723269158</v>
      </c>
      <c r="L8">
        <f t="shared" ref="L8:BL8" si="2">K8+L6</f>
        <v>18.451198029277542</v>
      </c>
      <c r="M8">
        <f t="shared" si="2"/>
        <v>24.048968859497041</v>
      </c>
      <c r="N8">
        <f t="shared" si="2"/>
        <v>31.285105621551715</v>
      </c>
      <c r="O8">
        <f t="shared" si="2"/>
        <v>40.612768008276788</v>
      </c>
      <c r="P8">
        <f t="shared" si="2"/>
        <v>52.567484508073079</v>
      </c>
      <c r="Q8">
        <f t="shared" si="2"/>
        <v>67.827727188813071</v>
      </c>
      <c r="R8">
        <f t="shared" si="2"/>
        <v>87.194709673665656</v>
      </c>
      <c r="S8">
        <f t="shared" si="2"/>
        <v>111.641921977424</v>
      </c>
      <c r="T8">
        <f t="shared" si="2"/>
        <v>142.25490761047291</v>
      </c>
      <c r="U8">
        <f t="shared" si="2"/>
        <v>180.23753634147965</v>
      </c>
      <c r="V8">
        <f t="shared" si="2"/>
        <v>226.96854299452724</v>
      </c>
      <c r="W8">
        <f t="shared" si="2"/>
        <v>283.45644497310076</v>
      </c>
      <c r="X8">
        <f t="shared" si="2"/>
        <v>350.08316041582316</v>
      </c>
      <c r="Y8">
        <f t="shared" si="2"/>
        <v>429.14941965151735</v>
      </c>
      <c r="Z8">
        <f t="shared" si="2"/>
        <v>520.60075444231916</v>
      </c>
      <c r="AA8">
        <f t="shared" si="2"/>
        <v>624.10833613899513</v>
      </c>
      <c r="AB8">
        <f t="shared" si="2"/>
        <v>739.16567903345356</v>
      </c>
      <c r="AC8">
        <f t="shared" si="2"/>
        <v>864.39034595027454</v>
      </c>
      <c r="AD8">
        <f t="shared" si="2"/>
        <v>995.9321465900357</v>
      </c>
      <c r="AE8">
        <f t="shared" si="2"/>
        <v>1133.6946445721792</v>
      </c>
      <c r="AF8">
        <f t="shared" si="2"/>
        <v>1276.2566155053453</v>
      </c>
      <c r="AG8">
        <f t="shared" si="2"/>
        <v>1425.0960924454425</v>
      </c>
      <c r="AH8">
        <f t="shared" si="2"/>
        <v>1571.7149283263025</v>
      </c>
      <c r="AI8">
        <f t="shared" si="2"/>
        <v>1707.4484651523526</v>
      </c>
      <c r="AJ8">
        <f t="shared" si="2"/>
        <v>1849.0060122909015</v>
      </c>
      <c r="AK8">
        <f t="shared" si="2"/>
        <v>1988.5755758289431</v>
      </c>
      <c r="AL8">
        <f t="shared" si="2"/>
        <v>2126.1058193465724</v>
      </c>
      <c r="AM8">
        <f t="shared" si="2"/>
        <v>2261.7398249006501</v>
      </c>
      <c r="AN8">
        <f t="shared" si="2"/>
        <v>2395.7297860159115</v>
      </c>
      <c r="AO8">
        <f t="shared" si="2"/>
        <v>2528.3707714620518</v>
      </c>
      <c r="AP8">
        <f t="shared" si="2"/>
        <v>2659.9547819067975</v>
      </c>
      <c r="AQ8">
        <f t="shared" si="2"/>
        <v>2790.7425095278522</v>
      </c>
      <c r="AR8" s="23">
        <f t="shared" si="2"/>
        <v>2920.9487449858239</v>
      </c>
      <c r="AS8">
        <f t="shared" si="2"/>
        <v>3050.7373508423625</v>
      </c>
      <c r="AT8">
        <f t="shared" si="2"/>
        <v>3180.2223727568012</v>
      </c>
      <c r="AU8">
        <f t="shared" si="2"/>
        <v>3309.4727014170553</v>
      </c>
      <c r="AV8">
        <f t="shared" si="2"/>
        <v>3438.5184792537029</v>
      </c>
      <c r="AW8">
        <f t="shared" si="2"/>
        <v>3567.3580721824874</v>
      </c>
      <c r="AX8">
        <f t="shared" si="2"/>
        <v>3695.964886523454</v>
      </c>
      <c r="AY8">
        <f t="shared" si="2"/>
        <v>3824.2936288137912</v>
      </c>
      <c r="AZ8">
        <f t="shared" si="2"/>
        <v>3952.2858148559208</v>
      </c>
      <c r="BA8">
        <f t="shared" si="2"/>
        <v>4079.874465101806</v>
      </c>
      <c r="BB8" s="23">
        <f t="shared" si="2"/>
        <v>4206.9880011737123</v>
      </c>
      <c r="BC8">
        <f t="shared" si="2"/>
        <v>4333.5534011810396</v>
      </c>
      <c r="BD8">
        <f t="shared" si="2"/>
        <v>4459.4986922150874</v>
      </c>
      <c r="BE8">
        <f t="shared" si="2"/>
        <v>4584.7548655286191</v>
      </c>
      <c r="BF8">
        <f t="shared" si="2"/>
        <v>4709.2572990245353</v>
      </c>
      <c r="BG8">
        <f t="shared" si="2"/>
        <v>4832.9467663621836</v>
      </c>
      <c r="BH8">
        <f t="shared" si="2"/>
        <v>4955.7701044800669</v>
      </c>
      <c r="BI8">
        <f t="shared" si="2"/>
        <v>5077.6806029963991</v>
      </c>
      <c r="BJ8">
        <f t="shared" si="2"/>
        <v>5198.6381705937574</v>
      </c>
      <c r="BK8">
        <f t="shared" si="2"/>
        <v>5318.6093255744618</v>
      </c>
      <c r="BL8" s="23">
        <f t="shared" si="2"/>
        <v>5437.5670505237895</v>
      </c>
    </row>
    <row r="9" spans="1:64" x14ac:dyDescent="0.25">
      <c r="AR9" s="23">
        <f>AR8/AR2*100</f>
        <v>8.813653520962756</v>
      </c>
      <c r="BB9" s="23">
        <f>BB8/BB2*100</f>
        <v>10.795914242903143</v>
      </c>
      <c r="BL9" s="23">
        <f>BL8/BL2*100</f>
        <v>12.138648481204299</v>
      </c>
    </row>
    <row r="13" spans="1:64" x14ac:dyDescent="0.25">
      <c r="O13" t="s">
        <v>21</v>
      </c>
      <c r="Q13">
        <f>BL8</f>
        <v>5437.5670505237895</v>
      </c>
    </row>
    <row r="14" spans="1:64" x14ac:dyDescent="0.25">
      <c r="O14" t="s">
        <v>22</v>
      </c>
      <c r="Q14">
        <f>BL34+BL58+BL82+BL106+BL130+BL154+BL178</f>
        <v>5351.287062420216</v>
      </c>
    </row>
    <row r="28" spans="1:64" ht="15.75" thickBot="1" x14ac:dyDescent="0.3">
      <c r="A28" s="1" t="s">
        <v>12</v>
      </c>
      <c r="B28" t="s">
        <v>24</v>
      </c>
      <c r="I28" s="13">
        <v>3279.5872674551047</v>
      </c>
      <c r="J28" s="13">
        <v>3353.8645483195701</v>
      </c>
      <c r="K28" s="13">
        <v>3389.1954359582633</v>
      </c>
      <c r="L28" s="13">
        <v>3466.419162501134</v>
      </c>
      <c r="M28" s="13">
        <v>3509.426879354744</v>
      </c>
      <c r="N28" s="13">
        <v>3620.282802920206</v>
      </c>
      <c r="O28" s="13">
        <v>3685.09839405308</v>
      </c>
      <c r="P28" s="13">
        <v>3718.5687734869302</v>
      </c>
      <c r="Q28" s="13">
        <v>3811.5890006202449</v>
      </c>
      <c r="R28" s="13">
        <v>3898.0596491890105</v>
      </c>
      <c r="S28" s="13">
        <v>3959.8737967021243</v>
      </c>
      <c r="T28" s="13">
        <v>4015.7944209034954</v>
      </c>
      <c r="U28" s="13">
        <v>4064.6933003428198</v>
      </c>
      <c r="V28" s="13">
        <v>4088.5649178656095</v>
      </c>
      <c r="W28" s="13">
        <v>3894.6916920245994</v>
      </c>
      <c r="X28" s="13">
        <v>4065.7631151077262</v>
      </c>
      <c r="Y28" s="13">
        <v>4019.4227670596542</v>
      </c>
      <c r="Z28" s="13">
        <v>4053.1153044757712</v>
      </c>
      <c r="AA28" s="13">
        <v>4022.2013980101078</v>
      </c>
      <c r="AB28" s="13">
        <v>3939.2468151679482</v>
      </c>
      <c r="AC28" s="13">
        <v>3982.6592487862745</v>
      </c>
      <c r="AD28" s="13">
        <v>4021.4099450953349</v>
      </c>
      <c r="AE28" s="13">
        <v>4061.2572954544958</v>
      </c>
      <c r="AF28" s="13">
        <v>4065.5325005176987</v>
      </c>
      <c r="AG28" s="13">
        <v>3992.114841372254</v>
      </c>
      <c r="AH28" s="13">
        <v>3871.3105317782547</v>
      </c>
      <c r="AI28" s="20">
        <v>4204.8718861555899</v>
      </c>
      <c r="AJ28" s="20">
        <v>4231.8716731513778</v>
      </c>
      <c r="AK28" s="20">
        <v>4258.8714601471729</v>
      </c>
      <c r="AL28" s="20">
        <v>4285.8712471429608</v>
      </c>
      <c r="AM28" s="20">
        <v>4312.8710341387559</v>
      </c>
      <c r="AN28" s="20">
        <v>4339.8708211345438</v>
      </c>
      <c r="AO28" s="20">
        <v>4366.870608130339</v>
      </c>
      <c r="AP28" s="20">
        <v>4393.8703951261268</v>
      </c>
      <c r="AQ28" s="20">
        <v>4420.870182121922</v>
      </c>
      <c r="AR28" s="26">
        <v>4447.8699691177098</v>
      </c>
      <c r="AS28" s="20">
        <v>4474.869756113505</v>
      </c>
      <c r="AT28" s="20">
        <v>4501.8695431092929</v>
      </c>
      <c r="AU28" s="20">
        <v>4528.869330105088</v>
      </c>
      <c r="AV28" s="20">
        <v>4555.8691171008759</v>
      </c>
      <c r="AW28" s="20">
        <v>4582.868904096671</v>
      </c>
      <c r="AX28" s="20">
        <v>4609.8686910924589</v>
      </c>
      <c r="AY28" s="20">
        <v>4636.8684780882541</v>
      </c>
      <c r="AZ28" s="20">
        <v>4663.8682650840419</v>
      </c>
      <c r="BA28" s="20">
        <v>4690.8680520798371</v>
      </c>
      <c r="BB28" s="26">
        <v>4717.8678390756249</v>
      </c>
      <c r="BC28" s="21">
        <v>4744.8676260714201</v>
      </c>
      <c r="BD28">
        <v>4771.867413067208</v>
      </c>
      <c r="BE28">
        <v>4798.8672000630031</v>
      </c>
      <c r="BF28">
        <v>4825.866987058791</v>
      </c>
      <c r="BG28">
        <v>4852.8667740545861</v>
      </c>
      <c r="BH28">
        <v>4879.866561050374</v>
      </c>
      <c r="BI28">
        <v>4906.8663480461692</v>
      </c>
      <c r="BJ28">
        <v>4933.866135041957</v>
      </c>
      <c r="BK28">
        <v>4960.8659220377449</v>
      </c>
      <c r="BL28" s="23">
        <v>4987.86570903354</v>
      </c>
    </row>
    <row r="29" spans="1:64" x14ac:dyDescent="0.25">
      <c r="A29" t="s">
        <v>11</v>
      </c>
      <c r="B29" t="s">
        <v>23</v>
      </c>
      <c r="I29" s="13">
        <v>3.8630292012121203</v>
      </c>
      <c r="J29" s="13">
        <v>4.8285852452525244</v>
      </c>
      <c r="K29" s="13">
        <v>7.2954929555555559</v>
      </c>
      <c r="L29" s="13">
        <v>11.176479135151517</v>
      </c>
      <c r="M29" s="13">
        <v>14.244321766767678</v>
      </c>
      <c r="N29" s="13">
        <v>22.454714202828281</v>
      </c>
      <c r="O29" s="13">
        <v>26.934286655353535</v>
      </c>
      <c r="P29" s="13">
        <v>36.425949314747477</v>
      </c>
      <c r="Q29" s="13">
        <v>44.531152285656574</v>
      </c>
      <c r="R29" s="13">
        <v>59.296786859595969</v>
      </c>
      <c r="S29" s="13">
        <v>71.096749365191272</v>
      </c>
      <c r="T29" s="13">
        <v>83.164139878364807</v>
      </c>
      <c r="U29" s="13">
        <v>105.71319376702102</v>
      </c>
      <c r="V29" s="13">
        <v>121.35390149753569</v>
      </c>
      <c r="W29" s="13">
        <v>135.38322861318696</v>
      </c>
      <c r="X29" s="13">
        <v>153.44349686417544</v>
      </c>
      <c r="Y29" s="13">
        <v>186.65740323090515</v>
      </c>
      <c r="Z29" s="13">
        <v>215.03240506403205</v>
      </c>
      <c r="AA29" s="13">
        <v>248.11525575332092</v>
      </c>
      <c r="AB29" s="13">
        <v>264.81501995990652</v>
      </c>
      <c r="AC29" s="13">
        <v>318.93123001945844</v>
      </c>
      <c r="AD29" s="13">
        <v>322.86787634830216</v>
      </c>
      <c r="AE29" s="13">
        <v>384.21652140632875</v>
      </c>
      <c r="AF29" s="13">
        <v>403.2175947741743</v>
      </c>
      <c r="AG29" s="13">
        <v>460.02981280932892</v>
      </c>
      <c r="AH29" s="13">
        <v>510.13807100777274</v>
      </c>
    </row>
    <row r="30" spans="1:64" x14ac:dyDescent="0.25">
      <c r="G30" t="s">
        <v>26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 s="23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 s="23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 s="23">
        <v>3.3895454249232702E-2</v>
      </c>
    </row>
    <row r="31" spans="1:64" x14ac:dyDescent="0.25">
      <c r="A31" s="2" t="s">
        <v>1</v>
      </c>
      <c r="B31" s="2" t="s">
        <v>2</v>
      </c>
      <c r="C31" s="2" t="s">
        <v>3</v>
      </c>
      <c r="G31" t="s">
        <v>6</v>
      </c>
      <c r="J31">
        <f>J29-I29</f>
        <v>0.96555604404040407</v>
      </c>
      <c r="K31">
        <f t="shared" ref="K31:AH31" si="3">K29-J29</f>
        <v>2.4669077103030315</v>
      </c>
      <c r="L31">
        <f t="shared" si="3"/>
        <v>3.8809861795959613</v>
      </c>
      <c r="M31">
        <f t="shared" si="3"/>
        <v>3.0678426316161609</v>
      </c>
      <c r="N31">
        <f t="shared" si="3"/>
        <v>8.2103924360606033</v>
      </c>
      <c r="O31">
        <f t="shared" si="3"/>
        <v>4.4795724525252538</v>
      </c>
      <c r="P31">
        <f t="shared" si="3"/>
        <v>9.4916626593939419</v>
      </c>
      <c r="Q31">
        <f t="shared" si="3"/>
        <v>8.1052029709090974</v>
      </c>
      <c r="R31">
        <f t="shared" si="3"/>
        <v>14.765634573939394</v>
      </c>
      <c r="S31">
        <f t="shared" si="3"/>
        <v>11.799962505595303</v>
      </c>
      <c r="T31">
        <f t="shared" si="3"/>
        <v>12.067390513173535</v>
      </c>
      <c r="U31">
        <f t="shared" si="3"/>
        <v>22.549053888656218</v>
      </c>
      <c r="V31">
        <f t="shared" si="3"/>
        <v>15.640707730514663</v>
      </c>
      <c r="W31">
        <f t="shared" si="3"/>
        <v>14.02932711565127</v>
      </c>
      <c r="X31">
        <f t="shared" si="3"/>
        <v>18.060268250988486</v>
      </c>
      <c r="Y31">
        <f t="shared" si="3"/>
        <v>33.213906366729702</v>
      </c>
      <c r="Z31">
        <f t="shared" si="3"/>
        <v>28.375001833126902</v>
      </c>
      <c r="AA31">
        <f t="shared" si="3"/>
        <v>33.082850689288875</v>
      </c>
      <c r="AB31">
        <f t="shared" si="3"/>
        <v>16.699764206585598</v>
      </c>
      <c r="AC31">
        <f t="shared" si="3"/>
        <v>54.116210059551918</v>
      </c>
      <c r="AD31">
        <f t="shared" si="3"/>
        <v>3.9366463288437217</v>
      </c>
      <c r="AE31">
        <f t="shared" si="3"/>
        <v>61.348645058026591</v>
      </c>
      <c r="AF31">
        <f t="shared" si="3"/>
        <v>19.001073367845549</v>
      </c>
      <c r="AG31">
        <f t="shared" si="3"/>
        <v>56.812218035154615</v>
      </c>
      <c r="AH31">
        <f t="shared" si="3"/>
        <v>50.108258198443821</v>
      </c>
    </row>
    <row r="32" spans="1:64" x14ac:dyDescent="0.25">
      <c r="A32" s="3">
        <v>7.1833471191234937E-3</v>
      </c>
      <c r="B32" s="3">
        <v>0.17489947531598066</v>
      </c>
      <c r="C32" s="3">
        <v>1.6539283638207433E-2</v>
      </c>
      <c r="G32" t="s">
        <v>8</v>
      </c>
      <c r="J32">
        <f>$A32*($C32/($C32+I30))*I28+($B32-$A32)*($I29+SUM($I32:I32))-($B32/(($C32/($C32+I30))*I28))*(($I29+SUM($I32:I32))^2)</f>
        <v>2.6739597362285079</v>
      </c>
      <c r="K32">
        <f>$A32*($C32/($C32+J30))*J28+($B32-$A32)*($I29+SUM($I32:J32))-($B32/(($C32/($C32+J30))*J28))*(($I29+SUM($I32:J32))^2)</f>
        <v>3.2588188302625003</v>
      </c>
      <c r="L32">
        <f>$A32*($C32/($C32+K30))*K28+($B32-$A32)*($I29+SUM($I32:K32))-($B32/(($C32/($C32+K30))*K28))*(($I29+SUM($I32:K32))^2)</f>
        <v>3.9112460621965051</v>
      </c>
      <c r="M32">
        <f>$A32*($C32/($C32+L30))*L28+($B32-$A32)*($I29+SUM($I32:L32))-($B32/(($C32/($C32+L30))*L28))*(($I29+SUM($I32:L32))^2)</f>
        <v>4.6934803285280013</v>
      </c>
      <c r="N32">
        <f>$A32*($C32/($C32+M30))*M28+($B32-$A32)*($I29+SUM($I32:M32))-($B32/(($C32/($C32+M30))*M28))*(($I29+SUM($I32:M32))^2)</f>
        <v>5.5664508211049011</v>
      </c>
      <c r="O32">
        <f>$A32*($C32/($C32+N30))*N28+($B32-$A32)*($I29+SUM($I32:N32))-($B32/(($C32/($C32+N30))*N28))*(($I29+SUM($I32:N32))^2)</f>
        <v>6.6199623268713124</v>
      </c>
      <c r="P32">
        <f>$A32*($C32/($C32+O30))*O28+($B32-$A32)*($I29+SUM($I32:O32))-($B32/(($C32/($C32+O30))*O28))*(($I29+SUM($I32:O32))^2)</f>
        <v>7.7814056909322025</v>
      </c>
      <c r="Q32">
        <f>$A32*($C32/($C32+P30))*P28+($B32-$A32)*($I29+SUM($I32:P32))-($B32/(($C32/($C32+P30))*P28))*(($I29+SUM($I32:P32))^2)</f>
        <v>9.0621512591645423</v>
      </c>
      <c r="R32">
        <f>$A32*($C32/($C32+Q30))*Q28+($B32-$A32)*($I29+SUM($I32:Q32))-($B32/(($C32/($C32+Q30))*Q28))*(($I29+SUM($I32:Q32))^2)</f>
        <v>10.560168231360372</v>
      </c>
      <c r="S32">
        <f>$A32*($C32/($C32+R30))*R28+($B32-$A32)*($I29+SUM($I32:R32))-($B32/(($C32/($C32+R30))*R28))*(($I29+SUM($I32:R32))^2)</f>
        <v>12.229479119419235</v>
      </c>
      <c r="T32">
        <f>$A32*($C32/($C32+S30))*S28+($B32-$A32)*($I29+SUM($I32:S32))-($B32/(($C32/($C32+S30))*S28))*(($I29+SUM($I32:S32))^2)</f>
        <v>14.050024130176848</v>
      </c>
      <c r="U32">
        <f>$A32*($C32/($C32+T30))*T28+($B32-$A32)*($I29+SUM($I32:T32))-($B32/(($C32/($C32+T30))*T28))*(($I29+SUM($I32:T32))^2)</f>
        <v>16.039325726458856</v>
      </c>
      <c r="V32">
        <f>$A32*($C32/($C32+U30))*U28+($B32-$A32)*($I29+SUM($I32:U32))-($B32/(($C32/($C32+U30))*U28))*(($I29+SUM($I32:U32))^2)</f>
        <v>18.188748022497812</v>
      </c>
      <c r="W32">
        <f>$A32*($C32/($C32+V30))*V28+($B32-$A32)*($I29+SUM($I32:V32))-($B32/(($C32/($C32+V30))*V28))*(($I29+SUM($I32:V32))^2)</f>
        <v>20.446552351117688</v>
      </c>
      <c r="X32">
        <f>$A32*($C32/($C32+W30))*W28+($B32-$A32)*($I29+SUM($I32:W32))-($B32/(($C32/($C32+W30))*W28))*(($I29+SUM($I32:W32))^2)</f>
        <v>22.290152972013249</v>
      </c>
      <c r="Y32">
        <f>$A32*($C32/($C32+X30))*X28+($B32-$A32)*($I29+SUM($I32:X32))-($B32/(($C32/($C32+X30))*X28))*(($I29+SUM($I32:X32))^2)</f>
        <v>25.059449266593141</v>
      </c>
      <c r="Z32">
        <f>$A32*($C32/($C32+Y30))*Y28+($B32-$A32)*($I29+SUM($I32:Y32))-($B32/(($C32/($C32+Y30))*Y28))*(($I29+SUM($I32:Y32))^2)</f>
        <v>27.310244345740792</v>
      </c>
      <c r="AA32">
        <f>$A32*($C32/($C32+Z30))*Z28+($B32-$A32)*($I29+SUM($I32:Z32))-($B32/(($C32/($C32+Z30))*Z28))*(($I29+SUM($I32:Z32))^2)</f>
        <v>29.794922411292035</v>
      </c>
      <c r="AB32">
        <f>$A32*($C32/($C32+AA30))*AA28+($B32-$A32)*($I29+SUM($I32:AA32))-($B32/(($C32/($C32+AA30))*AA28))*(($I29+SUM($I32:AA32))^2)</f>
        <v>31.948031200856462</v>
      </c>
      <c r="AC32">
        <f>$A32*($C32/($C32+AB30))*AB28+($B32-$A32)*($I29+SUM($I32:AB32))-($B32/(($C32/($C32+AB30))*AB28))*(($I29+SUM($I32:AB32))^2)</f>
        <v>33.600908273067191</v>
      </c>
      <c r="AD32">
        <f>$A32*($C32/($C32+AC30))*AC28+($B32-$A32)*($I29+SUM($I32:AC32))-($B32/(($C32/($C32+AC30))*AC28))*(($I29+SUM($I32:AC32))^2)</f>
        <v>35.740944152850304</v>
      </c>
      <c r="AE32">
        <f>$A32*($C32/($C32+AD30))*AD28+($B32-$A32)*($I29+SUM($I32:AD32))-($B32/(($C32/($C32+AD30))*AD28))*(($I29+SUM($I32:AD32))^2)</f>
        <v>37.69615686149745</v>
      </c>
      <c r="AF32">
        <f>$A32*($C32/($C32+AE30))*AE28+($B32-$A32)*($I29+SUM($I32:AE32))-($B32/(($C32/($C32+AE30))*AE28))*(($I29+SUM($I32:AE32))^2)</f>
        <v>39.466110856129404</v>
      </c>
      <c r="AG32">
        <f>$A32*($C32/($C32+AF30))*AF28+($B32-$A32)*($I29+SUM($I32:AF32))-($B32/(($C32/($C32+AF30))*AF28))*(($I29+SUM($I32:AF32))^2)</f>
        <v>40.644388346267171</v>
      </c>
      <c r="AH32">
        <f>$A32*($C32/($C32+AG30))*AG28+($B32-$A32)*($I29+SUM($I32:AG32))-($B32/(($C32/($C32+AG30))*AG28))*(($I29+SUM($I32:AG32))^2)</f>
        <v>40.532070007925981</v>
      </c>
      <c r="AI32">
        <f>$A32*($C32/($C32+AH30))*AH28+($B32-$A32)*($I29+SUM($I32:AH32))-($B32/(($C32/($C32+AH30))*AH28))*(($I29+SUM($I32:AH32))^2)</f>
        <v>39.098717231055268</v>
      </c>
      <c r="AJ32">
        <f>$A32*($C32/($C32+AI30))*AI28+($B32-$A32)*($I29+SUM($I32:AI32))-($B32/(($C32/($C32+AI30))*AI28))*(($I29+SUM($I32:AI32))^2)</f>
        <v>44.098499320755188</v>
      </c>
      <c r="AK32">
        <f>$A32*($C32/($C32+AJ30))*AJ28+($B32-$A32)*($I29+SUM($I32:AJ32))-($B32/(($C32/($C32+AJ30))*AJ28))*(($I29+SUM($I32:AJ32))^2)</f>
        <v>44.438759202786819</v>
      </c>
      <c r="AL32">
        <f>$A32*($C32/($C32+AK30))*AK28+($B32-$A32)*($I29+SUM($I32:AK32))-($B32/(($C32/($C32+AK30))*AK28))*(($I29+SUM($I32:AK32))^2)</f>
        <v>44.489832755298025</v>
      </c>
      <c r="AM32">
        <f>$A32*($C32/($C32+AL30))*AL28+($B32-$A32)*($I29+SUM($I32:AL32))-($B32/(($C32/($C32+AL30))*AL28))*(($I29+SUM($I32:AL32))^2)</f>
        <v>44.274636218283305</v>
      </c>
      <c r="AN32">
        <f>$A32*($C32/($C32+AM30))*AM28+($B32-$A32)*($I29+SUM($I32:AM32))-($B32/(($C32/($C32+AM30))*AM28))*(($I29+SUM($I32:AM32))^2)</f>
        <v>43.822395021788751</v>
      </c>
      <c r="AO32">
        <f>$A32*($C32/($C32+AN30))*AN28+($B32-$A32)*($I29+SUM($I32:AN32))-($B32/(($C32/($C32+AN30))*AN28))*(($I29+SUM($I32:AN32))^2)</f>
        <v>43.166361855149532</v>
      </c>
      <c r="AP32">
        <f>$A32*($C32/($C32+AO30))*AO28+($B32-$A32)*($I29+SUM($I32:AO32))-($B32/(($C32/($C32+AO30))*AO28))*(($I29+SUM($I32:AO32))^2)</f>
        <v>42.341594879179226</v>
      </c>
      <c r="AQ32">
        <f>$A32*($C32/($C32+AP30))*AP28+($B32-$A32)*($I29+SUM($I32:AP32))-($B32/(($C32/($C32+AP30))*AP28))*(($I29+SUM($I32:AP32))^2)</f>
        <v>41.382988406133393</v>
      </c>
      <c r="AR32" s="23">
        <f>$A32*($C32/($C32+AQ30))*AQ28+($B32-$A32)*($I29+SUM($I32:AQ32))-($B32/(($C32/($C32+AQ30))*AQ28))*(($I29+SUM($I32:AQ32))^2)</f>
        <v>40.32368158661491</v>
      </c>
      <c r="AS32">
        <f>$A32*($C32/($C32+AR30))*AR28+($B32-$A32)*($I29+SUM($I32:AR32))-($B32/(($C32/($C32+AR30))*AR28))*(($I29+SUM($I32:AR32))^2)</f>
        <v>39.193901516085205</v>
      </c>
      <c r="AT32">
        <f>$A32*($C32/($C32+AS30))*AS28+($B32-$A32)*($I29+SUM($I32:AS32))-($B32/(($C32/($C32+AS30))*AS28))*(($I29+SUM($I32:AS32))^2)</f>
        <v>38.020237525196563</v>
      </c>
      <c r="AU32">
        <f>$A32*($C32/($C32+AT30))*AT28+($B32-$A32)*($I29+SUM($I32:AT32))-($B32/(($C32/($C32+AT30))*AT28))*(($I29+SUM($I32:AT32))^2)</f>
        <v>36.825300000648099</v>
      </c>
      <c r="AV32">
        <f>$A32*($C32/($C32+AU30))*AU28+($B32-$A32)*($I29+SUM($I32:AU32))-($B32/(($C32/($C32+AU30))*AU28))*(($I29+SUM($I32:AU32))^2)</f>
        <v>35.627691684426424</v>
      </c>
      <c r="AW32">
        <f>$A32*($C32/($C32+AV30))*AV28+($B32-$A32)*($I29+SUM($I32:AV32))-($B32/(($C32/($C32+AV30))*AV28))*(($I29+SUM($I32:AV32))^2)</f>
        <v>34.442210101753915</v>
      </c>
      <c r="AX32">
        <f>$A32*($C32/($C32+AW30))*AW28+($B32-$A32)*($I29+SUM($I32:AW32))-($B32/(($C32/($C32+AW30))*AW28))*(($I29+SUM($I32:AW32))^2)</f>
        <v>33.280202617201269</v>
      </c>
      <c r="AY32">
        <f>$A32*($C32/($C32+AX30))*AX28+($B32-$A32)*($I29+SUM($I32:AX32))-($B32/(($C32/($C32+AX30))*AX28))*(($I29+SUM($I32:AX32))^2)</f>
        <v>32.150006115290267</v>
      </c>
      <c r="AZ32">
        <f>$A32*($C32/($C32+AY30))*AY28+($B32-$A32)*($I29+SUM($I32:AY32))-($B32/(($C32/($C32+AY30))*AY28))*(($I29+SUM($I32:AY32))^2)</f>
        <v>31.057417426469698</v>
      </c>
      <c r="BA32">
        <f>$A32*($C32/($C32+AZ30))*AZ28+($B32-$A32)*($I29+SUM($I32:AZ32))-($B32/(($C32/($C32+AZ30))*AZ28))*(($I29+SUM($I32:AZ32))^2)</f>
        <v>30.006155339453215</v>
      </c>
      <c r="BB32" s="23">
        <f>$A32*($C32/($C32+BA30))*BA28+($B32-$A32)*($I29+SUM($I32:BA32))-($B32/(($C32/($C32+BA30))*BA28))*(($I29+SUM($I32:BA32))^2)</f>
        <v>28.998288416123245</v>
      </c>
      <c r="BC32">
        <f>$A32*($C32/($C32+BB30))*BB28+($B32-$A32)*($I29+SUM($I32:BB32))-($B32/(($C32/($C32+BB30))*BB28))*(($I29+SUM($I32:BB32))^2)</f>
        <v>28.034613862600281</v>
      </c>
      <c r="BD32">
        <f>$A32*($C32/($C32+BC30))*BC28+($B32-$A32)*($I29+SUM($I32:BC32))-($B32/(($C32/($C32+BC30))*BC28))*(($I29+SUM($I32:BC32))^2)</f>
        <v>27.114981115640063</v>
      </c>
      <c r="BE32">
        <f>$A32*($C32/($C32+BD30))*BD28+($B32-$A32)*($I29+SUM($I32:BD32))-($B32/(($C32/($C32+BD30))*BD28))*(($I29+SUM($I32:BD32))^2)</f>
        <v>26.238559725502199</v>
      </c>
      <c r="BF32">
        <f>$A32*($C32/($C32+BE30))*BE28+($B32-$A32)*($I29+SUM($I32:BE32))-($B32/(($C32/($C32+BE30))*BE28))*(($I29+SUM($I32:BE32))^2)</f>
        <v>25.404054933686467</v>
      </c>
      <c r="BG32">
        <f>$A32*($C32/($C32+BF30))*BF28+($B32-$A32)*($I29+SUM($I32:BF32))-($B32/(($C32/($C32+BF30))*BF28))*(($I29+SUM($I32:BF32))^2)</f>
        <v>24.609876514814488</v>
      </c>
      <c r="BH32">
        <f>$A32*($C32/($C32+BG30))*BG28+($B32-$A32)*($I29+SUM($I32:BG32))-($B32/(($C32/($C32+BG30))*BG28))*(($I29+SUM($I32:BG32))^2)</f>
        <v>23.854267421539049</v>
      </c>
      <c r="BI32">
        <f>$A32*($C32/($C32+BH30))*BH28+($B32-$A32)*($I29+SUM($I32:BH32))-($B32/(($C32/($C32+BH30))*BH28))*(($I29+SUM($I32:BH32))^2)</f>
        <v>23.135398923154213</v>
      </c>
      <c r="BJ32">
        <f>$A32*($C32/($C32+BI30))*BI28+($B32-$A32)*($I29+SUM($I32:BI32))-($B32/(($C32/($C32+BI30))*BI28))*(($I29+SUM($I32:BI32))^2)</f>
        <v>22.451438567321759</v>
      </c>
      <c r="BK32">
        <f>$A32*($C32/($C32+BJ30))*BJ28+($B32-$A32)*($I29+SUM($I32:BJ32))-($B32/(($C32/($C32+BJ30))*BJ28))*(($I29+SUM($I32:BJ32))^2)</f>
        <v>21.800596646679537</v>
      </c>
      <c r="BL32" s="23">
        <f>$A32*($C32/($C32+BK30))*BK28+($B32-$A32)*($I29+SUM($I32:BK32))-($B32/(($C32/($C32+BK30))*BK28))*(($I29+SUM($I32:BK32))^2)</f>
        <v>21.181156077154156</v>
      </c>
    </row>
    <row r="33" spans="5:64" x14ac:dyDescent="0.25">
      <c r="E33" t="s">
        <v>7</v>
      </c>
      <c r="F33">
        <f>SUM(J33:AH33)</f>
        <v>1293.4954208716354</v>
      </c>
      <c r="J33">
        <f>(J34-J29)^2</f>
        <v>2.9186431754819453</v>
      </c>
      <c r="K33">
        <f t="shared" ref="K33:AH33" si="4">(K34-K29)^2</f>
        <v>6.2515741598445471</v>
      </c>
      <c r="L33">
        <f t="shared" si="4"/>
        <v>6.4038082856995135</v>
      </c>
      <c r="M33">
        <f t="shared" si="4"/>
        <v>17.274101444587757</v>
      </c>
      <c r="N33">
        <f t="shared" si="4"/>
        <v>2.2869629020736819</v>
      </c>
      <c r="O33">
        <f t="shared" si="4"/>
        <v>13.341929831731285</v>
      </c>
      <c r="P33">
        <f t="shared" si="4"/>
        <v>3.7729320661336354</v>
      </c>
      <c r="Q33">
        <f t="shared" si="4"/>
        <v>8.4062418508370804</v>
      </c>
      <c r="R33">
        <f t="shared" si="4"/>
        <v>1.7059347520527304</v>
      </c>
      <c r="S33">
        <f t="shared" si="4"/>
        <v>0.76842362917471674</v>
      </c>
      <c r="T33">
        <f t="shared" si="4"/>
        <v>1.22331532159792</v>
      </c>
      <c r="U33">
        <f t="shared" si="4"/>
        <v>29.199890506637487</v>
      </c>
      <c r="V33">
        <f t="shared" si="4"/>
        <v>8.1547484086249025</v>
      </c>
      <c r="W33">
        <f t="shared" si="4"/>
        <v>12.684803832367471</v>
      </c>
      <c r="X33">
        <f t="shared" si="4"/>
        <v>60.706816914457541</v>
      </c>
      <c r="Y33">
        <f t="shared" si="4"/>
        <v>0.13176838636179078</v>
      </c>
      <c r="Z33">
        <f t="shared" si="4"/>
        <v>2.0384890292132667</v>
      </c>
      <c r="AA33">
        <f t="shared" si="4"/>
        <v>22.237684266132895</v>
      </c>
      <c r="AB33">
        <f t="shared" si="4"/>
        <v>110.93528514808594</v>
      </c>
      <c r="AC33">
        <f t="shared" si="4"/>
        <v>99.654692855623665</v>
      </c>
      <c r="AD33">
        <f t="shared" si="4"/>
        <v>476.18127128251297</v>
      </c>
      <c r="AE33">
        <f t="shared" si="4"/>
        <v>3.3522317389397567</v>
      </c>
      <c r="AF33">
        <f t="shared" si="4"/>
        <v>347.23070408603638</v>
      </c>
      <c r="AG33">
        <f t="shared" si="4"/>
        <v>6.082624416595876</v>
      </c>
      <c r="AH33">
        <f t="shared" si="4"/>
        <v>50.550542580830744</v>
      </c>
    </row>
    <row r="34" spans="5:64" x14ac:dyDescent="0.25">
      <c r="G34" t="s">
        <v>9</v>
      </c>
      <c r="J34">
        <f>I29+J32</f>
        <v>6.5369889374406283</v>
      </c>
      <c r="K34">
        <f>J34+K32</f>
        <v>9.7958077677031277</v>
      </c>
      <c r="L34">
        <f t="shared" ref="L34:BL34" si="5">K34+L32</f>
        <v>13.707053829899632</v>
      </c>
      <c r="M34">
        <f t="shared" si="5"/>
        <v>18.400534158427632</v>
      </c>
      <c r="N34">
        <f t="shared" si="5"/>
        <v>23.966984979532533</v>
      </c>
      <c r="O34">
        <f t="shared" si="5"/>
        <v>30.586947306403847</v>
      </c>
      <c r="P34">
        <f t="shared" si="5"/>
        <v>38.368352997336046</v>
      </c>
      <c r="Q34">
        <f t="shared" si="5"/>
        <v>47.430504256500591</v>
      </c>
      <c r="R34">
        <f t="shared" si="5"/>
        <v>57.990672487860962</v>
      </c>
      <c r="S34">
        <f t="shared" si="5"/>
        <v>70.220151607280201</v>
      </c>
      <c r="T34">
        <f t="shared" si="5"/>
        <v>84.270175737457052</v>
      </c>
      <c r="U34">
        <f t="shared" si="5"/>
        <v>100.30950146391591</v>
      </c>
      <c r="V34">
        <f t="shared" si="5"/>
        <v>118.49824948641373</v>
      </c>
      <c r="W34">
        <f t="shared" si="5"/>
        <v>138.94480183753143</v>
      </c>
      <c r="X34">
        <f t="shared" si="5"/>
        <v>161.23495480954469</v>
      </c>
      <c r="Y34">
        <f t="shared" si="5"/>
        <v>186.29440407613782</v>
      </c>
      <c r="Z34">
        <f t="shared" si="5"/>
        <v>213.60464842187861</v>
      </c>
      <c r="AA34">
        <f t="shared" si="5"/>
        <v>243.39957083317063</v>
      </c>
      <c r="AB34">
        <f t="shared" si="5"/>
        <v>275.34760203402709</v>
      </c>
      <c r="AC34">
        <f t="shared" si="5"/>
        <v>308.9485103070943</v>
      </c>
      <c r="AD34">
        <f t="shared" si="5"/>
        <v>344.68945445994461</v>
      </c>
      <c r="AE34">
        <f t="shared" si="5"/>
        <v>382.38561132144207</v>
      </c>
      <c r="AF34">
        <f t="shared" si="5"/>
        <v>421.85172217757145</v>
      </c>
      <c r="AG34">
        <f t="shared" si="5"/>
        <v>462.49611052383864</v>
      </c>
      <c r="AH34">
        <f t="shared" si="5"/>
        <v>503.02818053176463</v>
      </c>
      <c r="AI34">
        <f t="shared" si="5"/>
        <v>542.12689776281991</v>
      </c>
      <c r="AJ34">
        <f t="shared" si="5"/>
        <v>586.2253970835751</v>
      </c>
      <c r="AK34">
        <f t="shared" si="5"/>
        <v>630.66415628636196</v>
      </c>
      <c r="AL34">
        <f t="shared" si="5"/>
        <v>675.15398904166</v>
      </c>
      <c r="AM34">
        <f t="shared" si="5"/>
        <v>719.42862525994326</v>
      </c>
      <c r="AN34">
        <f t="shared" si="5"/>
        <v>763.25102028173205</v>
      </c>
      <c r="AO34">
        <f t="shared" si="5"/>
        <v>806.41738213688154</v>
      </c>
      <c r="AP34">
        <f t="shared" si="5"/>
        <v>848.75897701606073</v>
      </c>
      <c r="AQ34">
        <f t="shared" si="5"/>
        <v>890.14196542219406</v>
      </c>
      <c r="AR34" s="23">
        <f t="shared" si="5"/>
        <v>930.46564700880901</v>
      </c>
      <c r="AS34">
        <f t="shared" si="5"/>
        <v>969.65954852489426</v>
      </c>
      <c r="AT34">
        <f t="shared" si="5"/>
        <v>1007.6797860500908</v>
      </c>
      <c r="AU34">
        <f t="shared" si="5"/>
        <v>1044.505086050739</v>
      </c>
      <c r="AV34">
        <f t="shared" si="5"/>
        <v>1080.1327777351655</v>
      </c>
      <c r="AW34">
        <f t="shared" si="5"/>
        <v>1114.5749878369195</v>
      </c>
      <c r="AX34">
        <f t="shared" si="5"/>
        <v>1147.8551904541207</v>
      </c>
      <c r="AY34">
        <f t="shared" si="5"/>
        <v>1180.0051965694111</v>
      </c>
      <c r="AZ34">
        <f t="shared" si="5"/>
        <v>1211.0626139958808</v>
      </c>
      <c r="BA34">
        <f t="shared" si="5"/>
        <v>1241.0687693353341</v>
      </c>
      <c r="BB34" s="23">
        <f t="shared" si="5"/>
        <v>1270.0670577514572</v>
      </c>
      <c r="BC34">
        <f t="shared" si="5"/>
        <v>1298.1016716140575</v>
      </c>
      <c r="BD34">
        <f t="shared" si="5"/>
        <v>1325.2166527296977</v>
      </c>
      <c r="BE34">
        <f t="shared" si="5"/>
        <v>1351.4552124551999</v>
      </c>
      <c r="BF34">
        <f t="shared" si="5"/>
        <v>1376.8592673888863</v>
      </c>
      <c r="BG34">
        <f t="shared" si="5"/>
        <v>1401.4691439037008</v>
      </c>
      <c r="BH34">
        <f t="shared" si="5"/>
        <v>1425.3234113252399</v>
      </c>
      <c r="BI34">
        <f t="shared" si="5"/>
        <v>1448.4588102483942</v>
      </c>
      <c r="BJ34">
        <f t="shared" si="5"/>
        <v>1470.9102488157159</v>
      </c>
      <c r="BK34">
        <f t="shared" si="5"/>
        <v>1492.7108454623954</v>
      </c>
      <c r="BL34" s="23">
        <f t="shared" si="5"/>
        <v>1513.8920015395495</v>
      </c>
    </row>
    <row r="35" spans="5:64" x14ac:dyDescent="0.25">
      <c r="AR35" s="23">
        <f>AR34/AR28*100</f>
        <v>20.919353611260771</v>
      </c>
      <c r="BB35" s="23">
        <f>BB34/BB28*100</f>
        <v>26.920361084135465</v>
      </c>
      <c r="BL35" s="23">
        <f>BL34/BL28*100</f>
        <v>30.351498814367329</v>
      </c>
    </row>
    <row r="52" spans="1:64" x14ac:dyDescent="0.25">
      <c r="A52" s="1" t="s">
        <v>13</v>
      </c>
      <c r="B52" t="s">
        <v>24</v>
      </c>
      <c r="I52" s="13">
        <v>4275.5561884487679</v>
      </c>
      <c r="J52" s="13">
        <v>4391.5987717897888</v>
      </c>
      <c r="K52" s="13">
        <v>4455.4672148912568</v>
      </c>
      <c r="L52" s="13">
        <v>4598.8588276484097</v>
      </c>
      <c r="M52" s="13">
        <v>4703.8499375533911</v>
      </c>
      <c r="N52" s="13">
        <v>4859.6972742964008</v>
      </c>
      <c r="O52" s="13">
        <v>4782.4346345142831</v>
      </c>
      <c r="P52" s="13">
        <v>4927.2897643303531</v>
      </c>
      <c r="Q52" s="13">
        <v>4951.1515550891481</v>
      </c>
      <c r="R52" s="13">
        <v>5065.5889503359149</v>
      </c>
      <c r="S52" s="13">
        <v>5194.9977869588347</v>
      </c>
      <c r="T52" s="13">
        <v>5199.1990426205793</v>
      </c>
      <c r="U52" s="13">
        <v>5332.1705129239563</v>
      </c>
      <c r="V52" s="13">
        <v>5294.5059596649744</v>
      </c>
      <c r="W52" s="13">
        <v>5088.1235176240189</v>
      </c>
      <c r="X52" s="13">
        <v>5276.829680161859</v>
      </c>
      <c r="Y52" s="13">
        <v>5293.8020100029016</v>
      </c>
      <c r="Z52" s="13">
        <v>5243.5144795593178</v>
      </c>
      <c r="AA52" s="13">
        <v>5283.0917609132375</v>
      </c>
      <c r="AB52" s="13">
        <v>5314.1945857069304</v>
      </c>
      <c r="AC52" s="13">
        <v>5318.3684425366982</v>
      </c>
      <c r="AD52" s="13">
        <v>5331.097285294396</v>
      </c>
      <c r="AE52" s="13">
        <v>5287.7169185814255</v>
      </c>
      <c r="AF52" s="13">
        <v>5452.4571053206073</v>
      </c>
      <c r="AG52" s="13">
        <v>5382.4197809858879</v>
      </c>
      <c r="AH52" s="13">
        <v>5243.6383246846699</v>
      </c>
      <c r="AI52">
        <v>5584.0762945534807</v>
      </c>
      <c r="AJ52">
        <v>5622.9320305818255</v>
      </c>
      <c r="AK52">
        <v>5661.7877666101849</v>
      </c>
      <c r="AL52">
        <v>5700.6435026385443</v>
      </c>
      <c r="AM52">
        <v>5739.4992386668891</v>
      </c>
      <c r="AN52">
        <v>5778.3549746952485</v>
      </c>
      <c r="AO52">
        <v>5817.2107107236079</v>
      </c>
      <c r="AP52">
        <v>5856.0664467519528</v>
      </c>
      <c r="AQ52">
        <v>5894.9221827803121</v>
      </c>
      <c r="AR52" s="23">
        <v>5933.777918808657</v>
      </c>
      <c r="AS52">
        <v>5972.6336548370164</v>
      </c>
      <c r="AT52">
        <v>6011.4893908653758</v>
      </c>
      <c r="AU52">
        <v>6050.3451268937206</v>
      </c>
      <c r="AV52">
        <v>6089.20086292208</v>
      </c>
      <c r="AW52">
        <v>6128.0565989504394</v>
      </c>
      <c r="AX52">
        <v>6166.9123349787842</v>
      </c>
      <c r="AY52">
        <v>6205.7680710071436</v>
      </c>
      <c r="AZ52">
        <v>6244.623807035503</v>
      </c>
      <c r="BA52">
        <v>6283.4795430638478</v>
      </c>
      <c r="BB52" s="23">
        <v>6322.3352790922072</v>
      </c>
      <c r="BC52">
        <v>6361.1910151205666</v>
      </c>
      <c r="BD52">
        <v>6400.0467511489114</v>
      </c>
      <c r="BE52">
        <v>6438.9024871772708</v>
      </c>
      <c r="BF52">
        <v>6477.7582232056156</v>
      </c>
      <c r="BG52">
        <v>6516.613959233975</v>
      </c>
      <c r="BH52">
        <v>6555.4696952623344</v>
      </c>
      <c r="BI52">
        <v>6594.3254312906793</v>
      </c>
      <c r="BJ52">
        <v>6633.1811673190387</v>
      </c>
      <c r="BK52">
        <v>6672.036903347398</v>
      </c>
      <c r="BL52" s="23">
        <v>6710.8926393757429</v>
      </c>
    </row>
    <row r="53" spans="1:64" x14ac:dyDescent="0.25">
      <c r="A53" t="s">
        <v>11</v>
      </c>
      <c r="B53" t="s">
        <v>23</v>
      </c>
      <c r="I53" s="13">
        <v>3.2622151515151523</v>
      </c>
      <c r="J53" s="13">
        <v>3.3347363636363632</v>
      </c>
      <c r="K53" s="13">
        <v>3.3952474747474746</v>
      </c>
      <c r="L53" s="13">
        <v>3.1332585858585857</v>
      </c>
      <c r="M53" s="13">
        <v>4.7123313131313127</v>
      </c>
      <c r="N53" s="13">
        <v>5.9327585858585872</v>
      </c>
      <c r="O53" s="13">
        <v>7.1523848484848482</v>
      </c>
      <c r="P53" s="13">
        <v>10.884868686868689</v>
      </c>
      <c r="Q53" s="13">
        <v>12.009470707070708</v>
      </c>
      <c r="R53" s="13">
        <v>15.251607070707072</v>
      </c>
      <c r="S53" s="13">
        <v>19.561453535353532</v>
      </c>
      <c r="T53" s="13">
        <v>29.350714141414144</v>
      </c>
      <c r="U53" s="13">
        <v>38.023112060606067</v>
      </c>
      <c r="V53" s="13">
        <v>59.965837373737379</v>
      </c>
      <c r="W53" s="13">
        <v>81.870460858585858</v>
      </c>
      <c r="X53" s="13">
        <v>105.57163232323234</v>
      </c>
      <c r="Y53" s="13">
        <v>133.22739916666669</v>
      </c>
      <c r="Z53" s="13">
        <v>157.2439426010101</v>
      </c>
      <c r="AA53" s="13">
        <v>184.86508328282827</v>
      </c>
      <c r="AB53" s="13">
        <v>202.73345020202018</v>
      </c>
      <c r="AC53" s="13">
        <v>228.35648361111112</v>
      </c>
      <c r="AD53" s="13">
        <v>270.59662805555553</v>
      </c>
      <c r="AE53" s="13">
        <v>299.00480590909092</v>
      </c>
      <c r="AF53" s="13">
        <v>321.65474747474747</v>
      </c>
      <c r="AG53" s="13">
        <v>348.25753233661374</v>
      </c>
      <c r="AH53" s="13">
        <v>396.72829813165941</v>
      </c>
    </row>
    <row r="54" spans="1:64" x14ac:dyDescent="0.25">
      <c r="G54" t="s">
        <v>26</v>
      </c>
      <c r="I54">
        <v>0.17490337877222195</v>
      </c>
      <c r="J54">
        <v>0.16565660692359566</v>
      </c>
      <c r="K54">
        <v>0.15700009177246763</v>
      </c>
      <c r="L54">
        <v>0.14889615498366909</v>
      </c>
      <c r="M54">
        <v>0.14130952337380187</v>
      </c>
      <c r="N54">
        <v>0.13420717538123197</v>
      </c>
      <c r="O54">
        <v>0.12755819733648885</v>
      </c>
      <c r="P54">
        <v>0.12133364890747279</v>
      </c>
      <c r="Q54">
        <v>0.11550643713380794</v>
      </c>
      <c r="R54">
        <v>0.11005119850206257</v>
      </c>
      <c r="S54">
        <v>0.10494418854855775</v>
      </c>
      <c r="T54">
        <v>0.10016317850924938</v>
      </c>
      <c r="U54">
        <v>9.5687358566842462E-2</v>
      </c>
      <c r="V54">
        <v>9.1497247274010859E-2</v>
      </c>
      <c r="W54">
        <v>8.7574606758478071E-2</v>
      </c>
      <c r="X54">
        <v>8.3902363340881164E-2</v>
      </c>
      <c r="Y54">
        <v>8.0464533219898951E-2</v>
      </c>
      <c r="Z54">
        <v>7.7246152901181753E-2</v>
      </c>
      <c r="AA54">
        <v>7.4233214067267891E-2</v>
      </c>
      <c r="AB54">
        <v>7.1412602605001499E-2</v>
      </c>
      <c r="AC54">
        <v>6.8772041525062916E-2</v>
      </c>
      <c r="AD54">
        <v>6.6300037525162836E-2</v>
      </c>
      <c r="AE54">
        <v>6.3985830964311763E-2</v>
      </c>
      <c r="AF54">
        <v>6.1819349030422216E-2</v>
      </c>
      <c r="AG54">
        <v>5.9791161897401704E-2</v>
      </c>
      <c r="AH54">
        <v>5.7892441680905474E-2</v>
      </c>
      <c r="AI54">
        <v>5.6114924014099996E-2</v>
      </c>
      <c r="AJ54">
        <v>5.4450872076192036E-2</v>
      </c>
      <c r="AK54">
        <v>5.2893042917153757E-2</v>
      </c>
      <c r="AL54">
        <v>5.1434655932069091E-2</v>
      </c>
      <c r="AM54">
        <v>5.0069363347882652E-2</v>
      </c>
      <c r="AN54">
        <v>4.8791222594092076E-2</v>
      </c>
      <c r="AO54">
        <v>4.7594670437124342E-2</v>
      </c>
      <c r="AP54">
        <v>4.6474498765813457E-2</v>
      </c>
      <c r="AQ54">
        <v>4.542583192258344E-2</v>
      </c>
      <c r="AR54" s="23">
        <v>4.4444105481668286E-2</v>
      </c>
      <c r="AS54">
        <v>4.3525046381999097E-2</v>
      </c>
      <c r="AT54">
        <v>4.2664654328284646E-2</v>
      </c>
      <c r="AU54">
        <v>4.1859184379332046E-2</v>
      </c>
      <c r="AV54">
        <v>4.1105130647821161E-2</v>
      </c>
      <c r="AW54">
        <v>4.0399211040584568E-2</v>
      </c>
      <c r="AX54">
        <v>3.9738352972973678E-2</v>
      </c>
      <c r="AY54">
        <v>3.9119679995131287E-2</v>
      </c>
      <c r="AZ54">
        <v>3.8540499271960113E-2</v>
      </c>
      <c r="BA54">
        <v>3.7998289862292742E-2</v>
      </c>
      <c r="BB54" s="23">
        <v>3.7490691746246751E-2</v>
      </c>
      <c r="BC54">
        <v>3.7015495553005651E-2</v>
      </c>
      <c r="BD54">
        <v>3.6570632944314702E-2</v>
      </c>
      <c r="BE54">
        <v>3.6154167611834841E-2</v>
      </c>
      <c r="BF54">
        <v>3.5764286849169859E-2</v>
      </c>
      <c r="BG54">
        <v>3.5399293661883185E-2</v>
      </c>
      <c r="BH54">
        <v>3.5057599381162402E-2</v>
      </c>
      <c r="BI54">
        <v>3.4737716748981663E-2</v>
      </c>
      <c r="BJ54">
        <v>3.4438253444664647E-2</v>
      </c>
      <c r="BK54">
        <v>3.4157906024671544E-2</v>
      </c>
      <c r="BL54" s="23">
        <v>3.3895454249232702E-2</v>
      </c>
    </row>
    <row r="55" spans="1:64" x14ac:dyDescent="0.25">
      <c r="A55" s="2" t="s">
        <v>1</v>
      </c>
      <c r="B55" s="2" t="s">
        <v>2</v>
      </c>
      <c r="C55" s="2" t="s">
        <v>3</v>
      </c>
      <c r="G55" t="s">
        <v>6</v>
      </c>
      <c r="J55">
        <f>J53-I53</f>
        <v>7.2521212121210876E-2</v>
      </c>
      <c r="K55">
        <f t="shared" ref="K55:AH55" si="6">K53-J53</f>
        <v>6.0511111111111404E-2</v>
      </c>
      <c r="L55">
        <f t="shared" si="6"/>
        <v>-0.26198888888888883</v>
      </c>
      <c r="M55">
        <f t="shared" si="6"/>
        <v>1.579072727272727</v>
      </c>
      <c r="N55">
        <f t="shared" si="6"/>
        <v>1.2204272727272745</v>
      </c>
      <c r="O55">
        <f t="shared" si="6"/>
        <v>1.2196262626262611</v>
      </c>
      <c r="P55">
        <f t="shared" si="6"/>
        <v>3.7324838383838408</v>
      </c>
      <c r="Q55">
        <f t="shared" si="6"/>
        <v>1.124602020202019</v>
      </c>
      <c r="R55">
        <f t="shared" si="6"/>
        <v>3.242136363636364</v>
      </c>
      <c r="S55">
        <f t="shared" si="6"/>
        <v>4.3098464646464603</v>
      </c>
      <c r="T55">
        <f t="shared" si="6"/>
        <v>9.789260606060612</v>
      </c>
      <c r="U55">
        <f t="shared" si="6"/>
        <v>8.6723979191919227</v>
      </c>
      <c r="V55">
        <f t="shared" si="6"/>
        <v>21.942725313131312</v>
      </c>
      <c r="W55">
        <f t="shared" si="6"/>
        <v>21.904623484848479</v>
      </c>
      <c r="X55">
        <f t="shared" si="6"/>
        <v>23.701171464646478</v>
      </c>
      <c r="Y55">
        <f t="shared" si="6"/>
        <v>27.65576684343435</v>
      </c>
      <c r="Z55">
        <f t="shared" si="6"/>
        <v>24.016543434343419</v>
      </c>
      <c r="AA55">
        <f t="shared" si="6"/>
        <v>27.621140681818162</v>
      </c>
      <c r="AB55">
        <f t="shared" si="6"/>
        <v>17.868366919191914</v>
      </c>
      <c r="AC55">
        <f t="shared" si="6"/>
        <v>25.623033409090937</v>
      </c>
      <c r="AD55">
        <f t="shared" si="6"/>
        <v>42.240144444444411</v>
      </c>
      <c r="AE55">
        <f t="shared" si="6"/>
        <v>28.408177853535392</v>
      </c>
      <c r="AF55">
        <f t="shared" si="6"/>
        <v>22.649941565656547</v>
      </c>
      <c r="AG55">
        <f t="shared" si="6"/>
        <v>26.602784861866269</v>
      </c>
      <c r="AH55">
        <f t="shared" si="6"/>
        <v>48.470765795045679</v>
      </c>
    </row>
    <row r="56" spans="1:64" x14ac:dyDescent="0.25">
      <c r="A56" s="3">
        <v>0</v>
      </c>
      <c r="B56" s="3">
        <v>0.28922190634005923</v>
      </c>
      <c r="C56" s="3">
        <v>6.1050983959127121E-3</v>
      </c>
      <c r="G56" t="s">
        <v>8</v>
      </c>
      <c r="J56">
        <f>$A56*($C56/($C56+I54))*I52+($B56-$A56)*($I53+SUM($I56:I56))-($B56/(($C56/($C56+I54))*I52))*(($I53+SUM($I56:I56))^2)</f>
        <v>0.9221603699778258</v>
      </c>
      <c r="K56">
        <f>$A56*($C56/($C56+J54))*J52+($B56-$A56)*($I53+SUM($I56:J56))-($B56/(($C56/($C56+J54))*J52))*(($I53+SUM($I56:J56))^2)</f>
        <v>1.1777713721485608</v>
      </c>
      <c r="L56">
        <f>$A56*($C56/($C56+K54))*K52+($B56-$A56)*($I53+SUM($I56:K56))-($B56/(($C56/($C56+K54))*K52))*(($I53+SUM($I56:K56))^2)</f>
        <v>1.5009859625401669</v>
      </c>
      <c r="M56">
        <f>$A56*($C56/($C56+L54))*L52+($B56-$A56)*($I53+SUM($I56:L56))-($B56/(($C56/($C56+L54))*L52))*(($I53+SUM($I56:L56))^2)</f>
        <v>1.9097596025775296</v>
      </c>
      <c r="N56">
        <f>$A56*($C56/($C56+M54))*M52+($B56-$A56)*($I53+SUM($I56:M56))-($B56/(($C56/($C56+M54))*M52))*(($I53+SUM($I56:M56))^2)</f>
        <v>2.4230482051691</v>
      </c>
      <c r="O56">
        <f>$A56*($C56/($C56+N54))*N52+($B56-$A56)*($I53+SUM($I56:N56))-($B56/(($C56/($C56+N54))*N52))*(($I53+SUM($I56:N56))^2)</f>
        <v>3.0666578875315929</v>
      </c>
      <c r="P56">
        <f>$A56*($C56/($C56+O54))*O52+($B56-$A56)*($I53+SUM($I56:O56))-($B56/(($C56/($C56+O54))*O52))*(($I53+SUM($I56:O56))^2)</f>
        <v>3.8557171209033387</v>
      </c>
      <c r="Q56">
        <f>$A56*($C56/($C56+P54))*P52+($B56-$A56)*($I53+SUM($I56:P56))-($B56/(($C56/($C56+P54))*P52))*(($I53+SUM($I56:P56))^2)</f>
        <v>4.8379901960681533</v>
      </c>
      <c r="R56">
        <f>$A56*($C56/($C56+Q54))*Q52+($B56-$A56)*($I53+SUM($I56:Q56))-($B56/(($C56/($C56+Q54))*Q52))*(($I53+SUM($I56:Q56))^2)</f>
        <v>6.026253940712694</v>
      </c>
      <c r="S56">
        <f>$A56*($C56/($C56+R54))*R52+($B56-$A56)*($I53+SUM($I56:R56))-($B56/(($C56/($C56+R54))*R52))*(($I53+SUM($I56:R56))^2)</f>
        <v>7.4699081394043674</v>
      </c>
      <c r="T56">
        <f>$A56*($C56/($C56+S54))*S52+($B56-$A56)*($I53+SUM($I56:S56))-($B56/(($C56/($C56+S54))*S52))*(($I53+SUM($I56:S56))^2)</f>
        <v>9.1972311431856149</v>
      </c>
      <c r="U56">
        <f>$A56*($C56/($C56+T54))*T52+($B56-$A56)*($I53+SUM($I56:T56))-($B56/(($C56/($C56+T54))*T52))*(($I53+SUM($I56:T56))^2)</f>
        <v>11.185077050300322</v>
      </c>
      <c r="V56">
        <f>$A56*($C56/($C56+U54))*U52+($B56-$A56)*($I53+SUM($I56:U56))-($B56/(($C56/($C56+U54))*U52))*(($I53+SUM($I56:U56))^2)</f>
        <v>13.51654727883367</v>
      </c>
      <c r="W56">
        <f>$A56*($C56/($C56+V54))*V52+($B56-$A56)*($I53+SUM($I56:V56))-($B56/(($C56/($C56+V54))*V52))*(($I53+SUM($I56:V56))^2)</f>
        <v>16.024814349257404</v>
      </c>
      <c r="X56">
        <f>$A56*($C56/($C56+W54))*W52+($B56-$A56)*($I53+SUM($I56:W56))-($B56/(($C56/($C56+W54))*W52))*(($I53+SUM($I56:W56))^2)</f>
        <v>18.474374652836783</v>
      </c>
      <c r="Y56">
        <f>$A56*($C56/($C56+X54))*X52+($B56-$A56)*($I53+SUM($I56:X56))-($B56/(($C56/($C56+X54))*X52))*(($I53+SUM($I56:X56))^2)</f>
        <v>21.441545402674578</v>
      </c>
      <c r="Z56">
        <f>$A56*($C56/($C56+Y54))*Y52+($B56-$A56)*($I53+SUM($I56:Y56))-($B56/(($C56/($C56+Y54))*Y52))*(($I53+SUM($I56:Y56))^2)</f>
        <v>24.170128953634872</v>
      </c>
      <c r="AA56">
        <f>$A56*($C56/($C56+Z54))*Z52+($B56-$A56)*($I53+SUM($I56:Z56))-($B56/(($C56/($C56+Z54))*Z52))*(($I53+SUM($I56:Z56))^2)</f>
        <v>26.468588706989422</v>
      </c>
      <c r="AB56">
        <f>$A56*($C56/($C56+AA54))*AA52+($B56-$A56)*($I53+SUM($I56:AA56))-($B56/(($C56/($C56+AA54))*AA52))*(($I53+SUM($I56:AA56))^2)</f>
        <v>28.620527928441014</v>
      </c>
      <c r="AC56">
        <f>$A56*($C56/($C56+AB54))*AB52+($B56-$A56)*($I53+SUM($I56:AB56))-($B56/(($C56/($C56+AB54))*AB52))*(($I53+SUM($I56:AB56))^2)</f>
        <v>30.25265826239059</v>
      </c>
      <c r="AD56">
        <f>$A56*($C56/($C56+AC54))*AC52+($B56-$A56)*($I53+SUM($I56:AC56))-($B56/(($C56/($C56+AC54))*AC52))*(($I53+SUM($I56:AC56))^2)</f>
        <v>31.113539507366788</v>
      </c>
      <c r="AE56">
        <f>$A56*($C56/($C56+AD54))*AD52+($B56-$A56)*($I53+SUM($I56:AD56))-($B56/(($C56/($C56+AD54))*AD52))*(($I53+SUM($I56:AD56))^2)</f>
        <v>31.358306867515402</v>
      </c>
      <c r="AF56">
        <f>$A56*($C56/($C56+AE54))*AE52+($B56-$A56)*($I53+SUM($I56:AE56))-($B56/(($C56/($C56+AE54))*AE52))*(($I53+SUM($I56:AE56))^2)</f>
        <v>30.399244904336548</v>
      </c>
      <c r="AG56">
        <f>$A56*($C56/($C56+AF54))*AF52+($B56-$A56)*($I53+SUM($I56:AF56))-($B56/(($C56/($C56+AF54))*AF52))*(($I53+SUM($I56:AF56))^2)</f>
        <v>31.306257625741104</v>
      </c>
      <c r="AH56">
        <f>$A56*($C56/($C56+AG54))*AG52+($B56-$A56)*($I53+SUM($I56:AG56))-($B56/(($C56/($C56+AG54))*AG52))*(($I53+SUM($I56:AG56))^2)</f>
        <v>28.955371263764206</v>
      </c>
      <c r="AI56">
        <f>$A56*($C56/($C56+AH54))*AH52+($B56-$A56)*($I53+SUM($I56:AH56))-($B56/(($C56/($C56+AH54))*AH52))*(($I53+SUM($I56:AH56))^2)</f>
        <v>25.025503406507354</v>
      </c>
      <c r="AJ56">
        <f>$A56*($C56/($C56+AI54))*AI52+($B56-$A56)*($I53+SUM($I56:AI56))-($B56/(($C56/($C56+AI54))*AI52))*(($I53+SUM($I56:AI56))^2)</f>
        <v>29.270661838648735</v>
      </c>
      <c r="AK56">
        <f>$A56*($C56/($C56+AJ54))*AJ52+($B56-$A56)*($I53+SUM($I56:AJ56))-($B56/(($C56/($C56+AJ54))*AJ52))*(($I53+SUM($I56:AJ56))^2)</f>
        <v>27.962926850702871</v>
      </c>
      <c r="AL56">
        <f>$A56*($C56/($C56+AK54))*AK52+($B56-$A56)*($I53+SUM($I56:AK56))-($B56/(($C56/($C56+AK54))*AK52))*(($I53+SUM($I56:AK56))^2)</f>
        <v>26.676233397040392</v>
      </c>
      <c r="AM56">
        <f>$A56*($C56/($C56+AL54))*AL52+($B56-$A56)*($I53+SUM($I56:AL56))-($B56/(($C56/($C56+AL54))*AL52))*(($I53+SUM($I56:AL56))^2)</f>
        <v>25.468282920629477</v>
      </c>
      <c r="AN56">
        <f>$A56*($C56/($C56+AM54))*AM52+($B56-$A56)*($I53+SUM($I56:AM56))-($B56/(($C56/($C56+AM54))*AM52))*(($I53+SUM($I56:AM56))^2)</f>
        <v>24.370817823688924</v>
      </c>
      <c r="AO56">
        <f>$A56*($C56/($C56+AN54))*AN52+($B56-$A56)*($I53+SUM($I56:AN56))-($B56/(($C56/($C56+AN54))*AN52))*(($I53+SUM($I56:AN56))^2)</f>
        <v>23.39548111210388</v>
      </c>
      <c r="AP56">
        <f>$A56*($C56/($C56+AO54))*AO52+($B56-$A56)*($I53+SUM($I56:AO56))-($B56/(($C56/($C56+AO54))*AO52))*(($I53+SUM($I56:AO56))^2)</f>
        <v>22.54010025123668</v>
      </c>
      <c r="AQ56">
        <f>$A56*($C56/($C56+AP54))*AP52+($B56-$A56)*($I53+SUM($I56:AP56))-($B56/(($C56/($C56+AP54))*AP52))*(($I53+SUM($I56:AP56))^2)</f>
        <v>21.794162812316785</v>
      </c>
      <c r="AR56" s="23">
        <f>$A56*($C56/($C56+AQ54))*AQ52+($B56-$A56)*($I53+SUM($I56:AQ56))-($B56/(($C56/($C56+AQ54))*AQ52))*(($I53+SUM($I56:AQ56))^2)</f>
        <v>21.143002185970857</v>
      </c>
      <c r="AS56">
        <f>$A56*($C56/($C56+AR54))*AR52+($B56-$A56)*($I53+SUM($I56:AR56))-($B56/(($C56/($C56+AR54))*AR52))*(($I53+SUM($I56:AR56))^2)</f>
        <v>20.570684376442159</v>
      </c>
      <c r="AT56">
        <f>$A56*($C56/($C56+AS54))*AS52+($B56-$A56)*($I53+SUM($I56:AS56))-($B56/(($C56/($C56+AS54))*AS52))*(($I53+SUM($I56:AS56))^2)</f>
        <v>20.061811653112272</v>
      </c>
      <c r="AU56">
        <f>$A56*($C56/($C56+AT54))*AT52+($B56-$A56)*($I53+SUM($I56:AT56))-($B56/(($C56/($C56+AT54))*AT52))*(($I53+SUM($I56:AT56))^2)</f>
        <v>19.602520771653957</v>
      </c>
      <c r="AV56">
        <f>$A56*($C56/($C56+AU54))*AU52+($B56-$A56)*($I53+SUM($I56:AU56))-($B56/(($C56/($C56+AU54))*AU52))*(($I53+SUM($I56:AU56))^2)</f>
        <v>19.180931346510619</v>
      </c>
      <c r="AW56">
        <f>$A56*($C56/($C56+AV54))*AV52+($B56-$A56)*($I53+SUM($I56:AV56))-($B56/(($C56/($C56+AV54))*AV52))*(($I53+SUM($I56:AV56))^2)</f>
        <v>18.787246463476436</v>
      </c>
      <c r="AX56">
        <f>$A56*($C56/($C56+AW54))*AW52+($B56-$A56)*($I53+SUM($I56:AW56))-($B56/(($C56/($C56+AW54))*AW52))*(($I53+SUM($I56:AW56))^2)</f>
        <v>18.413651076511002</v>
      </c>
      <c r="AY56">
        <f>$A56*($C56/($C56+AX54))*AX52+($B56-$A56)*($I53+SUM($I56:AX56))-($B56/(($C56/($C56+AX54))*AX52))*(($I53+SUM($I56:AX56))^2)</f>
        <v>18.054106066399925</v>
      </c>
      <c r="AZ56">
        <f>$A56*($C56/($C56+AY54))*AY52+($B56-$A56)*($I53+SUM($I56:AY56))-($B56/(($C56/($C56+AY54))*AY52))*(($I53+SUM($I56:AY56))^2)</f>
        <v>17.704100018525679</v>
      </c>
      <c r="BA56">
        <f>$A56*($C56/($C56+AZ54))*AZ52+($B56-$A56)*($I53+SUM($I56:AZ56))-($B56/(($C56/($C56+AZ54))*AZ52))*(($I53+SUM($I56:AZ56))^2)</f>
        <v>17.360395754603587</v>
      </c>
      <c r="BB56" s="23">
        <f>$A56*($C56/($C56+BA54))*BA52+($B56-$A56)*($I53+SUM($I56:BA56))-($B56/(($C56/($C56+BA54))*BA52))*(($I53+SUM($I56:BA56))^2)</f>
        <v>17.02079208658887</v>
      </c>
      <c r="BC56">
        <f>$A56*($C56/($C56+BB54))*BB52+($B56-$A56)*($I53+SUM($I56:BB56))-($B56/(($C56/($C56+BB54))*BB52))*(($I53+SUM($I56:BB56))^2)</f>
        <v>16.683910776479024</v>
      </c>
      <c r="BD56">
        <f>$A56*($C56/($C56+BC54))*BC52+($B56-$A56)*($I53+SUM($I56:BC56))-($B56/(($C56/($C56+BC54))*BC52))*(($I53+SUM($I56:BC56))^2)</f>
        <v>16.349012338103648</v>
      </c>
      <c r="BE56">
        <f>$A56*($C56/($C56+BD54))*BD52+($B56-$A56)*($I53+SUM($I56:BD56))-($B56/(($C56/($C56+BD54))*BD52))*(($I53+SUM($I56:BD56))^2)</f>
        <v>16.015840669025607</v>
      </c>
      <c r="BF56">
        <f>$A56*($C56/($C56+BE54))*BE52+($B56-$A56)*($I53+SUM($I56:BE56))-($B56/(($C56/($C56+BE54))*BE52))*(($I53+SUM($I56:BE56))^2)</f>
        <v>15.684494554952579</v>
      </c>
      <c r="BG56">
        <f>$A56*($C56/($C56+BF54))*BF52+($B56-$A56)*($I53+SUM($I56:BF56))-($B56/(($C56/($C56+BF54))*BF52))*(($I53+SUM($I56:BF56))^2)</f>
        <v>15.355323182313271</v>
      </c>
      <c r="BH56">
        <f>$A56*($C56/($C56+BG54))*BG52+($B56-$A56)*($I53+SUM($I56:BG56))-($B56/(($C56/($C56+BG54))*BG52))*(($I53+SUM($I56:BG56))^2)</f>
        <v>15.028842499505942</v>
      </c>
      <c r="BI56">
        <f>$A56*($C56/($C56+BH54))*BH52+($B56-$A56)*($I53+SUM($I56:BH56))-($B56/(($C56/($C56+BH54))*BH52))*(($I53+SUM($I56:BH56))^2)</f>
        <v>14.70566931536689</v>
      </c>
      <c r="BJ56">
        <f>$A56*($C56/($C56+BI54))*BI52+($B56-$A56)*($I53+SUM($I56:BI56))-($B56/(($C56/($C56+BI54))*BI52))*(($I53+SUM($I56:BI56))^2)</f>
        <v>14.386470250272765</v>
      </c>
      <c r="BK56">
        <f>$A56*($C56/($C56+BJ54))*BJ52+($B56-$A56)*($I53+SUM($I56:BJ56))-($B56/(($C56/($C56+BJ54))*BJ52))*(($I53+SUM($I56:BJ56))^2)</f>
        <v>14.071922962513838</v>
      </c>
      <c r="BL56" s="23">
        <f>$A56*($C56/($C56+BK54))*BK52+($B56-$A56)*($I53+SUM($I56:BK56))-($B56/(($C56/($C56+BK54))*BK52))*(($I53+SUM($I56:BK56))^2)</f>
        <v>13.762687403284019</v>
      </c>
    </row>
    <row r="57" spans="1:64" x14ac:dyDescent="0.25">
      <c r="E57" t="s">
        <v>7</v>
      </c>
      <c r="F57">
        <f>SUM(J57:AH57)</f>
        <v>1989.4213846376229</v>
      </c>
      <c r="J57">
        <f>(J58-J53)^2</f>
        <v>0.72188669856329746</v>
      </c>
      <c r="K57">
        <f t="shared" ref="K57:AH57" si="7">(K58-K53)^2</f>
        <v>3.868693324045807</v>
      </c>
      <c r="L57">
        <f t="shared" si="7"/>
        <v>13.911962072418424</v>
      </c>
      <c r="M57">
        <f t="shared" si="7"/>
        <v>16.48815681738315</v>
      </c>
      <c r="N57">
        <f t="shared" si="7"/>
        <v>27.701085586914605</v>
      </c>
      <c r="O57">
        <f t="shared" si="7"/>
        <v>50.555138901974608</v>
      </c>
      <c r="P57">
        <f t="shared" si="7"/>
        <v>52.32275529196059</v>
      </c>
      <c r="Q57">
        <f t="shared" si="7"/>
        <v>119.83320005000323</v>
      </c>
      <c r="R57">
        <f t="shared" si="7"/>
        <v>188.5390631051917</v>
      </c>
      <c r="S57">
        <f t="shared" si="7"/>
        <v>285.30636790675948</v>
      </c>
      <c r="T57">
        <f t="shared" si="7"/>
        <v>265.65691041075615</v>
      </c>
      <c r="U57">
        <f t="shared" si="7"/>
        <v>353.87870551250143</v>
      </c>
      <c r="V57">
        <f t="shared" si="7"/>
        <v>107.85832043514655</v>
      </c>
      <c r="W57">
        <f t="shared" si="7"/>
        <v>20.301124431181368</v>
      </c>
      <c r="X57">
        <f t="shared" si="7"/>
        <v>0.52001391056549251</v>
      </c>
      <c r="Y57">
        <f t="shared" si="7"/>
        <v>48.098959516597382</v>
      </c>
      <c r="Z57">
        <f t="shared" si="7"/>
        <v>45.992212025682107</v>
      </c>
      <c r="AA57">
        <f t="shared" si="7"/>
        <v>62.953240210665648</v>
      </c>
      <c r="AB57">
        <f t="shared" si="7"/>
        <v>7.9402967282222461</v>
      </c>
      <c r="AC57">
        <f t="shared" si="7"/>
        <v>55.464929543277655</v>
      </c>
      <c r="AD57">
        <f t="shared" si="7"/>
        <v>13.535974533620662</v>
      </c>
      <c r="AE57">
        <f t="shared" si="7"/>
        <v>0.53143787567969802</v>
      </c>
      <c r="AF57">
        <f t="shared" si="7"/>
        <v>49.284689054478065</v>
      </c>
      <c r="AG57">
        <f t="shared" si="7"/>
        <v>137.44697634822626</v>
      </c>
      <c r="AH57">
        <f t="shared" si="7"/>
        <v>60.709284345807092</v>
      </c>
    </row>
    <row r="58" spans="1:64" x14ac:dyDescent="0.25">
      <c r="G58" t="s">
        <v>9</v>
      </c>
      <c r="J58">
        <f>I53+J56</f>
        <v>4.1843755214929779</v>
      </c>
      <c r="K58">
        <f>J58+K56</f>
        <v>5.3621468936415386</v>
      </c>
      <c r="L58">
        <f t="shared" ref="L58:BL58" si="8">K58+L56</f>
        <v>6.8631328561817053</v>
      </c>
      <c r="M58">
        <f t="shared" si="8"/>
        <v>8.7728924587592356</v>
      </c>
      <c r="N58">
        <f t="shared" si="8"/>
        <v>11.195940663928337</v>
      </c>
      <c r="O58">
        <f t="shared" si="8"/>
        <v>14.262598551459929</v>
      </c>
      <c r="P58">
        <f t="shared" si="8"/>
        <v>18.118315672363266</v>
      </c>
      <c r="Q58">
        <f t="shared" si="8"/>
        <v>22.956305868431421</v>
      </c>
      <c r="R58">
        <f t="shared" si="8"/>
        <v>28.982559809144114</v>
      </c>
      <c r="S58">
        <f t="shared" si="8"/>
        <v>36.452467948548481</v>
      </c>
      <c r="T58">
        <f t="shared" si="8"/>
        <v>45.649699091734092</v>
      </c>
      <c r="U58">
        <f t="shared" si="8"/>
        <v>56.834776142034414</v>
      </c>
      <c r="V58">
        <f t="shared" si="8"/>
        <v>70.351323420868084</v>
      </c>
      <c r="W58">
        <f t="shared" si="8"/>
        <v>86.376137770125496</v>
      </c>
      <c r="X58">
        <f t="shared" si="8"/>
        <v>104.85051242296228</v>
      </c>
      <c r="Y58">
        <f t="shared" si="8"/>
        <v>126.29205782563686</v>
      </c>
      <c r="Z58">
        <f t="shared" si="8"/>
        <v>150.46218677927175</v>
      </c>
      <c r="AA58">
        <f t="shared" si="8"/>
        <v>176.93077548626115</v>
      </c>
      <c r="AB58">
        <f t="shared" si="8"/>
        <v>205.55130341470218</v>
      </c>
      <c r="AC58">
        <f t="shared" si="8"/>
        <v>235.80396167709276</v>
      </c>
      <c r="AD58">
        <f t="shared" si="8"/>
        <v>266.91750118445952</v>
      </c>
      <c r="AE58">
        <f t="shared" si="8"/>
        <v>298.27580805197493</v>
      </c>
      <c r="AF58">
        <f t="shared" si="8"/>
        <v>328.6750529563115</v>
      </c>
      <c r="AG58">
        <f t="shared" si="8"/>
        <v>359.98131058205263</v>
      </c>
      <c r="AH58">
        <f t="shared" si="8"/>
        <v>388.93668184581685</v>
      </c>
      <c r="AI58">
        <f t="shared" si="8"/>
        <v>413.96218525232422</v>
      </c>
      <c r="AJ58">
        <f t="shared" si="8"/>
        <v>443.23284709097294</v>
      </c>
      <c r="AK58">
        <f t="shared" si="8"/>
        <v>471.19577394167584</v>
      </c>
      <c r="AL58">
        <f t="shared" si="8"/>
        <v>497.87200733871623</v>
      </c>
      <c r="AM58">
        <f t="shared" si="8"/>
        <v>523.34029025934569</v>
      </c>
      <c r="AN58">
        <f t="shared" si="8"/>
        <v>547.71110808303456</v>
      </c>
      <c r="AO58">
        <f t="shared" si="8"/>
        <v>571.10658919513844</v>
      </c>
      <c r="AP58">
        <f t="shared" si="8"/>
        <v>593.64668944637515</v>
      </c>
      <c r="AQ58">
        <f t="shared" si="8"/>
        <v>615.44085225869196</v>
      </c>
      <c r="AR58" s="23">
        <f t="shared" si="8"/>
        <v>636.58385444466285</v>
      </c>
      <c r="AS58">
        <f t="shared" si="8"/>
        <v>657.15453882110501</v>
      </c>
      <c r="AT58">
        <f t="shared" si="8"/>
        <v>677.21635047421728</v>
      </c>
      <c r="AU58">
        <f t="shared" si="8"/>
        <v>696.81887124587126</v>
      </c>
      <c r="AV58">
        <f t="shared" si="8"/>
        <v>715.99980259238191</v>
      </c>
      <c r="AW58">
        <f t="shared" si="8"/>
        <v>734.78704905585835</v>
      </c>
      <c r="AX58">
        <f t="shared" si="8"/>
        <v>753.20070013236932</v>
      </c>
      <c r="AY58">
        <f t="shared" si="8"/>
        <v>771.2548061987693</v>
      </c>
      <c r="AZ58">
        <f t="shared" si="8"/>
        <v>788.95890621729495</v>
      </c>
      <c r="BA58">
        <f t="shared" si="8"/>
        <v>806.31930197189854</v>
      </c>
      <c r="BB58" s="23">
        <f t="shared" si="8"/>
        <v>823.34009405848747</v>
      </c>
      <c r="BC58">
        <f t="shared" si="8"/>
        <v>840.02400483496649</v>
      </c>
      <c r="BD58">
        <f t="shared" si="8"/>
        <v>856.37301717307014</v>
      </c>
      <c r="BE58">
        <f t="shared" si="8"/>
        <v>872.38885784209572</v>
      </c>
      <c r="BF58">
        <f t="shared" si="8"/>
        <v>888.07335239704832</v>
      </c>
      <c r="BG58">
        <f t="shared" si="8"/>
        <v>903.42867557936165</v>
      </c>
      <c r="BH58">
        <f t="shared" si="8"/>
        <v>918.45751807886757</v>
      </c>
      <c r="BI58">
        <f t="shared" si="8"/>
        <v>933.16318739423446</v>
      </c>
      <c r="BJ58">
        <f t="shared" si="8"/>
        <v>947.54965764450719</v>
      </c>
      <c r="BK58">
        <f t="shared" si="8"/>
        <v>961.62158060702109</v>
      </c>
      <c r="BL58" s="23">
        <f t="shared" si="8"/>
        <v>975.38426801030505</v>
      </c>
    </row>
    <row r="59" spans="1:64" x14ac:dyDescent="0.25">
      <c r="AR59" s="23">
        <f>AR58/AR52*100</f>
        <v>10.728137506239394</v>
      </c>
      <c r="BB59" s="23">
        <f>BB58/BB52*100</f>
        <v>13.022721157817289</v>
      </c>
      <c r="BL59" s="23">
        <f>BL58/BL52*100</f>
        <v>14.53434469041121</v>
      </c>
    </row>
    <row r="76" spans="1:64" x14ac:dyDescent="0.25">
      <c r="A76" s="1" t="s">
        <v>14</v>
      </c>
      <c r="B76" t="s">
        <v>24</v>
      </c>
      <c r="I76" s="13">
        <v>646.38183155765239</v>
      </c>
      <c r="J76" s="13">
        <v>678.80317052749797</v>
      </c>
      <c r="K76" s="13">
        <v>717.64845498935608</v>
      </c>
      <c r="L76" s="13">
        <v>748.88587506002966</v>
      </c>
      <c r="M76" s="13">
        <v>772.43450234271961</v>
      </c>
      <c r="N76" s="13">
        <v>808.71059503613253</v>
      </c>
      <c r="O76" s="13">
        <v>796.38397277499735</v>
      </c>
      <c r="P76" s="13">
        <v>821.29021156033969</v>
      </c>
      <c r="Q76" s="13">
        <v>861.15662687543238</v>
      </c>
      <c r="R76" s="13">
        <v>901.88126180026916</v>
      </c>
      <c r="S76" s="13">
        <v>943.20567730518565</v>
      </c>
      <c r="T76" s="13">
        <v>988.38035061178005</v>
      </c>
      <c r="U76" s="13">
        <v>1034.1779315046826</v>
      </c>
      <c r="V76" s="13">
        <v>1071.683082722775</v>
      </c>
      <c r="W76" s="13">
        <v>1082.959838888992</v>
      </c>
      <c r="X76" s="13">
        <v>1140.4749223317278</v>
      </c>
      <c r="Y76" s="13">
        <v>1181.0938783987008</v>
      </c>
      <c r="Z76" s="13">
        <v>1231.4220722424873</v>
      </c>
      <c r="AA76" s="13">
        <v>1267.6083129664305</v>
      </c>
      <c r="AB76" s="13">
        <v>1287.2595770561854</v>
      </c>
      <c r="AC76" s="13">
        <v>1296.6052914385396</v>
      </c>
      <c r="AD76" s="13">
        <v>1305.5915334632732</v>
      </c>
      <c r="AE76" s="13">
        <v>1306.7945653093072</v>
      </c>
      <c r="AF76" s="13">
        <v>1330.8906010904684</v>
      </c>
      <c r="AG76" s="13">
        <v>1339.0142397315162</v>
      </c>
      <c r="AH76" s="13">
        <v>1282.8212026570106</v>
      </c>
      <c r="AI76">
        <v>1442.4828830736005</v>
      </c>
      <c r="AJ76">
        <v>1472.8560892834939</v>
      </c>
      <c r="AK76">
        <v>1503.2292954933801</v>
      </c>
      <c r="AL76">
        <v>1533.6025017032662</v>
      </c>
      <c r="AM76">
        <v>1563.9757079131523</v>
      </c>
      <c r="AN76">
        <v>1594.3489141230384</v>
      </c>
      <c r="AO76">
        <v>1624.7221203329245</v>
      </c>
      <c r="AP76">
        <v>1655.0953265428107</v>
      </c>
      <c r="AQ76">
        <v>1685.4685327526968</v>
      </c>
      <c r="AR76" s="23">
        <v>1715.8417389625829</v>
      </c>
      <c r="AS76">
        <v>1746.214945172469</v>
      </c>
      <c r="AT76">
        <v>1776.5881513823551</v>
      </c>
      <c r="AU76">
        <v>1806.9613575922485</v>
      </c>
      <c r="AV76">
        <v>1837.3345638021347</v>
      </c>
      <c r="AW76">
        <v>1867.7077700120208</v>
      </c>
      <c r="AX76">
        <v>1898.0809762219069</v>
      </c>
      <c r="AY76">
        <v>1928.454182431793</v>
      </c>
      <c r="AZ76">
        <v>1958.8273886416791</v>
      </c>
      <c r="BA76">
        <v>1989.2005948515653</v>
      </c>
      <c r="BB76" s="23">
        <v>2019.5738010614514</v>
      </c>
      <c r="BC76">
        <v>2049.9470072713375</v>
      </c>
      <c r="BD76">
        <v>2080.3202134812236</v>
      </c>
      <c r="BE76">
        <v>2110.693419691117</v>
      </c>
      <c r="BF76">
        <v>2141.0666259010031</v>
      </c>
      <c r="BG76">
        <v>2171.4398321108893</v>
      </c>
      <c r="BH76">
        <v>2201.8130383207754</v>
      </c>
      <c r="BI76">
        <v>2232.1862445306615</v>
      </c>
      <c r="BJ76">
        <v>2262.5594507405476</v>
      </c>
      <c r="BK76">
        <v>2292.9326569504337</v>
      </c>
      <c r="BL76" s="23">
        <v>2323.3058631603199</v>
      </c>
    </row>
    <row r="77" spans="1:64" x14ac:dyDescent="0.25">
      <c r="A77" t="s">
        <v>11</v>
      </c>
      <c r="B77" t="s">
        <v>23</v>
      </c>
      <c r="I77" s="14">
        <v>7.7777777777777784E-3</v>
      </c>
      <c r="J77" s="14">
        <v>4.1973985222222218E-2</v>
      </c>
      <c r="K77" s="14">
        <v>0.102925997979798</v>
      </c>
      <c r="L77" s="14">
        <v>0.1113723801988889</v>
      </c>
      <c r="M77" s="14">
        <v>0.14847192031646464</v>
      </c>
      <c r="N77" s="14">
        <v>0.25211479573939394</v>
      </c>
      <c r="O77" s="14">
        <v>0.32099102532626267</v>
      </c>
      <c r="P77" s="14">
        <v>0.45886673841212122</v>
      </c>
      <c r="Q77" s="14">
        <v>0.44309745380303034</v>
      </c>
      <c r="R77" s="14">
        <v>0.5434144919363636</v>
      </c>
      <c r="S77" s="14">
        <v>0.53230114051212118</v>
      </c>
      <c r="T77" s="14">
        <v>0.77378927034757561</v>
      </c>
      <c r="U77" s="14">
        <v>1.161459974647495</v>
      </c>
      <c r="V77" s="14">
        <v>1.6704335559913965</v>
      </c>
      <c r="W77" s="14">
        <v>2.0779276128222435</v>
      </c>
      <c r="X77" s="14">
        <v>3.4491277666709861</v>
      </c>
      <c r="Y77" s="14">
        <v>4.3243590147934068</v>
      </c>
      <c r="Z77" s="14">
        <v>7.8041473519527491</v>
      </c>
      <c r="AA77" s="14">
        <v>10.196910547083306</v>
      </c>
      <c r="AB77" s="14">
        <v>18.58168150222464</v>
      </c>
      <c r="AC77" s="14">
        <v>31.460386821823096</v>
      </c>
      <c r="AD77" s="14">
        <v>45.177003491396867</v>
      </c>
      <c r="AE77" s="14">
        <v>56.131776704677499</v>
      </c>
      <c r="AF77" s="14">
        <v>65.758986944865185</v>
      </c>
      <c r="AG77" s="14">
        <v>78.764940088184588</v>
      </c>
      <c r="AH77" s="14">
        <v>85.418426049307428</v>
      </c>
    </row>
    <row r="78" spans="1:64" x14ac:dyDescent="0.25">
      <c r="G78" t="s">
        <v>26</v>
      </c>
      <c r="I78">
        <v>0.17490337877222195</v>
      </c>
      <c r="J78">
        <v>0.16565660692359566</v>
      </c>
      <c r="K78">
        <v>0.15700009177246763</v>
      </c>
      <c r="L78">
        <v>0.14889615498366909</v>
      </c>
      <c r="M78">
        <v>0.14130952337380187</v>
      </c>
      <c r="N78">
        <v>0.13420717538123197</v>
      </c>
      <c r="O78">
        <v>0.12755819733648885</v>
      </c>
      <c r="P78">
        <v>0.12133364890747279</v>
      </c>
      <c r="Q78">
        <v>0.11550643713380794</v>
      </c>
      <c r="R78">
        <v>0.11005119850206257</v>
      </c>
      <c r="S78">
        <v>0.10494418854855775</v>
      </c>
      <c r="T78">
        <v>0.10016317850924938</v>
      </c>
      <c r="U78">
        <v>9.5687358566842462E-2</v>
      </c>
      <c r="V78">
        <v>9.1497247274010859E-2</v>
      </c>
      <c r="W78">
        <v>8.7574606758478071E-2</v>
      </c>
      <c r="X78">
        <v>8.3902363340881164E-2</v>
      </c>
      <c r="Y78">
        <v>8.0464533219898951E-2</v>
      </c>
      <c r="Z78">
        <v>7.7246152901181753E-2</v>
      </c>
      <c r="AA78">
        <v>7.4233214067267891E-2</v>
      </c>
      <c r="AB78">
        <v>7.1412602605001499E-2</v>
      </c>
      <c r="AC78">
        <v>6.8772041525062916E-2</v>
      </c>
      <c r="AD78">
        <v>6.6300037525162836E-2</v>
      </c>
      <c r="AE78">
        <v>6.3985830964311763E-2</v>
      </c>
      <c r="AF78">
        <v>6.1819349030422216E-2</v>
      </c>
      <c r="AG78">
        <v>5.9791161897401704E-2</v>
      </c>
      <c r="AH78">
        <v>5.7892441680905474E-2</v>
      </c>
      <c r="AI78">
        <v>5.6114924014099996E-2</v>
      </c>
      <c r="AJ78">
        <v>5.4450872076192036E-2</v>
      </c>
      <c r="AK78">
        <v>5.2893042917153757E-2</v>
      </c>
      <c r="AL78">
        <v>5.1434655932069091E-2</v>
      </c>
      <c r="AM78">
        <v>5.0069363347882652E-2</v>
      </c>
      <c r="AN78">
        <v>4.8791222594092076E-2</v>
      </c>
      <c r="AO78">
        <v>4.7594670437124342E-2</v>
      </c>
      <c r="AP78">
        <v>4.6474498765813457E-2</v>
      </c>
      <c r="AQ78">
        <v>4.542583192258344E-2</v>
      </c>
      <c r="AR78" s="23">
        <v>4.4444105481668286E-2</v>
      </c>
      <c r="AS78">
        <v>4.3525046381999097E-2</v>
      </c>
      <c r="AT78">
        <v>4.2664654328284646E-2</v>
      </c>
      <c r="AU78">
        <v>4.1859184379332046E-2</v>
      </c>
      <c r="AV78">
        <v>4.1105130647821161E-2</v>
      </c>
      <c r="AW78">
        <v>4.0399211040584568E-2</v>
      </c>
      <c r="AX78">
        <v>3.9738352972973678E-2</v>
      </c>
      <c r="AY78">
        <v>3.9119679995131287E-2</v>
      </c>
      <c r="AZ78">
        <v>3.8540499271960113E-2</v>
      </c>
      <c r="BA78">
        <v>3.7998289862292742E-2</v>
      </c>
      <c r="BB78" s="23">
        <v>3.7490691746246751E-2</v>
      </c>
      <c r="BC78">
        <v>3.7015495553005651E-2</v>
      </c>
      <c r="BD78">
        <v>3.6570632944314702E-2</v>
      </c>
      <c r="BE78">
        <v>3.6154167611834841E-2</v>
      </c>
      <c r="BF78">
        <v>3.5764286849169859E-2</v>
      </c>
      <c r="BG78">
        <v>3.5399293661883185E-2</v>
      </c>
      <c r="BH78">
        <v>3.5057599381162402E-2</v>
      </c>
      <c r="BI78">
        <v>3.4737716748981663E-2</v>
      </c>
      <c r="BJ78">
        <v>3.4438253444664647E-2</v>
      </c>
      <c r="BK78">
        <v>3.4157906024671544E-2</v>
      </c>
      <c r="BL78" s="23">
        <v>3.3895454249232702E-2</v>
      </c>
    </row>
    <row r="79" spans="1:64" x14ac:dyDescent="0.25">
      <c r="A79" s="2" t="s">
        <v>1</v>
      </c>
      <c r="B79" s="2" t="s">
        <v>2</v>
      </c>
      <c r="C79" s="2" t="s">
        <v>3</v>
      </c>
      <c r="G79" t="s">
        <v>6</v>
      </c>
      <c r="J79">
        <f>J77-I77</f>
        <v>3.4196207444444439E-2</v>
      </c>
      <c r="K79">
        <f t="shared" ref="K79:AH79" si="9">K77-J77</f>
        <v>6.095201275757578E-2</v>
      </c>
      <c r="L79">
        <f t="shared" si="9"/>
        <v>8.4463822190909005E-3</v>
      </c>
      <c r="M79">
        <f t="shared" si="9"/>
        <v>3.7099540117575741E-2</v>
      </c>
      <c r="N79">
        <f t="shared" si="9"/>
        <v>0.1036428754229293</v>
      </c>
      <c r="O79">
        <f t="shared" si="9"/>
        <v>6.8876229586868731E-2</v>
      </c>
      <c r="P79">
        <f t="shared" si="9"/>
        <v>0.13787571308585855</v>
      </c>
      <c r="Q79">
        <f t="shared" si="9"/>
        <v>-1.5769284609090883E-2</v>
      </c>
      <c r="R79">
        <f t="shared" si="9"/>
        <v>0.10031703813333326</v>
      </c>
      <c r="S79">
        <f t="shared" si="9"/>
        <v>-1.1113351424242413E-2</v>
      </c>
      <c r="T79">
        <f t="shared" si="9"/>
        <v>0.24148812983545442</v>
      </c>
      <c r="U79">
        <f t="shared" si="9"/>
        <v>0.38767070429991934</v>
      </c>
      <c r="V79">
        <f t="shared" si="9"/>
        <v>0.50897358134390158</v>
      </c>
      <c r="W79">
        <f t="shared" si="9"/>
        <v>0.40749405683084694</v>
      </c>
      <c r="X79">
        <f t="shared" si="9"/>
        <v>1.3712001538487426</v>
      </c>
      <c r="Y79">
        <f t="shared" si="9"/>
        <v>0.8752312481224207</v>
      </c>
      <c r="Z79">
        <f t="shared" si="9"/>
        <v>3.4797883371593423</v>
      </c>
      <c r="AA79">
        <f t="shared" si="9"/>
        <v>2.3927631951305566</v>
      </c>
      <c r="AB79">
        <f t="shared" si="9"/>
        <v>8.3847709551413345</v>
      </c>
      <c r="AC79">
        <f t="shared" si="9"/>
        <v>12.878705319598456</v>
      </c>
      <c r="AD79">
        <f t="shared" si="9"/>
        <v>13.716616669573771</v>
      </c>
      <c r="AE79">
        <f t="shared" si="9"/>
        <v>10.954773213280632</v>
      </c>
      <c r="AF79">
        <f t="shared" si="9"/>
        <v>9.6272102401876865</v>
      </c>
      <c r="AG79">
        <f t="shared" si="9"/>
        <v>13.005953143319402</v>
      </c>
      <c r="AH79">
        <f t="shared" si="9"/>
        <v>6.6534859611228399</v>
      </c>
    </row>
    <row r="80" spans="1:64" x14ac:dyDescent="0.25">
      <c r="A80" s="3">
        <v>0</v>
      </c>
      <c r="B80" s="3">
        <v>0.54444640362556318</v>
      </c>
      <c r="C80" s="3">
        <v>4.6525539677358735E-3</v>
      </c>
      <c r="G80" t="s">
        <v>8</v>
      </c>
      <c r="J80">
        <f>$A80*($C80/($C80+I78))*I76+($B80-$A80)*($I77+SUM($I80:I80))-($B80/(($C80/($C80+I78))*I76))*(($I77+SUM($I80:I80))^2)</f>
        <v>4.2326166780568457E-3</v>
      </c>
      <c r="K80">
        <f>$A80*($C80/($C80+J78))*J76+($B80-$A80)*($I77+SUM($I80:J80))-($B80/(($C80/($C80+J78))*J76))*(($I77+SUM($I80:J80))^2)</f>
        <v>6.5347808824337446E-3</v>
      </c>
      <c r="L80">
        <f>$A80*($C80/($C80+K78))*K76+($B80-$A80)*($I77+SUM($I80:K80))-($B80/(($C80/($C80+K78))*K76))*(($I77+SUM($I80:K80))^2)</f>
        <v>1.008778841519861E-2</v>
      </c>
      <c r="M80">
        <f>$A80*($C80/($C80+L78))*L76+($B80-$A80)*($I77+SUM($I80:L80))-($B80/(($C80/($C80+L78))*L76))*(($I77+SUM($I80:L80))^2)</f>
        <v>1.5569443122035976E-2</v>
      </c>
      <c r="N80">
        <f>$A80*($C80/($C80+M78))*M76+($B80-$A80)*($I77+SUM($I80:M80))-($B80/(($C80/($C80+M78))*M76))*(($I77+SUM($I80:M80))^2)</f>
        <v>2.4022636463751763E-2</v>
      </c>
      <c r="O80">
        <f>$A80*($C80/($C80+N78))*N76+($B80-$A80)*($I77+SUM($I80:N80))-($B80/(($C80/($C80+N78))*N76))*(($I77+SUM($I80:N80))^2)</f>
        <v>3.7051353014769979E-2</v>
      </c>
      <c r="P80">
        <f>$A80*($C80/($C80+O78))*O76+($B80-$A80)*($I77+SUM($I80:O80))-($B80/(($C80/($C80+O78))*O76))*(($I77+SUM($I80:O80))^2)</f>
        <v>5.7102042508191939E-2</v>
      </c>
      <c r="Q80">
        <f>$A80*($C80/($C80+P78))*P76+($B80-$A80)*($I77+SUM($I80:P80))-($B80/(($C80/($C80+P78))*P76))*(($I77+SUM($I80:P80))^2)</f>
        <v>8.7933045869176982E-2</v>
      </c>
      <c r="R80">
        <f>$A80*($C80/($C80+Q78))*Q76+($B80-$A80)*($I77+SUM($I80:Q80))-($B80/(($C80/($C80+Q78))*Q76))*(($I77+SUM($I80:Q80))^2)</f>
        <v>0.13525813168376338</v>
      </c>
      <c r="S80">
        <f>$A80*($C80/($C80+R78))*R76+($B80-$A80)*($I77+SUM($I80:R80))-($B80/(($C80/($C80+R78))*R76))*(($I77+SUM($I80:R80))^2)</f>
        <v>0.20770941813514041</v>
      </c>
      <c r="T80">
        <f>$A80*($C80/($C80+S78))*S76+($B80-$A80)*($I77+SUM($I80:S80))-($B80/(($C80/($C80+S78))*S76))*(($I77+SUM($I80:S80))^2)</f>
        <v>0.31822263381677318</v>
      </c>
      <c r="U80">
        <f>$A80*($C80/($C80+T78))*T76+($B80-$A80)*($I77+SUM($I80:T80))-($B80/(($C80/($C80+T78))*T76))*(($I77+SUM($I80:T80))^2)</f>
        <v>0.48595327452272746</v>
      </c>
      <c r="V80">
        <f>$A80*($C80/($C80+U78))*U76+($B80-$A80)*($I77+SUM($I80:U80))-($B80/(($C80/($C80+U78))*U76))*(($I77+SUM($I80:U80))^2)</f>
        <v>0.73866665804880682</v>
      </c>
      <c r="W80">
        <f>$A80*($C80/($C80+V78))*V76+($B80-$A80)*($I77+SUM($I80:V80))-($B80/(($C80/($C80+V78))*V76))*(($I77+SUM($I80:V80))^2)</f>
        <v>1.1150968670217429</v>
      </c>
      <c r="X80">
        <f>$A80*($C80/($C80+W78))*W76+($B80-$A80)*($I77+SUM($I80:W80))-($B80/(($C80/($C80+W78))*W76))*(($I77+SUM($I80:W80))^2)</f>
        <v>1.6647719722577476</v>
      </c>
      <c r="Y80">
        <f>$A80*($C80/($C80+X78))*X76+($B80-$A80)*($I77+SUM($I80:X80))-($B80/(($C80/($C80+X78))*X76))*(($I77+SUM($I80:X80))^2)</f>
        <v>2.4569032364037451</v>
      </c>
      <c r="Z80">
        <f>$A80*($C80/($C80+Y78))*Y76+($B80-$A80)*($I77+SUM($I80:Y80))-($B80/(($C80/($C80+Y78))*Y76))*(($I77+SUM($I80:Y80))^2)</f>
        <v>3.5557165442147589</v>
      </c>
      <c r="AA80">
        <f>$A80*($C80/($C80+Z78))*Z76+($B80-$A80)*($I77+SUM($I80:Z80))-($B80/(($C80/($C80+Z78))*Z76))*(($I77+SUM($I80:Z80))^2)</f>
        <v>5.0205119164387284</v>
      </c>
      <c r="AB80">
        <f>$A80*($C80/($C80+AA78))*AA76+($B80-$A80)*($I77+SUM($I80:AA80))-($B80/(($C80/($C80+AA78))*AA76))*(($I77+SUM($I80:AA80))^2)</f>
        <v>6.8309735633105353</v>
      </c>
      <c r="AC80">
        <f>$A80*($C80/($C80+AB78))*AB76+($B80-$A80)*($I77+SUM($I80:AB80))-($B80/(($C80/($C80+AB78))*AB76))*(($I77+SUM($I80:AB80))^2)</f>
        <v>8.8141941713967427</v>
      </c>
      <c r="AD80">
        <f>$A80*($C80/($C80+AC78))*AC76+($B80-$A80)*($I77+SUM($I80:AC80))-($B80/(($C80/($C80+AC78))*AC76))*(($I77+SUM($I80:AC80))^2)</f>
        <v>10.586628476196669</v>
      </c>
      <c r="AE80">
        <f>$A80*($C80/($C80+AD78))*AD76+($B80-$A80)*($I77+SUM($I80:AD80))-($B80/(($C80/($C80+AD78))*AD76))*(($I77+SUM($I80:AD80))^2)</f>
        <v>11.650193162183307</v>
      </c>
      <c r="AF80">
        <f>$A80*($C80/($C80+AE78))*AE76+($B80-$A80)*($I77+SUM($I80:AE80))-($B80/(($C80/($C80+AE78))*AE76))*(($I77+SUM($I80:AE80))^2)</f>
        <v>11.497079558392205</v>
      </c>
      <c r="AG80">
        <f>$A80*($C80/($C80+AF78))*AF76+($B80-$A80)*($I77+SUM($I80:AF80))-($B80/(($C80/($C80+AF78))*AF76))*(($I77+SUM($I80:AF80))^2)</f>
        <v>10.624006776616973</v>
      </c>
      <c r="AH80">
        <f>$A80*($C80/($C80+AG78))*AG76+($B80-$A80)*($I77+SUM($I80:AG80))-($B80/(($C80/($C80+AG78))*AG76))*(($I77+SUM($I80:AG80))^2)</f>
        <v>8.86264364104386</v>
      </c>
      <c r="AI80">
        <f>$A80*($C80/($C80+AH78))*AH76+($B80-$A80)*($I77+SUM($I80:AH80))-($B80/(($C80/($C80+AH78))*AH76))*(($I77+SUM($I80:AH80))^2)</f>
        <v>5.1346303359428873</v>
      </c>
      <c r="AJ80">
        <f>$A80*($C80/($C80+AI78))*AI76+($B80-$A80)*($I77+SUM($I80:AI80))-($B80/(($C80/($C80+AI78))*AI76))*(($I77+SUM($I80:AI80))^2)</f>
        <v>9.0865738667804905</v>
      </c>
      <c r="AK80">
        <f>$A80*($C80/($C80+AJ78))*AJ76+($B80-$A80)*($I77+SUM($I80:AJ80))-($B80/(($C80/($C80+AJ78))*AJ76))*(($I77+SUM($I80:AJ80))^2)</f>
        <v>7.8620773302916334</v>
      </c>
      <c r="AL80">
        <f>$A80*($C80/($C80+AK78))*AK76+($B80-$A80)*($I77+SUM($I80:AK80))-($B80/(($C80/($C80+AK78))*AK76))*(($I77+SUM($I80:AK80))^2)</f>
        <v>7.0096371516103986</v>
      </c>
      <c r="AM80">
        <f>$A80*($C80/($C80+AL78))*AL76+($B80-$A80)*($I77+SUM($I80:AL80))-($B80/(($C80/($C80+AL78))*AL76))*(($I77+SUM($I80:AL80))^2)</f>
        <v>6.4874768273987442</v>
      </c>
      <c r="AN80">
        <f>$A80*($C80/($C80+AM78))*AM76+($B80-$A80)*($I77+SUM($I80:AM80))-($B80/(($C80/($C80+AM78))*AM76))*(($I77+SUM($I80:AM80))^2)</f>
        <v>6.1997233917054118</v>
      </c>
      <c r="AO80">
        <f>$A80*($C80/($C80+AN78))*AN76+($B80-$A80)*($I77+SUM($I80:AN80))-($B80/(($C80/($C80+AN78))*AN76))*(($I77+SUM($I80:AN80))^2)</f>
        <v>6.058968568117443</v>
      </c>
      <c r="AP80">
        <f>$A80*($C80/($C80+AO78))*AO76+($B80-$A80)*($I77+SUM($I80:AO80))-($B80/(($C80/($C80+AO78))*AO76))*(($I77+SUM($I80:AO80))^2)</f>
        <v>6.0031218235489376</v>
      </c>
      <c r="AQ80">
        <f>$A80*($C80/($C80+AP78))*AP76+($B80-$A80)*($I77+SUM($I80:AP80))-($B80/(($C80/($C80+AP78))*AP76))*(($I77+SUM($I80:AP80))^2)</f>
        <v>5.9928413399382237</v>
      </c>
      <c r="AR80" s="23">
        <f>$A80*($C80/($C80+AQ78))*AQ76+($B80-$A80)*($I77+SUM($I80:AQ80))-($B80/(($C80/($C80+AQ78))*AQ76))*(($I77+SUM($I80:AQ80))^2)</f>
        <v>6.0046800654511685</v>
      </c>
      <c r="AS80">
        <f>$A80*($C80/($C80+AR78))*AR76+($B80-$A80)*($I77+SUM($I80:AR80))-($B80/(($C80/($C80+AR78))*AR76))*(($I77+SUM($I80:AR80))^2)</f>
        <v>6.0251826729457321</v>
      </c>
      <c r="AT80">
        <f>$A80*($C80/($C80+AS78))*AS76+($B80-$A80)*($I77+SUM($I80:AS80))-($B80/(($C80/($C80+AS78))*AS76))*(($I77+SUM($I80:AS80))^2)</f>
        <v>6.0468540793558816</v>
      </c>
      <c r="AU80">
        <f>$A80*($C80/($C80+AT78))*AT76+($B80-$A80)*($I77+SUM($I80:AT80))-($B80/(($C80/($C80+AT78))*AT76))*(($I77+SUM($I80:AT80))^2)</f>
        <v>6.0656567704556323</v>
      </c>
      <c r="AV80">
        <f>$A80*($C80/($C80+AU78))*AU76+($B80-$A80)*($I77+SUM($I80:AU80))-($B80/(($C80/($C80+AU78))*AU76))*(($I77+SUM($I80:AU80))^2)</f>
        <v>6.0795285636053507</v>
      </c>
      <c r="AW80">
        <f>$A80*($C80/($C80+AV78))*AV76+($B80-$A80)*($I77+SUM($I80:AV80))-($B80/(($C80/($C80+AV78))*AV76))*(($I77+SUM($I80:AV80))^2)</f>
        <v>6.0875265750950973</v>
      </c>
      <c r="AX80">
        <f>$A80*($C80/($C80+AW78))*AW76+($B80-$A80)*($I77+SUM($I80:AW80))-($B80/(($C80/($C80+AW78))*AW76))*(($I77+SUM($I80:AW80))^2)</f>
        <v>6.0893396055606388</v>
      </c>
      <c r="AY80">
        <f>$A80*($C80/($C80+AX78))*AX76+($B80-$A80)*($I77+SUM($I80:AX80))-($B80/(($C80/($C80+AX78))*AX76))*(($I77+SUM($I80:AX80))^2)</f>
        <v>6.0850122179832056</v>
      </c>
      <c r="AZ80">
        <f>$A80*($C80/($C80+AY78))*AY76+($B80-$A80)*($I77+SUM($I80:AY80))-($B80/(($C80/($C80+AY78))*AY76))*(($I77+SUM($I80:AY80))^2)</f>
        <v>6.0747887153943054</v>
      </c>
      <c r="BA80">
        <f>$A80*($C80/($C80+AZ78))*AZ76+($B80-$A80)*($I77+SUM($I80:AZ80))-($B80/(($C80/($C80+AZ78))*AZ76))*(($I77+SUM($I80:AZ80))^2)</f>
        <v>6.059024413326938</v>
      </c>
      <c r="BB80" s="23">
        <f>$A80*($C80/($C80+BA78))*BA76+($B80-$A80)*($I77+SUM($I80:BA80))-($B80/(($C80/($C80+BA78))*BA76))*(($I77+SUM($I80:BA80))^2)</f>
        <v>6.0381344893244489</v>
      </c>
      <c r="BC80">
        <f>$A80*($C80/($C80+BB78))*BB76+($B80-$A80)*($I77+SUM($I80:BB80))-($B80/(($C80/($C80+BB78))*BB76))*(($I77+SUM($I80:BB80))^2)</f>
        <v>6.0125637981668945</v>
      </c>
      <c r="BD80">
        <f>$A80*($C80/($C80+BC78))*BC76+($B80-$A80)*($I77+SUM($I80:BC80))-($B80/(($C80/($C80+BC78))*BC76))*(($I77+SUM($I80:BC80))^2)</f>
        <v>5.9827684457193868</v>
      </c>
      <c r="BE80">
        <f>$A80*($C80/($C80+BD78))*BD76+($B80-$A80)*($I77+SUM($I80:BD80))-($B80/(($C80/($C80+BD78))*BD76))*(($I77+SUM($I80:BD80))^2)</f>
        <v>5.9492040527761674</v>
      </c>
      <c r="BF80">
        <f>$A80*($C80/($C80+BE78))*BE76+($B80-$A80)*($I77+SUM($I80:BE80))-($B80/(($C80/($C80+BE78))*BE76))*(($I77+SUM($I80:BE80))^2)</f>
        <v>5.9123179316098771</v>
      </c>
      <c r="BG80">
        <f>$A80*($C80/($C80+BF78))*BF76+($B80-$A80)*($I77+SUM($I80:BF80))-($B80/(($C80/($C80+BF78))*BF76))*(($I77+SUM($I80:BF80))^2)</f>
        <v>5.8725436550413406</v>
      </c>
      <c r="BH80">
        <f>$A80*($C80/($C80+BG78))*BG76+($B80-$A80)*($I77+SUM($I80:BG80))-($B80/(($C80/($C80+BG78))*BG76))*(($I77+SUM($I80:BG80))^2)</f>
        <v>5.8302971811522326</v>
      </c>
      <c r="BI80">
        <f>$A80*($C80/($C80+BH78))*BH76+($B80-$A80)*($I77+SUM($I80:BH80))-($B80/(($C80/($C80+BH78))*BH76))*(($I77+SUM($I80:BH80))^2)</f>
        <v>5.7859740645670001</v>
      </c>
      <c r="BJ80">
        <f>$A80*($C80/($C80+BI78))*BI76+($B80-$A80)*($I77+SUM($I80:BI80))-($B80/(($C80/($C80+BI78))*BI76))*(($I77+SUM($I80:BI80))^2)</f>
        <v>5.7399474813102813</v>
      </c>
      <c r="BK80">
        <f>$A80*($C80/($C80+BJ78))*BJ76+($B80-$A80)*($I77+SUM($I80:BJ80))-($B80/(($C80/($C80+BJ78))*BJ76))*(($I77+SUM($I80:BJ80))^2)</f>
        <v>5.6925668978309716</v>
      </c>
      <c r="BL80" s="23">
        <f>$A80*($C80/($C80+BK78))*BK76+($B80-$A80)*($I77+SUM($I80:BK80))-($B80/(($C80/($C80+BK78))*BK76))*(($I77+SUM($I80:BK80))^2)</f>
        <v>5.6441572693014166</v>
      </c>
    </row>
    <row r="81" spans="5:64" x14ac:dyDescent="0.25">
      <c r="E81" t="s">
        <v>7</v>
      </c>
      <c r="F81">
        <f>SUM(J81:AH81)</f>
        <v>96.598997040462265</v>
      </c>
      <c r="J81">
        <f>(J82-J77)^2</f>
        <v>8.9781677161554789E-4</v>
      </c>
      <c r="K81">
        <f t="shared" ref="K81:AH81" si="10">(K82-K77)^2</f>
        <v>7.1201232296612795E-3</v>
      </c>
      <c r="L81">
        <f t="shared" si="10"/>
        <v>6.8458110337289548E-3</v>
      </c>
      <c r="M81">
        <f t="shared" si="10"/>
        <v>1.0872131433214891E-2</v>
      </c>
      <c r="N81">
        <f t="shared" si="10"/>
        <v>3.3815441037784506E-2</v>
      </c>
      <c r="O81">
        <f t="shared" si="10"/>
        <v>4.6532801152630289E-2</v>
      </c>
      <c r="P81">
        <f t="shared" si="10"/>
        <v>8.7905311769993943E-2</v>
      </c>
      <c r="Q81">
        <f t="shared" si="10"/>
        <v>3.7166429870890062E-2</v>
      </c>
      <c r="R81">
        <f t="shared" si="10"/>
        <v>2.4915004728305198E-2</v>
      </c>
      <c r="S81">
        <f t="shared" si="10"/>
        <v>3.7183035613310468E-3</v>
      </c>
      <c r="T81">
        <f t="shared" si="10"/>
        <v>1.8964704568279804E-2</v>
      </c>
      <c r="U81">
        <f t="shared" si="10"/>
        <v>5.5693625035685618E-2</v>
      </c>
      <c r="V81">
        <f t="shared" si="10"/>
        <v>0.21686535520675307</v>
      </c>
      <c r="W81">
        <f t="shared" si="10"/>
        <v>1.3766114307507034</v>
      </c>
      <c r="X81">
        <f t="shared" si="10"/>
        <v>2.1516861030457739</v>
      </c>
      <c r="Y81">
        <f t="shared" si="10"/>
        <v>9.2935635843694033</v>
      </c>
      <c r="Z81">
        <f t="shared" si="10"/>
        <v>9.762268219033901</v>
      </c>
      <c r="AA81">
        <f t="shared" si="10"/>
        <v>33.087938178339435</v>
      </c>
      <c r="AB81">
        <f t="shared" si="10"/>
        <v>17.626681781001118</v>
      </c>
      <c r="AC81">
        <f t="shared" si="10"/>
        <v>1.7930026842020365E-2</v>
      </c>
      <c r="AD81">
        <f t="shared" si="10"/>
        <v>8.9765261854091758</v>
      </c>
      <c r="AE81">
        <f t="shared" si="10"/>
        <v>5.2930603363320925</v>
      </c>
      <c r="AF81">
        <f t="shared" si="10"/>
        <v>0.18558508687372255</v>
      </c>
      <c r="AG81">
        <f t="shared" si="10"/>
        <v>7.9115189245037563</v>
      </c>
      <c r="AH81">
        <f t="shared" si="10"/>
        <v>0.36431432456129864</v>
      </c>
    </row>
    <row r="82" spans="5:64" x14ac:dyDescent="0.25">
      <c r="G82" t="s">
        <v>9</v>
      </c>
      <c r="J82">
        <f>I77+J80</f>
        <v>1.2010394455834624E-2</v>
      </c>
      <c r="K82">
        <f>J82+K80</f>
        <v>1.8545175338268369E-2</v>
      </c>
      <c r="L82">
        <f t="shared" ref="L82:BL82" si="11">K82+L80</f>
        <v>2.8632963753466981E-2</v>
      </c>
      <c r="M82">
        <f t="shared" si="11"/>
        <v>4.4202406875502954E-2</v>
      </c>
      <c r="N82">
        <f t="shared" si="11"/>
        <v>6.8225043339254721E-2</v>
      </c>
      <c r="O82">
        <f t="shared" si="11"/>
        <v>0.10527639635402469</v>
      </c>
      <c r="P82">
        <f t="shared" si="11"/>
        <v>0.16237843886221665</v>
      </c>
      <c r="Q82">
        <f t="shared" si="11"/>
        <v>0.25031148473139364</v>
      </c>
      <c r="R82">
        <f t="shared" si="11"/>
        <v>0.38556961641515702</v>
      </c>
      <c r="S82">
        <f t="shared" si="11"/>
        <v>0.5932790345502974</v>
      </c>
      <c r="T82">
        <f t="shared" si="11"/>
        <v>0.91150166836707058</v>
      </c>
      <c r="U82">
        <f t="shared" si="11"/>
        <v>1.397454942889798</v>
      </c>
      <c r="V82">
        <f t="shared" si="11"/>
        <v>2.1361216009386048</v>
      </c>
      <c r="W82">
        <f t="shared" si="11"/>
        <v>3.2512184679603475</v>
      </c>
      <c r="X82">
        <f t="shared" si="11"/>
        <v>4.9159904402180956</v>
      </c>
      <c r="Y82">
        <f t="shared" si="11"/>
        <v>7.3728936766218407</v>
      </c>
      <c r="Z82">
        <f t="shared" si="11"/>
        <v>10.9286102208366</v>
      </c>
      <c r="AA82">
        <f t="shared" si="11"/>
        <v>15.949122137275328</v>
      </c>
      <c r="AB82">
        <f t="shared" si="11"/>
        <v>22.780095700585864</v>
      </c>
      <c r="AC82">
        <f t="shared" si="11"/>
        <v>31.594289871982607</v>
      </c>
      <c r="AD82">
        <f t="shared" si="11"/>
        <v>42.180918348179276</v>
      </c>
      <c r="AE82">
        <f t="shared" si="11"/>
        <v>53.831111510362582</v>
      </c>
      <c r="AF82">
        <f t="shared" si="11"/>
        <v>65.328191068754791</v>
      </c>
      <c r="AG82">
        <f t="shared" si="11"/>
        <v>75.952197845371757</v>
      </c>
      <c r="AH82">
        <f t="shared" si="11"/>
        <v>84.814841486415617</v>
      </c>
      <c r="AI82">
        <f t="shared" si="11"/>
        <v>89.949471822358504</v>
      </c>
      <c r="AJ82">
        <f t="shared" si="11"/>
        <v>99.036045689139002</v>
      </c>
      <c r="AK82">
        <f t="shared" si="11"/>
        <v>106.89812301943064</v>
      </c>
      <c r="AL82">
        <f t="shared" si="11"/>
        <v>113.90776017104105</v>
      </c>
      <c r="AM82">
        <f t="shared" si="11"/>
        <v>120.3952369984398</v>
      </c>
      <c r="AN82">
        <f t="shared" si="11"/>
        <v>126.59496039014522</v>
      </c>
      <c r="AO82">
        <f t="shared" si="11"/>
        <v>132.65392895826267</v>
      </c>
      <c r="AP82">
        <f t="shared" si="11"/>
        <v>138.65705078181162</v>
      </c>
      <c r="AQ82">
        <f t="shared" si="11"/>
        <v>144.64989212174984</v>
      </c>
      <c r="AR82" s="23">
        <f t="shared" si="11"/>
        <v>150.65457218720101</v>
      </c>
      <c r="AS82">
        <f t="shared" si="11"/>
        <v>156.67975486014674</v>
      </c>
      <c r="AT82">
        <f t="shared" si="11"/>
        <v>162.72660893950263</v>
      </c>
      <c r="AU82">
        <f t="shared" si="11"/>
        <v>168.79226570995826</v>
      </c>
      <c r="AV82">
        <f t="shared" si="11"/>
        <v>174.87179427356361</v>
      </c>
      <c r="AW82">
        <f t="shared" si="11"/>
        <v>180.95932084865871</v>
      </c>
      <c r="AX82">
        <f t="shared" si="11"/>
        <v>187.04866045421934</v>
      </c>
      <c r="AY82">
        <f t="shared" si="11"/>
        <v>193.13367267220255</v>
      </c>
      <c r="AZ82">
        <f t="shared" si="11"/>
        <v>199.20846138759686</v>
      </c>
      <c r="BA82">
        <f t="shared" si="11"/>
        <v>205.26748580092379</v>
      </c>
      <c r="BB82" s="23">
        <f t="shared" si="11"/>
        <v>211.30562029024824</v>
      </c>
      <c r="BC82">
        <f t="shared" si="11"/>
        <v>217.31818408841514</v>
      </c>
      <c r="BD82">
        <f t="shared" si="11"/>
        <v>223.30095253413452</v>
      </c>
      <c r="BE82">
        <f t="shared" si="11"/>
        <v>229.25015658691069</v>
      </c>
      <c r="BF82">
        <f t="shared" si="11"/>
        <v>235.16247451852058</v>
      </c>
      <c r="BG82">
        <f t="shared" si="11"/>
        <v>241.03501817356192</v>
      </c>
      <c r="BH82">
        <f t="shared" si="11"/>
        <v>246.86531535471414</v>
      </c>
      <c r="BI82">
        <f t="shared" si="11"/>
        <v>252.65128941928114</v>
      </c>
      <c r="BJ82">
        <f t="shared" si="11"/>
        <v>258.39123690059142</v>
      </c>
      <c r="BK82">
        <f t="shared" si="11"/>
        <v>264.08380379842242</v>
      </c>
      <c r="BL82" s="23">
        <f t="shared" si="11"/>
        <v>269.72796106772387</v>
      </c>
    </row>
    <row r="83" spans="5:64" x14ac:dyDescent="0.25">
      <c r="AR83" s="23">
        <f>AR82/AR76*100</f>
        <v>8.7802137438554482</v>
      </c>
      <c r="BB83" s="23">
        <f>BB82/BB76*100</f>
        <v>10.462881830769929</v>
      </c>
      <c r="BL83" s="23">
        <f>BL82/BL76*100</f>
        <v>11.609662134662777</v>
      </c>
    </row>
    <row r="100" spans="1:64" s="7" customFormat="1" x14ac:dyDescent="0.25">
      <c r="A100" s="6" t="s">
        <v>15</v>
      </c>
      <c r="B100" t="s">
        <v>24</v>
      </c>
      <c r="I100" s="13">
        <v>1068.325</v>
      </c>
      <c r="J100" s="13">
        <v>1046.5850000000003</v>
      </c>
      <c r="K100" s="13">
        <v>1025.3389999999999</v>
      </c>
      <c r="L100" s="13">
        <v>1013.2790000000001</v>
      </c>
      <c r="M100" s="13">
        <v>1034.143</v>
      </c>
      <c r="N100" s="13">
        <v>1071.6990914</v>
      </c>
      <c r="O100" s="13">
        <v>1089.0750027000001</v>
      </c>
      <c r="P100" s="13">
        <v>1093.2685501000001</v>
      </c>
      <c r="Q100" s="13">
        <v>1129.6972626000002</v>
      </c>
      <c r="R100" s="13">
        <v>1156.9509698999998</v>
      </c>
      <c r="S100" s="13">
        <v>1180.5831296000001</v>
      </c>
      <c r="T100" s="13">
        <v>1226.6374605000003</v>
      </c>
      <c r="U100" s="13">
        <v>1257.0376469000003</v>
      </c>
      <c r="V100" s="13">
        <v>1281.9502921999999</v>
      </c>
      <c r="W100" s="13">
        <v>1226.2356319000003</v>
      </c>
      <c r="X100" s="13">
        <v>1283.9826953000002</v>
      </c>
      <c r="Y100" s="13">
        <v>1308.5070045</v>
      </c>
      <c r="Z100" s="13">
        <v>1330.4083942</v>
      </c>
      <c r="AA100" s="13">
        <v>1323.6747201000001</v>
      </c>
      <c r="AB100" s="13">
        <v>1337.9354429</v>
      </c>
      <c r="AC100" s="13">
        <v>1340.8869157000001</v>
      </c>
      <c r="AD100" s="13">
        <v>1369.321608</v>
      </c>
      <c r="AE100" s="13">
        <v>1383.0464557999996</v>
      </c>
      <c r="AF100" s="13">
        <v>1416.3569978000003</v>
      </c>
      <c r="AG100" s="13">
        <v>1428.8185770399996</v>
      </c>
      <c r="AH100" s="13">
        <v>1397.0905963478713</v>
      </c>
      <c r="AI100">
        <v>1460.0058702217648</v>
      </c>
      <c r="AJ100">
        <v>1477.4968023593101</v>
      </c>
      <c r="AK100">
        <v>1494.9877344968554</v>
      </c>
      <c r="AL100">
        <v>1512.4786666344007</v>
      </c>
      <c r="AM100">
        <v>1529.969598771946</v>
      </c>
      <c r="AN100">
        <v>1547.4605309094841</v>
      </c>
      <c r="AO100">
        <v>1564.9514630470294</v>
      </c>
      <c r="AP100">
        <v>1582.4423951845747</v>
      </c>
      <c r="AQ100">
        <v>1599.93332732212</v>
      </c>
      <c r="AR100" s="23">
        <v>1617.4242594596653</v>
      </c>
      <c r="AS100">
        <v>1634.9151915972107</v>
      </c>
      <c r="AT100">
        <v>1652.4061237347487</v>
      </c>
      <c r="AU100">
        <v>1669.897055872294</v>
      </c>
      <c r="AV100">
        <v>1687.3879880098393</v>
      </c>
      <c r="AW100">
        <v>1704.8789201473846</v>
      </c>
      <c r="AX100">
        <v>1722.3698522849299</v>
      </c>
      <c r="AY100">
        <v>1739.8607844224753</v>
      </c>
      <c r="AZ100">
        <v>1757.3517165600206</v>
      </c>
      <c r="BA100">
        <v>1774.8426486975586</v>
      </c>
      <c r="BB100" s="23">
        <v>1792.3335808351039</v>
      </c>
      <c r="BC100">
        <v>1809.8245129726492</v>
      </c>
      <c r="BD100">
        <v>1827.3154451101946</v>
      </c>
      <c r="BE100">
        <v>1844.8063772477399</v>
      </c>
      <c r="BF100">
        <v>1862.2973093852852</v>
      </c>
      <c r="BG100">
        <v>1879.7882415228232</v>
      </c>
      <c r="BH100">
        <v>1897.2791736603685</v>
      </c>
      <c r="BI100">
        <v>1914.7701057979139</v>
      </c>
      <c r="BJ100">
        <v>1932.2610379354592</v>
      </c>
      <c r="BK100">
        <v>1949.7519700730045</v>
      </c>
      <c r="BL100" s="23">
        <v>1967.2429022105498</v>
      </c>
    </row>
    <row r="101" spans="1:64" s="7" customFormat="1" x14ac:dyDescent="0.25">
      <c r="A101" s="7" t="s">
        <v>11</v>
      </c>
      <c r="B101" t="s">
        <v>23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1.9E-3</v>
      </c>
      <c r="O101" s="15">
        <v>3.0999999999999999E-3</v>
      </c>
      <c r="P101" s="15">
        <v>6.1999999999999998E-3</v>
      </c>
      <c r="Q101" s="15">
        <v>8.6E-3</v>
      </c>
      <c r="R101" s="15">
        <v>8.0101010101010107E-3</v>
      </c>
      <c r="S101" s="15">
        <v>7.8000000000000005E-3</v>
      </c>
      <c r="T101" s="15">
        <v>8.7999999999999988E-3</v>
      </c>
      <c r="U101" s="15">
        <v>1.0499999999999999E-2</v>
      </c>
      <c r="V101" s="15">
        <v>8.0999999999999996E-3</v>
      </c>
      <c r="W101" s="15">
        <v>1.12E-2</v>
      </c>
      <c r="X101" s="15">
        <v>9.7859999999999996E-3</v>
      </c>
      <c r="Y101" s="15">
        <v>1.2539000000000002E-2</v>
      </c>
      <c r="Z101" s="15">
        <v>1.8116E-2</v>
      </c>
      <c r="AA101" s="15">
        <v>2.11217E-2</v>
      </c>
      <c r="AB101" s="15">
        <v>0.12567120000000001</v>
      </c>
      <c r="AC101" s="15">
        <v>0.32905929999999994</v>
      </c>
      <c r="AD101" s="15">
        <v>0.52390329999999996</v>
      </c>
      <c r="AE101" s="15">
        <v>0.60696369999999999</v>
      </c>
      <c r="AF101" s="15">
        <v>0.82907509999999995</v>
      </c>
      <c r="AG101" s="15">
        <v>1.3396433999999999</v>
      </c>
      <c r="AH101" s="15">
        <v>2.5985886210108728</v>
      </c>
      <c r="AR101" s="24"/>
      <c r="BB101" s="24"/>
      <c r="BL101" s="24"/>
    </row>
    <row r="102" spans="1:64" s="7" customFormat="1" x14ac:dyDescent="0.25">
      <c r="B102"/>
      <c r="G102" t="s">
        <v>26</v>
      </c>
      <c r="I102">
        <v>0.17490337877222195</v>
      </c>
      <c r="J102">
        <v>0.16565660692359566</v>
      </c>
      <c r="K102">
        <v>0.15700009177246763</v>
      </c>
      <c r="L102">
        <v>0.14889615498366909</v>
      </c>
      <c r="M102">
        <v>0.14130952337380187</v>
      </c>
      <c r="N102">
        <v>0.13420717538123197</v>
      </c>
      <c r="O102">
        <v>0.12755819733648885</v>
      </c>
      <c r="P102">
        <v>0.12133364890747279</v>
      </c>
      <c r="Q102">
        <v>0.11550643713380794</v>
      </c>
      <c r="R102">
        <v>0.11005119850206257</v>
      </c>
      <c r="S102">
        <v>0.10494418854855775</v>
      </c>
      <c r="T102">
        <v>0.10016317850924938</v>
      </c>
      <c r="U102">
        <v>9.5687358566842462E-2</v>
      </c>
      <c r="V102">
        <v>9.1497247274010859E-2</v>
      </c>
      <c r="W102">
        <v>8.7574606758478071E-2</v>
      </c>
      <c r="X102">
        <v>8.3902363340881164E-2</v>
      </c>
      <c r="Y102">
        <v>8.0464533219898951E-2</v>
      </c>
      <c r="Z102">
        <v>7.7246152901181753E-2</v>
      </c>
      <c r="AA102">
        <v>7.4233214067267891E-2</v>
      </c>
      <c r="AB102">
        <v>7.1412602605001499E-2</v>
      </c>
      <c r="AC102">
        <v>6.8772041525062916E-2</v>
      </c>
      <c r="AD102">
        <v>6.6300037525162836E-2</v>
      </c>
      <c r="AE102">
        <v>6.3985830964311763E-2</v>
      </c>
      <c r="AF102">
        <v>6.1819349030422216E-2</v>
      </c>
      <c r="AG102">
        <v>5.9791161897401704E-2</v>
      </c>
      <c r="AH102">
        <v>5.7892441680905474E-2</v>
      </c>
      <c r="AI102">
        <v>5.6114924014099996E-2</v>
      </c>
      <c r="AJ102">
        <v>5.4450872076192036E-2</v>
      </c>
      <c r="AK102">
        <v>5.2893042917153757E-2</v>
      </c>
      <c r="AL102">
        <v>5.1434655932069091E-2</v>
      </c>
      <c r="AM102">
        <v>5.0069363347882652E-2</v>
      </c>
      <c r="AN102">
        <v>4.8791222594092076E-2</v>
      </c>
      <c r="AO102">
        <v>4.7594670437124342E-2</v>
      </c>
      <c r="AP102">
        <v>4.6474498765813457E-2</v>
      </c>
      <c r="AQ102">
        <v>4.542583192258344E-2</v>
      </c>
      <c r="AR102" s="23">
        <v>4.4444105481668286E-2</v>
      </c>
      <c r="AS102">
        <v>4.3525046381999097E-2</v>
      </c>
      <c r="AT102">
        <v>4.2664654328284646E-2</v>
      </c>
      <c r="AU102">
        <v>4.1859184379332046E-2</v>
      </c>
      <c r="AV102">
        <v>4.1105130647821161E-2</v>
      </c>
      <c r="AW102">
        <v>4.0399211040584568E-2</v>
      </c>
      <c r="AX102">
        <v>3.9738352972973678E-2</v>
      </c>
      <c r="AY102">
        <v>3.9119679995131287E-2</v>
      </c>
      <c r="AZ102">
        <v>3.8540499271960113E-2</v>
      </c>
      <c r="BA102">
        <v>3.7998289862292742E-2</v>
      </c>
      <c r="BB102" s="23">
        <v>3.7490691746246751E-2</v>
      </c>
      <c r="BC102">
        <v>3.7015495553005651E-2</v>
      </c>
      <c r="BD102">
        <v>3.6570632944314702E-2</v>
      </c>
      <c r="BE102">
        <v>3.6154167611834841E-2</v>
      </c>
      <c r="BF102">
        <v>3.5764286849169859E-2</v>
      </c>
      <c r="BG102">
        <v>3.5399293661883185E-2</v>
      </c>
      <c r="BH102">
        <v>3.5057599381162402E-2</v>
      </c>
      <c r="BI102">
        <v>3.4737716748981663E-2</v>
      </c>
      <c r="BJ102">
        <v>3.4438253444664647E-2</v>
      </c>
      <c r="BK102">
        <v>3.4157906024671544E-2</v>
      </c>
      <c r="BL102" s="23">
        <v>3.3895454249232702E-2</v>
      </c>
    </row>
    <row r="103" spans="1:64" x14ac:dyDescent="0.25">
      <c r="A103" s="2" t="s">
        <v>1</v>
      </c>
      <c r="B103" s="2" t="s">
        <v>2</v>
      </c>
      <c r="C103" s="2" t="s">
        <v>3</v>
      </c>
      <c r="G103" t="s">
        <v>6</v>
      </c>
      <c r="J103">
        <f>J101-I101</f>
        <v>0</v>
      </c>
      <c r="K103">
        <f t="shared" ref="K103:AH103" si="12">K101-J101</f>
        <v>0</v>
      </c>
      <c r="L103">
        <f t="shared" si="12"/>
        <v>0</v>
      </c>
      <c r="M103">
        <f t="shared" si="12"/>
        <v>0</v>
      </c>
      <c r="N103">
        <f t="shared" si="12"/>
        <v>1.9E-3</v>
      </c>
      <c r="O103">
        <f t="shared" si="12"/>
        <v>1.1999999999999999E-3</v>
      </c>
      <c r="P103">
        <f t="shared" si="12"/>
        <v>3.0999999999999999E-3</v>
      </c>
      <c r="Q103">
        <f t="shared" si="12"/>
        <v>2.4000000000000002E-3</v>
      </c>
      <c r="R103">
        <f t="shared" si="12"/>
        <v>-5.8989898989898933E-4</v>
      </c>
      <c r="S103">
        <f t="shared" si="12"/>
        <v>-2.1010101010101017E-4</v>
      </c>
      <c r="T103">
        <f t="shared" si="12"/>
        <v>9.9999999999999829E-4</v>
      </c>
      <c r="U103">
        <f t="shared" si="12"/>
        <v>1.7000000000000001E-3</v>
      </c>
      <c r="V103">
        <f t="shared" si="12"/>
        <v>-2.3999999999999994E-3</v>
      </c>
      <c r="W103">
        <f t="shared" si="12"/>
        <v>3.1000000000000003E-3</v>
      </c>
      <c r="X103">
        <f t="shared" si="12"/>
        <v>-1.4140000000000003E-3</v>
      </c>
      <c r="Y103">
        <f t="shared" si="12"/>
        <v>2.753000000000002E-3</v>
      </c>
      <c r="Z103">
        <f t="shared" si="12"/>
        <v>5.5769999999999986E-3</v>
      </c>
      <c r="AA103">
        <f t="shared" si="12"/>
        <v>3.0057E-3</v>
      </c>
      <c r="AB103">
        <f t="shared" si="12"/>
        <v>0.10454950000000002</v>
      </c>
      <c r="AC103">
        <f t="shared" si="12"/>
        <v>0.20338809999999993</v>
      </c>
      <c r="AD103">
        <f t="shared" si="12"/>
        <v>0.19484400000000002</v>
      </c>
      <c r="AE103">
        <f t="shared" si="12"/>
        <v>8.3060400000000034E-2</v>
      </c>
      <c r="AF103">
        <f t="shared" si="12"/>
        <v>0.22211139999999996</v>
      </c>
      <c r="AG103">
        <f t="shared" si="12"/>
        <v>0.51056829999999997</v>
      </c>
      <c r="AH103">
        <f t="shared" si="12"/>
        <v>1.2589452210108729</v>
      </c>
    </row>
    <row r="104" spans="1:64" x14ac:dyDescent="0.25">
      <c r="A104" s="3">
        <v>7.9420861945558258E-6</v>
      </c>
      <c r="B104" s="3">
        <v>0.70685259092702979</v>
      </c>
      <c r="C104" s="3">
        <v>1.0000052567523506E-4</v>
      </c>
      <c r="G104" t="s">
        <v>8</v>
      </c>
      <c r="J104">
        <f>$A104*($C104/($C104+I102))*I100+($B104-$A104)*($I101+SUM($I104:I104))-($B104/(($C104/($C104+I102))*I100))*(($I101+SUM($I104:I104))^2)</f>
        <v>4.8483485690159752E-6</v>
      </c>
      <c r="K104">
        <f>$A104*($C104/($C104+J102))*J100+($B104-$A104)*($I101+SUM($I104:J104))-($B104/(($C104/($C104+J102))*J100))*(($I101+SUM($I104:J104))^2)</f>
        <v>8.4416518759270437E-6</v>
      </c>
      <c r="L104">
        <f>$A104*($C104/($C104+K102))*K100+($B104-$A104)*($I101+SUM($I104:K104))-($B104/(($C104/($C104+K102))*K100))*(($I101+SUM($I104:K104))^2)</f>
        <v>1.4577331851553223E-5</v>
      </c>
      <c r="M104">
        <f>$A104*($C104/($C104+L102))*L100+($B104-$A104)*($I101+SUM($I104:L104))-($B104/(($C104/($C104+L102))*L100))*(($I101+SUM($I104:L104))^2)</f>
        <v>2.5098275000663997E-5</v>
      </c>
      <c r="N104">
        <f>$A104*($C104/($C104+M102))*M100+($B104-$A104)*($I101+SUM($I104:M104))-($B104/(($C104/($C104+M102))*M100))*(($I101+SUM($I104:M104))^2)</f>
        <v>4.324390783597849E-5</v>
      </c>
      <c r="O104">
        <f>$A104*($C104/($C104+N102))*N100+($B104-$A104)*($I101+SUM($I104:N104))-($B104/(($C104/($C104+N102))*N100))*(($I101+SUM($I104:N104))^2)</f>
        <v>7.4334372724202383E-5</v>
      </c>
      <c r="P104">
        <f>$A104*($C104/($C104+O102))*O100+($B104-$A104)*($I101+SUM($I104:O104))-($B104/(($C104/($C104+O102))*O100))*(($I101+SUM($I104:O104))^2)</f>
        <v>1.2729950795901959E-4</v>
      </c>
      <c r="Q104">
        <f>$A104*($C104/($C104+P102))*P100+($B104-$A104)*($I101+SUM($I104:P104))-($B104/(($C104/($C104+P102))*P100))*(($I101+SUM($I104:P104))^2)</f>
        <v>2.1760966852538897E-4</v>
      </c>
      <c r="R104">
        <f>$A104*($C104/($C104+Q102))*Q100+($B104-$A104)*($I101+SUM($I104:Q104))-($B104/(($C104/($C104+Q102))*Q100))*(($I101+SUM($I104:Q104))^2)</f>
        <v>3.7191403957705468E-4</v>
      </c>
      <c r="S104">
        <f>$A104*($C104/($C104+R102))*R100+($B104-$A104)*($I101+SUM($I104:R104))-($B104/(($C104/($C104+R102))*R100))*(($I101+SUM($I104:R104))^2)</f>
        <v>6.350426267846777E-4</v>
      </c>
      <c r="T104">
        <f>$A104*($C104/($C104+S102))*S100+($B104-$A104)*($I101+SUM($I104:S104))-($B104/(($C104/($C104+S102))*S100))*(($I101+SUM($I104:S104))^2)</f>
        <v>1.0835755748727627E-3</v>
      </c>
      <c r="U104">
        <f>$A104*($C104/($C104+T102))*T100+($B104-$A104)*($I101+SUM($I104:T104))-($B104/(($C104/($C104+T102))*T100))*(($I101+SUM($I104:T104))^2)</f>
        <v>1.847819608423218E-3</v>
      </c>
      <c r="V104">
        <f>$A104*($C104/($C104+U102))*U100+($B104-$A104)*($I101+SUM($I104:U104))-($B104/(($C104/($C104+U102))*U100))*(($I101+SUM($I104:U104))^2)</f>
        <v>3.14788642317233E-3</v>
      </c>
      <c r="W104">
        <f>$A104*($C104/($C104+V102))*V100+($B104-$A104)*($I101+SUM($I104:V104))-($B104/(($C104/($C104+V102))*V100))*(($I101+SUM($I104:V104))^2)</f>
        <v>5.3551453534891845E-3</v>
      </c>
      <c r="X104">
        <f>$A104*($C104/($C104+W102))*W100+($B104-$A104)*($I101+SUM($I104:W104))-($B104/(($C104/($C104+W102))*W100))*(($I101+SUM($I104:W104))^2)</f>
        <v>9.0847340637565856E-3</v>
      </c>
      <c r="Y104">
        <f>$A104*($C104/($C104+X102))*X100+($B104-$A104)*($I101+SUM($I104:X104))-($B104/(($C104/($C104+X102))*X100))*(($I101+SUM($I104:X104))^2)</f>
        <v>1.5367436511485012E-2</v>
      </c>
      <c r="Z104">
        <f>$A104*($C104/($C104+Y102))*Y100+($B104-$A104)*($I101+SUM($I104:Y104))-($B104/(($C104/($C104+Y102))*Y100))*(($I101+SUM($I104:Y104))^2)</f>
        <v>2.5846214633520419E-2</v>
      </c>
      <c r="AA104">
        <f>$A104*($C104/($C104+Z102))*Z100+($B104-$A104)*($I101+SUM($I104:Z104))-($B104/(($C104/($C104+Z102))*Z100))*(($I101+SUM($I104:Z104))^2)</f>
        <v>4.3081006323452797E-2</v>
      </c>
      <c r="AB104">
        <f>$A104*($C104/($C104+AA102))*AA100+($B104-$A104)*($I101+SUM($I104:AA104))-($B104/(($C104/($C104+AA102))*AA100))*(($I101+SUM($I104:AA104))^2)</f>
        <v>7.0688945364385733E-2</v>
      </c>
      <c r="AC104">
        <f>$A104*($C104/($C104+AB102))*AB100+($B104-$A104)*($I101+SUM($I104:AB104))-($B104/(($C104/($C104+AB102))*AB100))*(($I101+SUM($I104:AB104))^2)</f>
        <v>0.11330436407355376</v>
      </c>
      <c r="AD104">
        <f>$A104*($C104/($C104+AC102))*AC100+($B104-$A104)*($I101+SUM($I104:AC104))-($B104/(($C104/($C104+AC102))*AC100))*(($I101+SUM($I104:AC104))^2)</f>
        <v>0.17463063730096492</v>
      </c>
      <c r="AE104">
        <f>$A104*($C104/($C104+AD102))*AD100+($B104-$A104)*($I101+SUM($I104:AD104))-($B104/(($C104/($C104+AD102))*AD100))*(($I101+SUM($I104:AD104))^2)</f>
        <v>0.25457052221524784</v>
      </c>
      <c r="AF104">
        <f>$A104*($C104/($C104+AE102))*AE100+($B104-$A104)*($I101+SUM($I104:AE104))-($B104/(($C104/($C104+AE102))*AE100))*(($I101+SUM($I104:AE104))^2)</f>
        <v>0.33904299285232364</v>
      </c>
      <c r="AG104">
        <f>$A104*($C104/($C104+AF102))*AF100+($B104-$A104)*($I101+SUM($I104:AF104))-($B104/(($C104/($C104+AF102))*AF100))*(($I101+SUM($I104:AF104))^2)</f>
        <v>0.40198929639296027</v>
      </c>
      <c r="AH104">
        <f>$A104*($C104/($C104+AG102))*AG100+($B104-$A104)*($I101+SUM($I104:AG104))-($B104/(($C104/($C104+AG102))*AG100))*(($I101+SUM($I104:AG104))^2)</f>
        <v>0.40035808355826341</v>
      </c>
      <c r="AI104">
        <f>$A104*($C104/($C104+AH102))*AH100+($B104-$A104)*($I101+SUM($I104:AH104))-($B104/(($C104/($C104+AH102))*AH100))*(($I101+SUM($I104:AH104))^2)</f>
        <v>0.29931795013715434</v>
      </c>
      <c r="AJ104">
        <f>$A104*($C104/($C104+AI102))*AI100+($B104-$A104)*($I101+SUM($I104:AI104))-($B104/(($C104/($C104+AI102))*AI100))*(($I101+SUM($I104:AI104))^2)</f>
        <v>0.25690531614115941</v>
      </c>
      <c r="AK104">
        <f>$A104*($C104/($C104+AJ102))*AJ100+($B104-$A104)*($I101+SUM($I104:AJ104))-($B104/(($C104/($C104+AJ102))*AJ100))*(($I101+SUM($I104:AJ104))^2)</f>
        <v>0.18378808404723124</v>
      </c>
      <c r="AL104">
        <f>$A104*($C104/($C104+AK102))*AK100+($B104-$A104)*($I101+SUM($I104:AK104))-($B104/(($C104/($C104+AK102))*AK100))*(($I101+SUM($I104:AK104))^2)</f>
        <v>0.14349225295776047</v>
      </c>
      <c r="AM104">
        <f>$A104*($C104/($C104+AL102))*AL100+($B104-$A104)*($I101+SUM($I104:AL104))-($B104/(($C104/($C104+AL102))*AL100))*(($I101+SUM($I104:AL104))^2)</f>
        <v>0.12589665618483759</v>
      </c>
      <c r="AN104">
        <f>$A104*($C104/($C104+AM102))*AM100+($B104-$A104)*($I101+SUM($I104:AM104))-($B104/(($C104/($C104+AM102))*AM100))*(($I101+SUM($I104:AM104))^2)</f>
        <v>0.11929111794324743</v>
      </c>
      <c r="AO104">
        <f>$A104*($C104/($C104+AN102))*AN100+($B104-$A104)*($I101+SUM($I104:AN104))-($B104/(($C104/($C104+AN102))*AN100))*(($I101+SUM($I104:AN104))^2)</f>
        <v>0.11718387468377323</v>
      </c>
      <c r="AP104">
        <f>$A104*($C104/($C104+AO102))*AO100+($B104-$A104)*($I101+SUM($I104:AO104))-($B104/(($C104/($C104+AO102))*AO100))*(($I101+SUM($I104:AO104))^2)</f>
        <v>0.11672942203742265</v>
      </c>
      <c r="AQ104">
        <f>$A104*($C104/($C104+AP102))*AP100+($B104-$A104)*($I101+SUM($I104:AP104))-($B104/(($C104/($C104+AP102))*AP100))*(($I101+SUM($I104:AP104))^2)</f>
        <v>0.11679061649875511</v>
      </c>
      <c r="AR104" s="23">
        <f>$A104*($C104/($C104+AQ102))*AQ100+($B104-$A104)*($I101+SUM($I104:AQ104))-($B104/(($C104/($C104+AQ102))*AQ100))*(($I101+SUM($I104:AQ104))^2)</f>
        <v>0.11693216208200718</v>
      </c>
      <c r="AS104">
        <f>$A104*($C104/($C104+AR102))*AR100+($B104-$A104)*($I101+SUM($I104:AR104))-($B104/(($C104/($C104+AR102))*AR100))*(($I101+SUM($I104:AR104))^2)</f>
        <v>0.11699319102895522</v>
      </c>
      <c r="AT104">
        <f>$A104*($C104/($C104+AS102))*AS100+($B104-$A104)*($I101+SUM($I104:AS104))-($B104/(($C104/($C104+AS102))*AS100))*(($I101+SUM($I104:AS104))^2)</f>
        <v>0.11691814130614286</v>
      </c>
      <c r="AU104">
        <f>$A104*($C104/($C104+AT102))*AT100+($B104-$A104)*($I101+SUM($I104:AT104))-($B104/(($C104/($C104+AT102))*AT100))*(($I101+SUM($I104:AT104))^2)</f>
        <v>0.11669171659342581</v>
      </c>
      <c r="AV104">
        <f>$A104*($C104/($C104+AU102))*AU100+($B104-$A104)*($I101+SUM($I104:AU104))-($B104/(($C104/($C104+AU102))*AU100))*(($I101+SUM($I104:AU104))^2)</f>
        <v>0.11631418046802411</v>
      </c>
      <c r="AW104">
        <f>$A104*($C104/($C104+AV102))*AV100+($B104-$A104)*($I101+SUM($I104:AV104))-($B104/(($C104/($C104+AV102))*AV100))*(($I101+SUM($I104:AV104))^2)</f>
        <v>0.11579199749876734</v>
      </c>
      <c r="AX104">
        <f>$A104*($C104/($C104+AW102))*AW100+($B104-$A104)*($I101+SUM($I104:AW104))-($B104/(($C104/($C104+AW102))*AW100))*(($I101+SUM($I104:AW104))^2)</f>
        <v>0.11513425078377848</v>
      </c>
      <c r="AY104">
        <f>$A104*($C104/($C104+AX102))*AX100+($B104-$A104)*($I101+SUM($I104:AX104))-($B104/(($C104/($C104+AX102))*AX100))*(($I101+SUM($I104:AX104))^2)</f>
        <v>0.11435121783415836</v>
      </c>
      <c r="AZ104">
        <f>$A104*($C104/($C104+AY102))*AY100+($B104-$A104)*($I101+SUM($I104:AY104))-($B104/(($C104/($C104+AY102))*AY100))*(($I101+SUM($I104:AY104))^2)</f>
        <v>0.11345375047014672</v>
      </c>
      <c r="BA104">
        <f>$A104*($C104/($C104+AZ102))*AZ100+($B104-$A104)*($I101+SUM($I104:AZ104))-($B104/(($C104/($C104+AZ102))*AZ100))*(($I101+SUM($I104:AZ104))^2)</f>
        <v>0.11245295661993193</v>
      </c>
      <c r="BB104" s="23">
        <f>$A104*($C104/($C104+BA102))*BA100+($B104-$A104)*($I101+SUM($I104:BA104))-($B104/(($C104/($C104+BA102))*BA100))*(($I101+SUM($I104:BA104))^2)</f>
        <v>0.11135999992640189</v>
      </c>
      <c r="BC104">
        <f>$A104*($C104/($C104+BB102))*BB100+($B104-$A104)*($I101+SUM($I104:BB104))-($B104/(($C104/($C104+BB102))*BB100))*(($I101+SUM($I104:BB104))^2)</f>
        <v>0.11018595063677106</v>
      </c>
      <c r="BD104">
        <f>$A104*($C104/($C104+BC102))*BC100+($B104-$A104)*($I101+SUM($I104:BC104))-($B104/(($C104/($C104+BC102))*BC100))*(($I101+SUM($I104:BC104))^2)</f>
        <v>0.10894166419447471</v>
      </c>
      <c r="BE104">
        <f>$A104*($C104/($C104+BD102))*BD100+($B104-$A104)*($I101+SUM($I104:BD104))-($B104/(($C104/($C104+BD102))*BD100))*(($I101+SUM($I104:BD104))^2)</f>
        <v>0.10763767933710744</v>
      </c>
      <c r="BF104">
        <f>$A104*($C104/($C104+BE102))*BE100+($B104-$A104)*($I101+SUM($I104:BE104))-($B104/(($C104/($C104+BE102))*BE100))*(($I101+SUM($I104:BE104))^2)</f>
        <v>0.10628413280429783</v>
      </c>
      <c r="BG104">
        <f>$A104*($C104/($C104+BF102))*BF100+($B104-$A104)*($I101+SUM($I104:BF104))-($B104/(($C104/($C104+BF102))*BF100))*(($I101+SUM($I104:BF104))^2)</f>
        <v>0.10489068942451052</v>
      </c>
      <c r="BH104">
        <f>$A104*($C104/($C104+BG102))*BG100+($B104-$A104)*($I101+SUM($I104:BG104))-($B104/(($C104/($C104+BG102))*BG100))*(($I101+SUM($I104:BG104))^2)</f>
        <v>0.10346648674029701</v>
      </c>
      <c r="BI104">
        <f>$A104*($C104/($C104+BH102))*BH100+($B104-$A104)*($I101+SUM($I104:BH104))-($B104/(($C104/($C104+BH102))*BH100))*(($I101+SUM($I104:BH104))^2)</f>
        <v>0.10202009330732587</v>
      </c>
      <c r="BJ104">
        <f>$A104*($C104/($C104+BI102))*BI100+($B104-$A104)*($I101+SUM($I104:BI104))-($B104/(($C104/($C104+BI102))*BI100))*(($I101+SUM($I104:BI104))^2)</f>
        <v>0.10055947967176238</v>
      </c>
      <c r="BK104">
        <f>$A104*($C104/($C104+BJ102))*BJ100+($B104-$A104)*($I101+SUM($I104:BJ104))-($B104/(($C104/($C104+BJ102))*BJ100))*(($I101+SUM($I104:BJ104))^2)</f>
        <v>9.9092000902200716E-2</v>
      </c>
      <c r="BL104" s="23">
        <f>$A104*($C104/($C104+BK102))*BK100+($B104-$A104)*($I101+SUM($I104:BK104))-($B104/(($C104/($C104+BK102))*BK100))*(($I101+SUM($I104:BK104))^2)</f>
        <v>9.762438945897145E-2</v>
      </c>
    </row>
    <row r="105" spans="1:64" x14ac:dyDescent="0.25">
      <c r="E105" t="s">
        <v>19</v>
      </c>
      <c r="F105">
        <f>SUM(J105:AH105)</f>
        <v>0.64207562550032726</v>
      </c>
      <c r="J105">
        <f>(J106-J101)^2</f>
        <v>2.3506483846679254E-11</v>
      </c>
      <c r="K105">
        <f t="shared" ref="K105:AH105" si="13">(K106-K101)^2</f>
        <v>1.7662411182658564E-10</v>
      </c>
      <c r="L105">
        <f t="shared" si="13"/>
        <v>7.7658820932334257E-10</v>
      </c>
      <c r="M105">
        <f t="shared" si="13"/>
        <v>2.805355556356994E-9</v>
      </c>
      <c r="N105">
        <f t="shared" si="13"/>
        <v>3.2536601132962264E-6</v>
      </c>
      <c r="O105">
        <f t="shared" si="13"/>
        <v>8.581713112969982E-6</v>
      </c>
      <c r="P105">
        <f t="shared" si="13"/>
        <v>3.4835452580308551E-5</v>
      </c>
      <c r="Q105">
        <f t="shared" si="13"/>
        <v>6.5359899154861199E-5</v>
      </c>
      <c r="R105">
        <f t="shared" si="13"/>
        <v>5.0733338298277633E-5</v>
      </c>
      <c r="S105">
        <f t="shared" si="13"/>
        <v>3.9408139589166336E-5</v>
      </c>
      <c r="T105">
        <f t="shared" si="13"/>
        <v>3.8365818034737391E-5</v>
      </c>
      <c r="U105">
        <f t="shared" si="13"/>
        <v>3.6556475017977034E-5</v>
      </c>
      <c r="V105">
        <f t="shared" si="13"/>
        <v>2.4831152344963531E-7</v>
      </c>
      <c r="W105">
        <f t="shared" si="13"/>
        <v>3.0864751576526152E-6</v>
      </c>
      <c r="X105">
        <f t="shared" si="13"/>
        <v>1.5019901451653509E-4</v>
      </c>
      <c r="Y105">
        <f t="shared" si="13"/>
        <v>6.1851726140604662E-4</v>
      </c>
      <c r="Z105">
        <f t="shared" si="13"/>
        <v>2.0375493536853484E-3</v>
      </c>
      <c r="AA105">
        <f t="shared" si="13"/>
        <v>7.2615158202472933E-3</v>
      </c>
      <c r="AB105">
        <f t="shared" si="13"/>
        <v>2.637230603201153E-3</v>
      </c>
      <c r="AC105">
        <f t="shared" si="13"/>
        <v>1.499994490849728E-3</v>
      </c>
      <c r="AD105">
        <f t="shared" si="13"/>
        <v>3.4742919892712075E-3</v>
      </c>
      <c r="AE105">
        <f t="shared" si="13"/>
        <v>1.2671328853453056E-2</v>
      </c>
      <c r="AF105">
        <f t="shared" si="13"/>
        <v>5.2669602825460543E-2</v>
      </c>
      <c r="AG105">
        <f t="shared" si="13"/>
        <v>1.4621546380543044E-2</v>
      </c>
      <c r="AH105">
        <f t="shared" si="13"/>
        <v>0.54415341584303623</v>
      </c>
    </row>
    <row r="106" spans="1:64" x14ac:dyDescent="0.25">
      <c r="G106" t="s">
        <v>9</v>
      </c>
      <c r="J106">
        <f>I101+J104</f>
        <v>4.8483485690159752E-6</v>
      </c>
      <c r="K106">
        <f>J106+K104</f>
        <v>1.3290000444943019E-5</v>
      </c>
      <c r="L106">
        <f t="shared" ref="L106:BL106" si="14">K106+L104</f>
        <v>2.7867332296496244E-5</v>
      </c>
      <c r="M106">
        <f t="shared" si="14"/>
        <v>5.2965607297160238E-5</v>
      </c>
      <c r="N106">
        <f t="shared" si="14"/>
        <v>9.6209515133138728E-5</v>
      </c>
      <c r="O106">
        <f t="shared" si="14"/>
        <v>1.7054388785734111E-4</v>
      </c>
      <c r="P106">
        <f t="shared" si="14"/>
        <v>2.978433958163607E-4</v>
      </c>
      <c r="Q106">
        <f t="shared" si="14"/>
        <v>5.1545306434174973E-4</v>
      </c>
      <c r="R106">
        <f t="shared" si="14"/>
        <v>8.8736710391880435E-4</v>
      </c>
      <c r="S106">
        <f t="shared" si="14"/>
        <v>1.5224097307034821E-3</v>
      </c>
      <c r="T106">
        <f t="shared" si="14"/>
        <v>2.6059853055762448E-3</v>
      </c>
      <c r="U106">
        <f t="shared" si="14"/>
        <v>4.4538049139994625E-3</v>
      </c>
      <c r="V106">
        <f t="shared" si="14"/>
        <v>7.6016913371717929E-3</v>
      </c>
      <c r="W106">
        <f t="shared" si="14"/>
        <v>1.2956836690660977E-2</v>
      </c>
      <c r="X106">
        <f t="shared" si="14"/>
        <v>2.2041570754417563E-2</v>
      </c>
      <c r="Y106">
        <f t="shared" si="14"/>
        <v>3.7409007265902572E-2</v>
      </c>
      <c r="Z106">
        <f t="shared" si="14"/>
        <v>6.3255221899422995E-2</v>
      </c>
      <c r="AA106">
        <f t="shared" si="14"/>
        <v>0.10633622822287579</v>
      </c>
      <c r="AB106">
        <f t="shared" si="14"/>
        <v>0.17702517358726153</v>
      </c>
      <c r="AC106">
        <f t="shared" si="14"/>
        <v>0.29032953766081526</v>
      </c>
      <c r="AD106">
        <f t="shared" si="14"/>
        <v>0.46496017496178021</v>
      </c>
      <c r="AE106">
        <f t="shared" si="14"/>
        <v>0.71953069717702811</v>
      </c>
      <c r="AF106">
        <f t="shared" si="14"/>
        <v>1.0585736900293519</v>
      </c>
      <c r="AG106">
        <f t="shared" si="14"/>
        <v>1.4605629864223122</v>
      </c>
      <c r="AH106">
        <f t="shared" si="14"/>
        <v>1.8609210699805756</v>
      </c>
      <c r="AI106">
        <f t="shared" si="14"/>
        <v>2.1602390201177299</v>
      </c>
      <c r="AJ106">
        <f t="shared" si="14"/>
        <v>2.4171443362588896</v>
      </c>
      <c r="AK106">
        <f t="shared" si="14"/>
        <v>2.6009324203061208</v>
      </c>
      <c r="AL106">
        <f t="shared" si="14"/>
        <v>2.7444246732638815</v>
      </c>
      <c r="AM106">
        <f t="shared" si="14"/>
        <v>2.8703213294487191</v>
      </c>
      <c r="AN106">
        <f t="shared" si="14"/>
        <v>2.9896124473919663</v>
      </c>
      <c r="AO106">
        <f t="shared" si="14"/>
        <v>3.1067963220757395</v>
      </c>
      <c r="AP106">
        <f t="shared" si="14"/>
        <v>3.2235257441131622</v>
      </c>
      <c r="AQ106">
        <f t="shared" si="14"/>
        <v>3.3403163606119173</v>
      </c>
      <c r="AR106" s="23">
        <f t="shared" si="14"/>
        <v>3.4572485226939245</v>
      </c>
      <c r="AS106">
        <f t="shared" si="14"/>
        <v>3.5742417137228797</v>
      </c>
      <c r="AT106">
        <f t="shared" si="14"/>
        <v>3.6911598550290226</v>
      </c>
      <c r="AU106">
        <f t="shared" si="14"/>
        <v>3.8078515716224484</v>
      </c>
      <c r="AV106">
        <f t="shared" si="14"/>
        <v>3.9241657520904725</v>
      </c>
      <c r="AW106">
        <f t="shared" si="14"/>
        <v>4.0399577495892398</v>
      </c>
      <c r="AX106">
        <f t="shared" si="14"/>
        <v>4.1550920003730187</v>
      </c>
      <c r="AY106">
        <f t="shared" si="14"/>
        <v>4.2694432182071775</v>
      </c>
      <c r="AZ106">
        <f t="shared" si="14"/>
        <v>4.3828969686773238</v>
      </c>
      <c r="BA106">
        <f t="shared" si="14"/>
        <v>4.4953499252972557</v>
      </c>
      <c r="BB106" s="23">
        <f t="shared" si="14"/>
        <v>4.6067099252236581</v>
      </c>
      <c r="BC106">
        <f t="shared" si="14"/>
        <v>4.7168958758604287</v>
      </c>
      <c r="BD106">
        <f t="shared" si="14"/>
        <v>4.8258375400549038</v>
      </c>
      <c r="BE106">
        <f t="shared" si="14"/>
        <v>4.9334752193920117</v>
      </c>
      <c r="BF106">
        <f t="shared" si="14"/>
        <v>5.0397593521963095</v>
      </c>
      <c r="BG106">
        <f t="shared" si="14"/>
        <v>5.1446500416208201</v>
      </c>
      <c r="BH106">
        <f t="shared" si="14"/>
        <v>5.2481165283611171</v>
      </c>
      <c r="BI106">
        <f t="shared" si="14"/>
        <v>5.3501366216684429</v>
      </c>
      <c r="BJ106">
        <f t="shared" si="14"/>
        <v>5.4506961013402053</v>
      </c>
      <c r="BK106">
        <f t="shared" si="14"/>
        <v>5.549788102242406</v>
      </c>
      <c r="BL106" s="23">
        <f t="shared" si="14"/>
        <v>5.6474124917013775</v>
      </c>
    </row>
    <row r="107" spans="1:64" x14ac:dyDescent="0.25">
      <c r="AR107" s="23">
        <f>AR106/AR100*100</f>
        <v>0.21375025769978812</v>
      </c>
      <c r="BB107" s="23">
        <f>BB106/BB100*100</f>
        <v>0.25702302152243606</v>
      </c>
      <c r="BL107" s="23">
        <f>BL106/BL100*100</f>
        <v>0.28707245482271143</v>
      </c>
    </row>
    <row r="124" spans="1:64" x14ac:dyDescent="0.25">
      <c r="A124" s="1" t="s">
        <v>16</v>
      </c>
      <c r="B124" t="s">
        <v>24</v>
      </c>
      <c r="I124" s="13">
        <v>362.75521329950169</v>
      </c>
      <c r="J124" s="13">
        <v>382.23233696439274</v>
      </c>
      <c r="K124" s="13">
        <v>400.96974295019334</v>
      </c>
      <c r="L124" s="13">
        <v>406.52364436639795</v>
      </c>
      <c r="M124" s="13">
        <v>418.64121209171162</v>
      </c>
      <c r="N124" s="13">
        <v>438.75657231798453</v>
      </c>
      <c r="O124" s="13">
        <v>456.6590890819769</v>
      </c>
      <c r="P124" s="13">
        <v>484.33947029716239</v>
      </c>
      <c r="Q124" s="13">
        <v>505.49172053720122</v>
      </c>
      <c r="R124" s="13">
        <v>536.42782074869422</v>
      </c>
      <c r="S124" s="13">
        <v>556.22216135088036</v>
      </c>
      <c r="T124" s="13">
        <v>581.88769622523</v>
      </c>
      <c r="U124" s="13">
        <v>605.87194901918235</v>
      </c>
      <c r="V124" s="13">
        <v>619.95074335162826</v>
      </c>
      <c r="W124" s="13">
        <v>627.49062680220993</v>
      </c>
      <c r="X124" s="13">
        <v>672.26143593342192</v>
      </c>
      <c r="Y124" s="13">
        <v>689.38253030755618</v>
      </c>
      <c r="Z124" s="13">
        <v>721.09436290026122</v>
      </c>
      <c r="AA124" s="13">
        <v>743.99222043143948</v>
      </c>
      <c r="AB124" s="13">
        <v>767.94317985420787</v>
      </c>
      <c r="AC124" s="13">
        <v>788.44365358765253</v>
      </c>
      <c r="AD124" s="13">
        <v>796.51976227695923</v>
      </c>
      <c r="AE124" s="13">
        <v>824.82688987366487</v>
      </c>
      <c r="AF124" s="13">
        <v>847.16894586490355</v>
      </c>
      <c r="AG124" s="13">
        <v>863.3811853926868</v>
      </c>
      <c r="AH124" s="13">
        <v>843.86105443741531</v>
      </c>
      <c r="AI124">
        <v>902.70206314406823</v>
      </c>
      <c r="AJ124">
        <v>924.14695893176395</v>
      </c>
      <c r="AK124">
        <v>945.59185471945966</v>
      </c>
      <c r="AL124">
        <v>967.03675050715538</v>
      </c>
      <c r="AM124">
        <v>988.48164629485109</v>
      </c>
      <c r="AN124">
        <v>1009.9265420825468</v>
      </c>
      <c r="AO124">
        <v>1031.3714378702425</v>
      </c>
      <c r="AP124">
        <v>1052.8163336579455</v>
      </c>
      <c r="AQ124">
        <v>1074.2612294456412</v>
      </c>
      <c r="AR124" s="23">
        <v>1095.7061252333369</v>
      </c>
      <c r="AS124">
        <v>1117.1510210210326</v>
      </c>
      <c r="AT124">
        <v>1138.5959168087284</v>
      </c>
      <c r="AU124">
        <v>1160.0408125964241</v>
      </c>
      <c r="AV124">
        <v>1181.4857083841198</v>
      </c>
      <c r="AW124">
        <v>1202.9306041718155</v>
      </c>
      <c r="AX124">
        <v>1224.3754999595112</v>
      </c>
      <c r="AY124">
        <v>1245.8203957472069</v>
      </c>
      <c r="AZ124">
        <v>1267.2652915349026</v>
      </c>
      <c r="BA124">
        <v>1288.7101873225984</v>
      </c>
      <c r="BB124" s="23">
        <v>1310.1550831102941</v>
      </c>
      <c r="BC124">
        <v>1331.5999788979898</v>
      </c>
      <c r="BD124">
        <v>1353.0448746856928</v>
      </c>
      <c r="BE124">
        <v>1374.4897704733885</v>
      </c>
      <c r="BF124">
        <v>1395.9346662610842</v>
      </c>
      <c r="BG124">
        <v>1417.3795620487799</v>
      </c>
      <c r="BH124">
        <v>1438.8244578364756</v>
      </c>
      <c r="BI124">
        <v>1460.2693536241713</v>
      </c>
      <c r="BJ124">
        <v>1481.7142494118671</v>
      </c>
      <c r="BK124">
        <v>1503.1591451995628</v>
      </c>
      <c r="BL124" s="23">
        <v>1524.6040409872585</v>
      </c>
    </row>
    <row r="125" spans="1:64" x14ac:dyDescent="0.25">
      <c r="A125" t="s">
        <v>10</v>
      </c>
      <c r="B125" t="s">
        <v>23</v>
      </c>
      <c r="I125" s="16">
        <v>6.3E-3</v>
      </c>
      <c r="J125" s="16">
        <v>7.0999999999999995E-3</v>
      </c>
      <c r="K125" s="16">
        <v>7.2000000000000007E-3</v>
      </c>
      <c r="L125" s="16">
        <v>7.6E-3</v>
      </c>
      <c r="M125" s="16">
        <v>1.9799999999999998E-2</v>
      </c>
      <c r="N125" s="13">
        <v>0.17549999999999999</v>
      </c>
      <c r="O125" s="13">
        <v>0.41558</v>
      </c>
      <c r="P125" s="13">
        <v>0.44358400000000003</v>
      </c>
      <c r="Q125" s="13">
        <v>0.53559899999999994</v>
      </c>
      <c r="R125" s="13">
        <v>0.76828050505050505</v>
      </c>
      <c r="S125" s="13">
        <v>0.78038211111111122</v>
      </c>
      <c r="T125" s="13">
        <v>0.85256560606060605</v>
      </c>
      <c r="U125" s="13">
        <v>1.0162233636393438</v>
      </c>
      <c r="V125" s="13">
        <v>1.3117781313131314</v>
      </c>
      <c r="W125" s="13">
        <v>1.5892309393954298</v>
      </c>
      <c r="X125" s="13">
        <v>2.2845824343391428</v>
      </c>
      <c r="Y125" s="13">
        <v>2.3865039393796339</v>
      </c>
      <c r="Z125" s="13">
        <v>2.5156302404970825</v>
      </c>
      <c r="AA125" s="13">
        <v>3.5934473025557492</v>
      </c>
      <c r="AB125" s="13">
        <v>5.0600728342123169</v>
      </c>
      <c r="AC125" s="13">
        <v>8.9106862826232405</v>
      </c>
      <c r="AD125" s="13">
        <v>11.176370672793865</v>
      </c>
      <c r="AE125" s="13">
        <v>12.457774095742918</v>
      </c>
      <c r="AF125" s="13">
        <v>14.770723351762967</v>
      </c>
      <c r="AG125" s="13">
        <v>18.857729132981873</v>
      </c>
      <c r="AH125" s="13">
        <v>21.789843068502105</v>
      </c>
    </row>
    <row r="126" spans="1:64" x14ac:dyDescent="0.25">
      <c r="G126" t="s">
        <v>26</v>
      </c>
      <c r="I126">
        <v>0.17490337877222195</v>
      </c>
      <c r="J126">
        <v>0.16565660692359566</v>
      </c>
      <c r="K126">
        <v>0.15700009177246763</v>
      </c>
      <c r="L126">
        <v>0.14889615498366909</v>
      </c>
      <c r="M126">
        <v>0.14130952337380187</v>
      </c>
      <c r="N126">
        <v>0.13420717538123197</v>
      </c>
      <c r="O126">
        <v>0.12755819733648885</v>
      </c>
      <c r="P126">
        <v>0.12133364890747279</v>
      </c>
      <c r="Q126">
        <v>0.11550643713380794</v>
      </c>
      <c r="R126">
        <v>0.11005119850206257</v>
      </c>
      <c r="S126">
        <v>0.10494418854855775</v>
      </c>
      <c r="T126">
        <v>0.10016317850924938</v>
      </c>
      <c r="U126">
        <v>9.5687358566842462E-2</v>
      </c>
      <c r="V126">
        <v>9.1497247274010859E-2</v>
      </c>
      <c r="W126">
        <v>8.7574606758478071E-2</v>
      </c>
      <c r="X126">
        <v>8.3902363340881164E-2</v>
      </c>
      <c r="Y126">
        <v>8.0464533219898951E-2</v>
      </c>
      <c r="Z126">
        <v>7.7246152901181753E-2</v>
      </c>
      <c r="AA126">
        <v>7.4233214067267891E-2</v>
      </c>
      <c r="AB126">
        <v>7.1412602605001499E-2</v>
      </c>
      <c r="AC126">
        <v>6.8772041525062916E-2</v>
      </c>
      <c r="AD126">
        <v>6.6300037525162836E-2</v>
      </c>
      <c r="AE126">
        <v>6.3985830964311763E-2</v>
      </c>
      <c r="AF126">
        <v>6.1819349030422216E-2</v>
      </c>
      <c r="AG126">
        <v>5.9791161897401704E-2</v>
      </c>
      <c r="AH126">
        <v>5.7892441680905474E-2</v>
      </c>
      <c r="AI126">
        <v>5.6114924014099996E-2</v>
      </c>
      <c r="AJ126">
        <v>5.4450872076192036E-2</v>
      </c>
      <c r="AK126">
        <v>5.2893042917153757E-2</v>
      </c>
      <c r="AL126">
        <v>5.1434655932069091E-2</v>
      </c>
      <c r="AM126">
        <v>5.0069363347882652E-2</v>
      </c>
      <c r="AN126">
        <v>4.8791222594092076E-2</v>
      </c>
      <c r="AO126">
        <v>4.7594670437124342E-2</v>
      </c>
      <c r="AP126">
        <v>4.6474498765813457E-2</v>
      </c>
      <c r="AQ126">
        <v>4.542583192258344E-2</v>
      </c>
      <c r="AR126" s="23">
        <v>4.4444105481668286E-2</v>
      </c>
      <c r="AS126">
        <v>4.3525046381999097E-2</v>
      </c>
      <c r="AT126">
        <v>4.2664654328284646E-2</v>
      </c>
      <c r="AU126">
        <v>4.1859184379332046E-2</v>
      </c>
      <c r="AV126">
        <v>4.1105130647821161E-2</v>
      </c>
      <c r="AW126">
        <v>4.0399211040584568E-2</v>
      </c>
      <c r="AX126">
        <v>3.9738352972973678E-2</v>
      </c>
      <c r="AY126">
        <v>3.9119679995131287E-2</v>
      </c>
      <c r="AZ126">
        <v>3.8540499271960113E-2</v>
      </c>
      <c r="BA126">
        <v>3.7998289862292742E-2</v>
      </c>
      <c r="BB126" s="23">
        <v>3.7490691746246751E-2</v>
      </c>
      <c r="BC126">
        <v>3.7015495553005651E-2</v>
      </c>
      <c r="BD126">
        <v>3.6570632944314702E-2</v>
      </c>
      <c r="BE126">
        <v>3.6154167611834841E-2</v>
      </c>
      <c r="BF126">
        <v>3.5764286849169859E-2</v>
      </c>
      <c r="BG126">
        <v>3.5399293661883185E-2</v>
      </c>
      <c r="BH126">
        <v>3.5057599381162402E-2</v>
      </c>
      <c r="BI126">
        <v>3.4737716748981663E-2</v>
      </c>
      <c r="BJ126">
        <v>3.4438253444664647E-2</v>
      </c>
      <c r="BK126">
        <v>3.4157906024671544E-2</v>
      </c>
      <c r="BL126" s="23">
        <v>3.3895454249232702E-2</v>
      </c>
    </row>
    <row r="127" spans="1:64" x14ac:dyDescent="0.25">
      <c r="A127" s="2" t="s">
        <v>1</v>
      </c>
      <c r="B127" s="2" t="s">
        <v>2</v>
      </c>
      <c r="C127" s="2" t="s">
        <v>3</v>
      </c>
      <c r="G127" t="s">
        <v>6</v>
      </c>
      <c r="J127">
        <f>J125-I125</f>
        <v>7.999999999999995E-4</v>
      </c>
      <c r="K127">
        <f t="shared" ref="K127:AH127" si="15">K125-J125</f>
        <v>1.0000000000000113E-4</v>
      </c>
      <c r="L127">
        <f t="shared" si="15"/>
        <v>3.9999999999999931E-4</v>
      </c>
      <c r="M127">
        <f t="shared" si="15"/>
        <v>1.2199999999999999E-2</v>
      </c>
      <c r="N127">
        <f t="shared" si="15"/>
        <v>0.15570000000000001</v>
      </c>
      <c r="O127">
        <f t="shared" si="15"/>
        <v>0.24008000000000002</v>
      </c>
      <c r="P127">
        <f t="shared" si="15"/>
        <v>2.8004000000000029E-2</v>
      </c>
      <c r="Q127">
        <f t="shared" si="15"/>
        <v>9.2014999999999902E-2</v>
      </c>
      <c r="R127">
        <f t="shared" si="15"/>
        <v>0.23268150505050511</v>
      </c>
      <c r="S127">
        <f t="shared" si="15"/>
        <v>1.2101606060606174E-2</v>
      </c>
      <c r="T127">
        <f t="shared" si="15"/>
        <v>7.2183494949494831E-2</v>
      </c>
      <c r="U127">
        <f t="shared" si="15"/>
        <v>0.16365775757873779</v>
      </c>
      <c r="V127">
        <f t="shared" si="15"/>
        <v>0.29555476767378752</v>
      </c>
      <c r="W127">
        <f t="shared" si="15"/>
        <v>0.27745280808229844</v>
      </c>
      <c r="X127">
        <f t="shared" si="15"/>
        <v>0.69535149494371296</v>
      </c>
      <c r="Y127">
        <f t="shared" si="15"/>
        <v>0.10192150504049113</v>
      </c>
      <c r="Z127">
        <f t="shared" si="15"/>
        <v>0.12912630111744861</v>
      </c>
      <c r="AA127">
        <f t="shared" si="15"/>
        <v>1.0778170620586667</v>
      </c>
      <c r="AB127">
        <f t="shared" si="15"/>
        <v>1.4666255316565677</v>
      </c>
      <c r="AC127">
        <f t="shared" si="15"/>
        <v>3.8506134484109236</v>
      </c>
      <c r="AD127">
        <f t="shared" si="15"/>
        <v>2.265684390170625</v>
      </c>
      <c r="AE127">
        <f t="shared" si="15"/>
        <v>1.2814034229490527</v>
      </c>
      <c r="AF127">
        <f t="shared" si="15"/>
        <v>2.3129492560200493</v>
      </c>
      <c r="AG127">
        <f t="shared" si="15"/>
        <v>4.087005781218906</v>
      </c>
      <c r="AH127">
        <f t="shared" si="15"/>
        <v>2.9321139355202313</v>
      </c>
    </row>
    <row r="128" spans="1:64" x14ac:dyDescent="0.25">
      <c r="A128" s="3">
        <v>1.8368911604267854E-4</v>
      </c>
      <c r="B128" s="3">
        <v>0.43806991866934486</v>
      </c>
      <c r="C128" s="3">
        <v>2.0189131332939807E-3</v>
      </c>
      <c r="G128" t="s">
        <v>8</v>
      </c>
      <c r="J128">
        <f>$A128*($C128/($C128+I126))*I124+($B128-$A128)*($I125+SUM($I128:I128))-($B128/(($C128/($C128+I126))*I124))*(($I125+SUM($I128:I128))^2)</f>
        <v>3.5148655776618765E-3</v>
      </c>
      <c r="K128">
        <f>$A128*($C128/($C128+J126))*J124+($B128-$A128)*($I125+SUM($I128:J128))-($B128/(($C128/($C128+J126))*J124))*(($I125+SUM($I128:J128))^2)</f>
        <v>5.1340185074558089E-3</v>
      </c>
      <c r="L128">
        <f>$A128*($C128/($C128+K126))*K124+($B128-$A128)*($I125+SUM($I128:K128))-($B128/(($C128/($C128+K126))*K124))*(($I125+SUM($I128:K128))^2)</f>
        <v>7.4617924174605367E-3</v>
      </c>
      <c r="M128">
        <f>$A128*($C128/($C128+L126))*L124+($B128-$A128)*($I125+SUM($I128:L128))-($B128/(($C128/($C128+L126))*L124))*(($I125+SUM($I128:L128))^2)</f>
        <v>1.077184485456391E-2</v>
      </c>
      <c r="N128">
        <f>$A128*($C128/($C128+M126))*M124+($B128-$A128)*($I125+SUM($I128:M128))-($B128/(($C128/($C128+M126))*M124))*(($I125+SUM($I128:M128))^2)</f>
        <v>1.5531577664050495E-2</v>
      </c>
      <c r="O128">
        <f>$A128*($C128/($C128+N126))*N124+($B128-$A128)*($I125+SUM($I128:N128))-($B128/(($C128/($C128+N126))*N124))*(($I125+SUM($I128:N128))^2)</f>
        <v>2.2365801553959484E-2</v>
      </c>
      <c r="P128">
        <f>$A128*($C128/($C128+O126))*O124+($B128-$A128)*($I125+SUM($I128:O128))-($B128/(($C128/($C128+O126))*O124))*(($I125+SUM($I128:O128))^2)</f>
        <v>3.2120809219362945E-2</v>
      </c>
      <c r="Q128">
        <f>$A128*($C128/($C128+P126))*P124+($B128-$A128)*($I125+SUM($I128:P128))-($B128/(($C128/($C128+P126))*P124))*(($I125+SUM($I128:P128))^2)</f>
        <v>4.6057750116157051E-2</v>
      </c>
      <c r="R128">
        <f>$A128*($C128/($C128+Q126))*Q124+($B128-$A128)*($I125+SUM($I128:Q128))-($B128/(($C128/($C128+Q126))*Q124))*(($I125+SUM($I128:Q128))^2)</f>
        <v>6.5829424904692874E-2</v>
      </c>
      <c r="S128">
        <f>$A128*($C128/($C128+R126))*R124+($B128-$A128)*($I125+SUM($I128:R128))-($B128/(($C128/($C128+R126))*R124))*(($I125+SUM($I128:R128))^2)</f>
        <v>9.3861939355614127E-2</v>
      </c>
      <c r="T128">
        <f>$A128*($C128/($C128+S126))*S124+($B128-$A128)*($I125+SUM($I128:S128))-($B128/(($C128/($C128+S126))*S124))*(($I125+SUM($I128:S128))^2)</f>
        <v>0.13323056464050556</v>
      </c>
      <c r="U128">
        <f>$A128*($C128/($C128+T126))*T124+($B128-$A128)*($I125+SUM($I128:T128))-($B128/(($C128/($C128+T126))*T124))*(($I125+SUM($I128:T128))^2)</f>
        <v>0.18828649454857996</v>
      </c>
      <c r="V128">
        <f>$A128*($C128/($C128+U126))*U124+($B128-$A128)*($I125+SUM($I128:U128))-($B128/(($C128/($C128+U126))*U124))*(($I125+SUM($I128:U128))^2)</f>
        <v>0.26446353095898856</v>
      </c>
      <c r="W128">
        <f>$A128*($C128/($C128+V126))*V124+($B128-$A128)*($I125+SUM($I128:V128))-($B128/(($C128/($C128+V126))*V124))*(($I125+SUM($I128:V128))^2)</f>
        <v>0.3681221810591459</v>
      </c>
      <c r="X128">
        <f>$A128*($C128/($C128+W126))*W124+($B128-$A128)*($I125+SUM($I128:W128))-($B128/(($C128/($C128+W126))*W124))*(($I125+SUM($I128:W128))^2)</f>
        <v>0.50624668062608569</v>
      </c>
      <c r="Y128">
        <f>$A128*($C128/($C128+X126))*X124+($B128-$A128)*($I125+SUM($I128:X128))-($B128/(($C128/($C128+X126))*X124))*(($I125+SUM($I128:X128))^2)</f>
        <v>0.69083916505076048</v>
      </c>
      <c r="Z128">
        <f>$A128*($C128/($C128+Y126))*Y124+($B128-$A128)*($I125+SUM($I128:Y128))-($B128/(($C128/($C128+Y126))*Y124))*(($I125+SUM($I128:Y128))^2)</f>
        <v>0.92323304993622579</v>
      </c>
      <c r="AA128">
        <f>$A128*($C128/($C128+Z126))*Z124+($B128-$A128)*($I125+SUM($I128:Z128))-($B128/(($C128/($C128+Z126))*Z124))*(($I125+SUM($I128:Z128))^2)</f>
        <v>1.2118726777093973</v>
      </c>
      <c r="AB128">
        <f>$A128*($C128/($C128+AA126))*AA124+($B128-$A128)*($I125+SUM($I128:AA128))-($B128/(($C128/($C128+AA126))*AA124))*(($I125+SUM($I128:AA128))^2)</f>
        <v>1.5462142100556333</v>
      </c>
      <c r="AC128">
        <f>$A128*($C128/($C128+AB126))*AB124+($B128-$A128)*($I125+SUM($I128:AB128))-($B128/(($C128/($C128+AB126))*AB124))*(($I125+SUM($I128:AB128))^2)</f>
        <v>1.9105701485733384</v>
      </c>
      <c r="AD128">
        <f>$A128*($C128/($C128+AC126))*AC124+($B128-$A128)*($I125+SUM($I128:AC128))-($B128/(($C128/($C128+AC126))*AC124))*(($I125+SUM($I128:AC128))^2)</f>
        <v>2.2668860164146936</v>
      </c>
      <c r="AE128">
        <f>$A128*($C128/($C128+AD126))*AD124+($B128-$A128)*($I125+SUM($I128:AD128))-($B128/(($C128/($C128+AD126))*AD124))*(($I125+SUM($I128:AD128))^2)</f>
        <v>2.5411317679220664</v>
      </c>
      <c r="AF128">
        <f>$A128*($C128/($C128+AE126))*AE124+($B128-$A128)*($I125+SUM($I128:AE128))-($B128/(($C128/($C128+AE126))*AE124))*(($I125+SUM($I128:AE128))^2)</f>
        <v>2.7642764312651735</v>
      </c>
      <c r="AG128">
        <f>$A128*($C128/($C128+AF126))*AF124+($B128-$A128)*($I125+SUM($I128:AF128))-($B128/(($C128/($C128+AF126))*AF124))*(($I125+SUM($I128:AF128))^2)</f>
        <v>2.8550687338911884</v>
      </c>
      <c r="AH128">
        <f>$A128*($C128/($C128+AG126))*AG124+($B128-$A128)*($I125+SUM($I128:AG128))-($B128/(($C128/($C128+AG126))*AG124))*(($I125+SUM($I128:AG128))^2)</f>
        <v>2.7923879603481332</v>
      </c>
      <c r="AI128">
        <f>$A128*($C128/($C128+AH126))*AH124+($B128-$A128)*($I125+SUM($I128:AH128))-($B128/(($C128/($C128+AH126))*AH124))*(($I125+SUM($I128:AH128))^2)</f>
        <v>2.3492191154206239</v>
      </c>
      <c r="AJ128">
        <f>$A128*($C128/($C128+AI126))*AI124+($B128-$A128)*($I125+SUM($I128:AI128))-($B128/(($C128/($C128+AI126))*AI124))*(($I125+SUM($I128:AI128))^2)</f>
        <v>2.5524397573807613</v>
      </c>
      <c r="AK128">
        <f>$A128*($C128/($C128+AJ126))*AJ124+($B128-$A128)*($I125+SUM($I128:AJ128))-($B128/(($C128/($C128+AJ126))*AJ124))*(($I125+SUM($I128:AJ128))^2)</f>
        <v>2.3842008520669928</v>
      </c>
      <c r="AL128">
        <f>$A128*($C128/($C128+AK126))*AK124+($B128-$A128)*($I125+SUM($I128:AK128))-($B128/(($C128/($C128+AK126))*AK124))*(($I125+SUM($I128:AK128))^2)</f>
        <v>2.2351583165736297</v>
      </c>
      <c r="AM128">
        <f>$A128*($C128/($C128+AL126))*AL124+($B128-$A128)*($I125+SUM($I128:AL128))-($B128/(($C128/($C128+AL126))*AL124))*(($I125+SUM($I128:AL128))^2)</f>
        <v>2.1179020613153838</v>
      </c>
      <c r="AN128">
        <f>$A128*($C128/($C128+AM126))*AM124+($B128-$A128)*($I125+SUM($I128:AM128))-($B128/(($C128/($C128+AM126))*AM124))*(($I125+SUM($I128:AM128))^2)</f>
        <v>2.0338815300512572</v>
      </c>
      <c r="AO128">
        <f>$A128*($C128/($C128+AN126))*AN124+($B128-$A128)*($I125+SUM($I128:AN128))-($B128/(($C128/($C128+AN126))*AN124))*(($I125+SUM($I128:AN128))^2)</f>
        <v>1.978634202479487</v>
      </c>
      <c r="AP128">
        <f>$A128*($C128/($C128+AO126))*AO124+($B128-$A128)*($I125+SUM($I128:AO128))-($B128/(($C128/($C128+AO126))*AO124))*(($I125+SUM($I128:AO128))^2)</f>
        <v>1.9456992221426503</v>
      </c>
      <c r="AQ128">
        <f>$A128*($C128/($C128+AP126))*AP124+($B128-$A128)*($I125+SUM($I128:AP128))-($B128/(($C128/($C128+AP126))*AP124))*(($I125+SUM($I128:AP128))^2)</f>
        <v>1.9287769473495047</v>
      </c>
      <c r="AR128" s="23">
        <f>$A128*($C128/($C128+AQ126))*AQ124+($B128-$A128)*($I125+SUM($I128:AQ128))-($B128/(($C128/($C128+AQ126))*AQ124))*(($I125+SUM($I128:AQ128))^2)</f>
        <v>1.92261154180758</v>
      </c>
      <c r="AS128">
        <f>$A128*($C128/($C128+AR126))*AR124+($B128-$A128)*($I125+SUM($I128:AR128))-($B128/(($C128/($C128+AR126))*AR124))*(($I125+SUM($I128:AR128))^2)</f>
        <v>1.9231709507455541</v>
      </c>
      <c r="AT128">
        <f>$A128*($C128/($C128+AS126))*AS124+($B128-$A128)*($I125+SUM($I128:AS128))-($B128/(($C128/($C128+AS126))*AS124))*(($I125+SUM($I128:AS128))^2)</f>
        <v>1.9275202365019517</v>
      </c>
      <c r="AU128">
        <f>$A128*($C128/($C128+AT126))*AT124+($B128-$A128)*($I125+SUM($I128:AT128))-($B128/(($C128/($C128+AT126))*AT124))*(($I125+SUM($I128:AT128))^2)</f>
        <v>1.9336018140804256</v>
      </c>
      <c r="AV128">
        <f>$A128*($C128/($C128+AU126))*AU124+($B128-$A128)*($I125+SUM($I128:AU128))-($B128/(($C128/($C128+AU126))*AU124))*(($I125+SUM($I128:AU128))^2)</f>
        <v>1.9400182041740202</v>
      </c>
      <c r="AW128">
        <f>$A128*($C128/($C128+AV126))*AV124+($B128-$A128)*($I125+SUM($I128:AV128))-($B128/(($C128/($C128+AV126))*AV124))*(($I125+SUM($I128:AV128))^2)</f>
        <v>1.9458509500882002</v>
      </c>
      <c r="AX128">
        <f>$A128*($C128/($C128+AW126))*AW124+($B128-$A128)*($I125+SUM($I128:AW128))-($B128/(($C128/($C128+AW126))*AW124))*(($I125+SUM($I128:AW128))^2)</f>
        <v>1.9505213242165276</v>
      </c>
      <c r="AY128">
        <f>$A128*($C128/($C128+AX126))*AX124+($B128-$A128)*($I125+SUM($I128:AX128))-($B128/(($C128/($C128+AX126))*AX124))*(($I125+SUM($I128:AX128))^2)</f>
        <v>1.9536878127934969</v>
      </c>
      <c r="AZ128">
        <f>$A128*($C128/($C128+AY126))*AY124+($B128-$A128)*($I125+SUM($I128:AY128))-($B128/(($C128/($C128+AY126))*AY124))*(($I125+SUM($I128:AY128))^2)</f>
        <v>1.9551726140210519</v>
      </c>
      <c r="BA128">
        <f>$A128*($C128/($C128+AZ126))*AZ124+($B128-$A128)*($I125+SUM($I128:AZ128))-($B128/(($C128/($C128+AZ126))*AZ124))*(($I125+SUM($I128:AZ128))^2)</f>
        <v>1.9549097636293098</v>
      </c>
      <c r="BB128" s="23">
        <f>$A128*($C128/($C128+BA126))*BA124+($B128-$A128)*($I125+SUM($I128:BA128))-($B128/(($C128/($C128+BA126))*BA124))*(($I125+SUM($I128:BA128))^2)</f>
        <v>1.9529088592741175</v>
      </c>
      <c r="BC128">
        <f>$A128*($C128/($C128+BB126))*BB124+($B128-$A128)*($I125+SUM($I128:BB128))-($B128/(($C128/($C128+BB126))*BB124))*(($I125+SUM($I128:BB128))^2)</f>
        <v>1.9492298085390622</v>
      </c>
      <c r="BD128">
        <f>$A128*($C128/($C128+BC126))*BC124+($B128-$A128)*($I125+SUM($I128:BC128))-($B128/(($C128/($C128+BC126))*BC124))*(($I125+SUM($I128:BC128))^2)</f>
        <v>1.9439652682448489</v>
      </c>
      <c r="BE128">
        <f>$A128*($C128/($C128+BD126))*BD124+($B128-$A128)*($I125+SUM($I128:BD128))-($B128/(($C128/($C128+BD126))*BD124))*(($I125+SUM($I128:BD128))^2)</f>
        <v>1.9372284097799657</v>
      </c>
      <c r="BF128">
        <f>$A128*($C128/($C128+BE126))*BE124+($B128-$A128)*($I125+SUM($I128:BE128))-($B128/(($C128/($C128+BE126))*BE124))*(($I125+SUM($I128:BE128))^2)</f>
        <v>1.9291443603486869</v>
      </c>
      <c r="BG128">
        <f>$A128*($C128/($C128+BF126))*BF124+($B128-$A128)*($I125+SUM($I128:BF128))-($B128/(($C128/($C128+BF126))*BF124))*(($I125+SUM($I128:BF128))^2)</f>
        <v>1.9198441827785544</v>
      </c>
      <c r="BH128">
        <f>$A128*($C128/($C128+BG126))*BG124+($B128-$A128)*($I125+SUM($I128:BG128))-($B128/(($C128/($C128+BG126))*BG124))*(($I125+SUM($I128:BG128))^2)</f>
        <v>1.9094606164408141</v>
      </c>
      <c r="BI128">
        <f>$A128*($C128/($C128+BH126))*BH124+($B128-$A128)*($I125+SUM($I128:BH128))-($B128/(($C128/($C128+BH126))*BH124))*(($I125+SUM($I128:BH128))^2)</f>
        <v>1.8981250505683995</v>
      </c>
      <c r="BJ128">
        <f>$A128*($C128/($C128+BI126))*BI124+($B128-$A128)*($I125+SUM($I128:BI128))-($B128/(($C128/($C128+BI126))*BI124))*(($I125+SUM($I128:BI128))^2)</f>
        <v>1.8859653710389424</v>
      </c>
      <c r="BK128">
        <f>$A128*($C128/($C128+BJ126))*BJ124+($B128-$A128)*($I125+SUM($I128:BJ128))-($B128/(($C128/($C128+BJ126))*BJ124))*(($I125+SUM($I128:BJ128))^2)</f>
        <v>1.8731044364386094</v>
      </c>
      <c r="BL128" s="23">
        <f>$A128*($C128/($C128+BK126))*BK124+($B128-$A128)*($I125+SUM($I128:BK128))-($B128/(($C128/($C128+BK126))*BK124))*(($I125+SUM($I128:BK128))^2)</f>
        <v>1.8596590161497417</v>
      </c>
    </row>
    <row r="129" spans="5:64" x14ac:dyDescent="0.25">
      <c r="E129" t="s">
        <v>20</v>
      </c>
      <c r="F129">
        <f>SUM(J129:AH129)</f>
        <v>7.4974031665397902</v>
      </c>
      <c r="J129">
        <f>(J130-J125)^2</f>
        <v>7.3704951047733521E-6</v>
      </c>
      <c r="K129">
        <f t="shared" ref="K129:AH129" si="16">(K130-K125)^2</f>
        <v>6.0045204564590126E-5</v>
      </c>
      <c r="L129">
        <f t="shared" si="16"/>
        <v>2.1935613846402262E-4</v>
      </c>
      <c r="M129">
        <f t="shared" si="16"/>
        <v>1.7909187787436523E-4</v>
      </c>
      <c r="N129">
        <f t="shared" si="16"/>
        <v>1.6074664687007949E-2</v>
      </c>
      <c r="O129">
        <f t="shared" si="16"/>
        <v>0.11868031850373008</v>
      </c>
      <c r="P129">
        <f t="shared" si="16"/>
        <v>0.1158607842511114</v>
      </c>
      <c r="Q129">
        <f t="shared" si="16"/>
        <v>0.14925901291651353</v>
      </c>
      <c r="R129">
        <f t="shared" si="16"/>
        <v>0.30602207508261986</v>
      </c>
      <c r="S129">
        <f t="shared" si="16"/>
        <v>0.22224840116960307</v>
      </c>
      <c r="T129">
        <f t="shared" si="16"/>
        <v>0.16841602653660853</v>
      </c>
      <c r="U129">
        <f t="shared" si="16"/>
        <v>0.14880806207745795</v>
      </c>
      <c r="V129">
        <f t="shared" si="16"/>
        <v>0.1737620191631751</v>
      </c>
      <c r="W129">
        <f t="shared" si="16"/>
        <v>0.10639231210582295</v>
      </c>
      <c r="X129">
        <f t="shared" si="16"/>
        <v>0.26551673326354641</v>
      </c>
      <c r="Y129">
        <f t="shared" si="16"/>
        <v>5.4220398369861332E-3</v>
      </c>
      <c r="Z129">
        <f t="shared" si="16"/>
        <v>0.75297487780921812</v>
      </c>
      <c r="AA129">
        <f t="shared" si="16"/>
        <v>1.0035969610177817</v>
      </c>
      <c r="AB129">
        <f t="shared" si="16"/>
        <v>1.1693946959486912</v>
      </c>
      <c r="AC129">
        <f t="shared" si="16"/>
        <v>0.73729314072584562</v>
      </c>
      <c r="AD129">
        <f t="shared" si="16"/>
        <v>0.73523101324460916</v>
      </c>
      <c r="AE129">
        <f t="shared" si="16"/>
        <v>0.16182293570398687</v>
      </c>
      <c r="AF129">
        <f t="shared" si="16"/>
        <v>0.72863192060341175</v>
      </c>
      <c r="AG129">
        <f t="shared" si="16"/>
        <v>0.14313938206797253</v>
      </c>
      <c r="AH129">
        <f t="shared" si="16"/>
        <v>0.26838992610808277</v>
      </c>
    </row>
    <row r="130" spans="5:64" x14ac:dyDescent="0.25">
      <c r="G130" t="s">
        <v>9</v>
      </c>
      <c r="J130">
        <f>I125+J128</f>
        <v>9.8148655776618757E-3</v>
      </c>
      <c r="K130">
        <f>J130+K128</f>
        <v>1.4948884085117685E-2</v>
      </c>
      <c r="L130">
        <f t="shared" ref="L130:BL130" si="17">K130+L128</f>
        <v>2.241067650257822E-2</v>
      </c>
      <c r="M130">
        <f t="shared" si="17"/>
        <v>3.3182521357142128E-2</v>
      </c>
      <c r="N130">
        <f t="shared" si="17"/>
        <v>4.8714099021192621E-2</v>
      </c>
      <c r="O130">
        <f t="shared" si="17"/>
        <v>7.1079900575152108E-2</v>
      </c>
      <c r="P130">
        <f t="shared" si="17"/>
        <v>0.10320070979451505</v>
      </c>
      <c r="Q130">
        <f t="shared" si="17"/>
        <v>0.1492584599106721</v>
      </c>
      <c r="R130">
        <f t="shared" si="17"/>
        <v>0.21508788481536498</v>
      </c>
      <c r="S130">
        <f t="shared" si="17"/>
        <v>0.3089498241709791</v>
      </c>
      <c r="T130">
        <f t="shared" si="17"/>
        <v>0.44218038881148469</v>
      </c>
      <c r="U130">
        <f t="shared" si="17"/>
        <v>0.63046688336006462</v>
      </c>
      <c r="V130">
        <f t="shared" si="17"/>
        <v>0.89493041431905318</v>
      </c>
      <c r="W130">
        <f t="shared" si="17"/>
        <v>1.263052595378199</v>
      </c>
      <c r="X130">
        <f t="shared" si="17"/>
        <v>1.7692992760042847</v>
      </c>
      <c r="Y130">
        <f t="shared" si="17"/>
        <v>2.4601384410550451</v>
      </c>
      <c r="Z130">
        <f t="shared" si="17"/>
        <v>3.3833714909912711</v>
      </c>
      <c r="AA130">
        <f t="shared" si="17"/>
        <v>4.5952441687006687</v>
      </c>
      <c r="AB130">
        <f t="shared" si="17"/>
        <v>6.141458378756302</v>
      </c>
      <c r="AC130">
        <f t="shared" si="17"/>
        <v>8.0520285273296395</v>
      </c>
      <c r="AD130">
        <f t="shared" si="17"/>
        <v>10.318914543744333</v>
      </c>
      <c r="AE130">
        <f t="shared" si="17"/>
        <v>12.860046311666398</v>
      </c>
      <c r="AF130">
        <f t="shared" si="17"/>
        <v>15.624322742931572</v>
      </c>
      <c r="AG130">
        <f t="shared" si="17"/>
        <v>18.479391476822759</v>
      </c>
      <c r="AH130">
        <f t="shared" si="17"/>
        <v>21.271779437170892</v>
      </c>
      <c r="AI130">
        <f t="shared" si="17"/>
        <v>23.620998552591516</v>
      </c>
      <c r="AJ130">
        <f t="shared" si="17"/>
        <v>26.173438309972276</v>
      </c>
      <c r="AK130">
        <f t="shared" si="17"/>
        <v>28.557639162039269</v>
      </c>
      <c r="AL130">
        <f t="shared" si="17"/>
        <v>30.792797478612897</v>
      </c>
      <c r="AM130">
        <f t="shared" si="17"/>
        <v>32.910699539928281</v>
      </c>
      <c r="AN130">
        <f t="shared" si="17"/>
        <v>34.944581069979535</v>
      </c>
      <c r="AO130">
        <f t="shared" si="17"/>
        <v>36.923215272459018</v>
      </c>
      <c r="AP130">
        <f t="shared" si="17"/>
        <v>38.868914494601668</v>
      </c>
      <c r="AQ130">
        <f t="shared" si="17"/>
        <v>40.797691441951173</v>
      </c>
      <c r="AR130" s="23">
        <f t="shared" si="17"/>
        <v>42.720302983758756</v>
      </c>
      <c r="AS130">
        <f t="shared" si="17"/>
        <v>44.643473934504314</v>
      </c>
      <c r="AT130">
        <f t="shared" si="17"/>
        <v>46.570994171006262</v>
      </c>
      <c r="AU130">
        <f t="shared" si="17"/>
        <v>48.504595985086688</v>
      </c>
      <c r="AV130">
        <f t="shared" si="17"/>
        <v>50.444614189260705</v>
      </c>
      <c r="AW130">
        <f t="shared" si="17"/>
        <v>52.390465139348905</v>
      </c>
      <c r="AX130">
        <f t="shared" si="17"/>
        <v>54.340986463565429</v>
      </c>
      <c r="AY130">
        <f t="shared" si="17"/>
        <v>56.294674276358926</v>
      </c>
      <c r="AZ130">
        <f t="shared" si="17"/>
        <v>58.249846890379978</v>
      </c>
      <c r="BA130">
        <f t="shared" si="17"/>
        <v>60.204756654009287</v>
      </c>
      <c r="BB130" s="23">
        <f t="shared" si="17"/>
        <v>62.157665513283405</v>
      </c>
      <c r="BC130">
        <f t="shared" si="17"/>
        <v>64.106895321822464</v>
      </c>
      <c r="BD130">
        <f t="shared" si="17"/>
        <v>66.050860590067316</v>
      </c>
      <c r="BE130">
        <f t="shared" si="17"/>
        <v>67.988088999847278</v>
      </c>
      <c r="BF130">
        <f t="shared" si="17"/>
        <v>69.917233360195965</v>
      </c>
      <c r="BG130">
        <f t="shared" si="17"/>
        <v>71.837077542974527</v>
      </c>
      <c r="BH130">
        <f t="shared" si="17"/>
        <v>73.746538159415337</v>
      </c>
      <c r="BI130">
        <f t="shared" si="17"/>
        <v>75.644663209983733</v>
      </c>
      <c r="BJ130">
        <f t="shared" si="17"/>
        <v>77.530628581022683</v>
      </c>
      <c r="BK130">
        <f t="shared" si="17"/>
        <v>79.403733017461292</v>
      </c>
      <c r="BL130" s="23">
        <f t="shared" si="17"/>
        <v>81.263392033611041</v>
      </c>
    </row>
    <row r="131" spans="5:64" x14ac:dyDescent="0.25">
      <c r="AR131" s="23">
        <f>AR130/AR124*100</f>
        <v>3.8988832863064649</v>
      </c>
      <c r="BB131" s="23">
        <f>BB130/BB124*100</f>
        <v>4.7442983135799297</v>
      </c>
      <c r="BL131" s="23">
        <f>BL130/BL124*100</f>
        <v>5.3301309618062458</v>
      </c>
    </row>
    <row r="148" spans="1:64" x14ac:dyDescent="0.25">
      <c r="A148" s="1" t="s">
        <v>17</v>
      </c>
      <c r="B148" t="s">
        <v>24</v>
      </c>
      <c r="I148" s="13">
        <v>3395.2965092790796</v>
      </c>
      <c r="J148" s="13">
        <v>3571.3638398133576</v>
      </c>
      <c r="K148" s="13">
        <v>3742.3628717879924</v>
      </c>
      <c r="L148" s="13">
        <v>3849.1260941945284</v>
      </c>
      <c r="M148" s="13">
        <v>4039.029469931932</v>
      </c>
      <c r="N148" s="13">
        <v>4285.6996914477604</v>
      </c>
      <c r="O148" s="13">
        <v>4477.9927908606405</v>
      </c>
      <c r="P148" s="13">
        <v>4762.2399844710872</v>
      </c>
      <c r="Q148" s="13">
        <v>5098.7070601212999</v>
      </c>
      <c r="R148" s="13">
        <v>5567.6127045873291</v>
      </c>
      <c r="S148" s="13">
        <v>5971.2672236212438</v>
      </c>
      <c r="T148" s="13">
        <v>6456.8205788810665</v>
      </c>
      <c r="U148" s="13">
        <v>7014.7262483131844</v>
      </c>
      <c r="V148" s="13">
        <v>7302.2071619711114</v>
      </c>
      <c r="W148" s="13">
        <v>7537.4936704025613</v>
      </c>
      <c r="X148" s="13">
        <v>8257.6957616609307</v>
      </c>
      <c r="Y148" s="13">
        <v>8875.0603971072105</v>
      </c>
      <c r="Z148" s="13">
        <v>9278.1357349535974</v>
      </c>
      <c r="AA148" s="13">
        <v>9812.30958998403</v>
      </c>
      <c r="AB148" s="13">
        <v>10333.718002425348</v>
      </c>
      <c r="AC148" s="13">
        <v>10433.851989073068</v>
      </c>
      <c r="AD148" s="13">
        <v>10947.576023781043</v>
      </c>
      <c r="AE148" s="13">
        <v>11569.799775152249</v>
      </c>
      <c r="AF148" s="13">
        <v>12339.297222214054</v>
      </c>
      <c r="AG148" s="13">
        <v>12741.571018825523</v>
      </c>
      <c r="AH148" s="13">
        <v>12919.334135027793</v>
      </c>
      <c r="AI148">
        <v>12991.467664911877</v>
      </c>
      <c r="AJ148">
        <v>13399.438786672079</v>
      </c>
      <c r="AK148">
        <v>13807.409908432164</v>
      </c>
      <c r="AL148">
        <v>14215.381030192366</v>
      </c>
      <c r="AM148">
        <v>14623.352151952568</v>
      </c>
      <c r="AN148">
        <v>15031.323273712653</v>
      </c>
      <c r="AO148">
        <v>15439.294395472854</v>
      </c>
      <c r="AP148">
        <v>15847.265517233056</v>
      </c>
      <c r="AQ148">
        <v>16255.236638993258</v>
      </c>
      <c r="AR148" s="23">
        <v>16663.207760753343</v>
      </c>
      <c r="AS148">
        <v>17071.178882513545</v>
      </c>
      <c r="AT148">
        <v>17479.150004273746</v>
      </c>
      <c r="AU148">
        <v>17887.121126033831</v>
      </c>
      <c r="AV148">
        <v>18295.092247794033</v>
      </c>
      <c r="AW148">
        <v>18703.063369554235</v>
      </c>
      <c r="AX148">
        <v>19111.034491314436</v>
      </c>
      <c r="AY148">
        <v>19519.005613074522</v>
      </c>
      <c r="AZ148">
        <v>19926.976734834723</v>
      </c>
      <c r="BA148">
        <v>20334.947856594925</v>
      </c>
      <c r="BB148" s="23">
        <v>20742.91897835501</v>
      </c>
      <c r="BC148">
        <v>21150.890100115212</v>
      </c>
      <c r="BD148">
        <v>21558.861221875413</v>
      </c>
      <c r="BE148">
        <v>21966.832343635499</v>
      </c>
      <c r="BF148">
        <v>22374.8034653957</v>
      </c>
      <c r="BG148">
        <v>22782.774587155902</v>
      </c>
      <c r="BH148">
        <v>23190.745708916103</v>
      </c>
      <c r="BI148">
        <v>23598.716830676189</v>
      </c>
      <c r="BJ148">
        <v>24006.68795243639</v>
      </c>
      <c r="BK148">
        <v>24414.659074196592</v>
      </c>
      <c r="BL148" s="23">
        <v>24822.630195956677</v>
      </c>
    </row>
    <row r="149" spans="1:64" x14ac:dyDescent="0.25">
      <c r="A149" t="s">
        <v>10</v>
      </c>
      <c r="B149" t="s">
        <v>23</v>
      </c>
      <c r="I149" s="13">
        <v>1.1216013131313129</v>
      </c>
      <c r="J149" s="13">
        <v>0.99120506648484863</v>
      </c>
      <c r="K149" s="13">
        <v>1.2139500414949493</v>
      </c>
      <c r="L149" s="13">
        <v>1.4895501665959596</v>
      </c>
      <c r="M149" s="13">
        <v>2.0532490063939393</v>
      </c>
      <c r="N149" s="13">
        <v>2.5639469797046872</v>
      </c>
      <c r="O149" s="13">
        <v>3.5174094179774134</v>
      </c>
      <c r="P149" s="13">
        <v>4.0670132466788278</v>
      </c>
      <c r="Q149" s="13">
        <v>5.340875855153624</v>
      </c>
      <c r="R149" s="13">
        <v>9.1866933999731586</v>
      </c>
      <c r="S149" s="13">
        <v>12.019193605714049</v>
      </c>
      <c r="T149" s="13">
        <v>18.569807133841692</v>
      </c>
      <c r="U149" s="13">
        <v>24.603131414364725</v>
      </c>
      <c r="V149" s="13">
        <v>36.079894595419162</v>
      </c>
      <c r="W149" s="13">
        <v>54.847978275086589</v>
      </c>
      <c r="X149" s="13">
        <v>81.484196549660197</v>
      </c>
      <c r="Y149" s="13">
        <v>113.55108762856062</v>
      </c>
      <c r="Z149" s="13">
        <v>147.72358009362827</v>
      </c>
      <c r="AA149" s="13">
        <v>188.47214342588194</v>
      </c>
      <c r="AB149" s="13">
        <v>214.27268709044878</v>
      </c>
      <c r="AC149" s="13">
        <v>243.0600532468541</v>
      </c>
      <c r="AD149" s="13">
        <v>311.20761354133009</v>
      </c>
      <c r="AE149" s="13">
        <v>387.09777822668809</v>
      </c>
      <c r="AF149" s="13">
        <v>461.95175806528346</v>
      </c>
      <c r="AG149" s="13">
        <v>509.36830709449487</v>
      </c>
      <c r="AH149" s="13">
        <v>572.63610606139696</v>
      </c>
    </row>
    <row r="150" spans="1:64" x14ac:dyDescent="0.25">
      <c r="G150" t="s">
        <v>26</v>
      </c>
      <c r="I150">
        <v>0.17490337877222195</v>
      </c>
      <c r="J150">
        <v>0.16565660692359566</v>
      </c>
      <c r="K150">
        <v>0.15700009177246763</v>
      </c>
      <c r="L150">
        <v>0.14889615498366909</v>
      </c>
      <c r="M150">
        <v>0.14130952337380187</v>
      </c>
      <c r="N150">
        <v>0.13420717538123197</v>
      </c>
      <c r="O150">
        <v>0.12755819733648885</v>
      </c>
      <c r="P150">
        <v>0.12133364890747279</v>
      </c>
      <c r="Q150">
        <v>0.11550643713380794</v>
      </c>
      <c r="R150">
        <v>0.11005119850206257</v>
      </c>
      <c r="S150">
        <v>0.10494418854855775</v>
      </c>
      <c r="T150">
        <v>0.10016317850924938</v>
      </c>
      <c r="U150">
        <v>9.5687358566842462E-2</v>
      </c>
      <c r="V150">
        <v>9.1497247274010859E-2</v>
      </c>
      <c r="W150">
        <v>8.7574606758478071E-2</v>
      </c>
      <c r="X150">
        <v>8.3902363340881164E-2</v>
      </c>
      <c r="Y150">
        <v>8.0464533219898951E-2</v>
      </c>
      <c r="Z150">
        <v>7.7246152901181753E-2</v>
      </c>
      <c r="AA150">
        <v>7.4233214067267891E-2</v>
      </c>
      <c r="AB150">
        <v>7.1412602605001499E-2</v>
      </c>
      <c r="AC150">
        <v>6.8772041525062916E-2</v>
      </c>
      <c r="AD150">
        <v>6.6300037525162836E-2</v>
      </c>
      <c r="AE150">
        <v>6.3985830964311763E-2</v>
      </c>
      <c r="AF150">
        <v>6.1819349030422216E-2</v>
      </c>
      <c r="AG150">
        <v>5.9791161897401704E-2</v>
      </c>
      <c r="AH150">
        <v>5.7892441680905474E-2</v>
      </c>
      <c r="AI150">
        <v>5.6114924014099996E-2</v>
      </c>
      <c r="AJ150">
        <v>5.4450872076192036E-2</v>
      </c>
      <c r="AK150">
        <v>5.2893042917153757E-2</v>
      </c>
      <c r="AL150">
        <v>5.1434655932069091E-2</v>
      </c>
      <c r="AM150">
        <v>5.0069363347882652E-2</v>
      </c>
      <c r="AN150">
        <v>4.8791222594092076E-2</v>
      </c>
      <c r="AO150">
        <v>4.7594670437124342E-2</v>
      </c>
      <c r="AP150">
        <v>4.6474498765813457E-2</v>
      </c>
      <c r="AQ150">
        <v>4.542583192258344E-2</v>
      </c>
      <c r="AR150" s="23">
        <v>4.4444105481668286E-2</v>
      </c>
      <c r="AS150">
        <v>4.3525046381999097E-2</v>
      </c>
      <c r="AT150">
        <v>4.2664654328284646E-2</v>
      </c>
      <c r="AU150">
        <v>4.1859184379332046E-2</v>
      </c>
      <c r="AV150">
        <v>4.1105130647821161E-2</v>
      </c>
      <c r="AW150">
        <v>4.0399211040584568E-2</v>
      </c>
      <c r="AX150">
        <v>3.9738352972973678E-2</v>
      </c>
      <c r="AY150">
        <v>3.9119679995131287E-2</v>
      </c>
      <c r="AZ150">
        <v>3.8540499271960113E-2</v>
      </c>
      <c r="BA150">
        <v>3.7998289862292742E-2</v>
      </c>
      <c r="BB150" s="23">
        <v>3.7490691746246751E-2</v>
      </c>
      <c r="BC150">
        <v>3.7015495553005651E-2</v>
      </c>
      <c r="BD150">
        <v>3.6570632944314702E-2</v>
      </c>
      <c r="BE150">
        <v>3.6154167611834841E-2</v>
      </c>
      <c r="BF150">
        <v>3.5764286849169859E-2</v>
      </c>
      <c r="BG150">
        <v>3.5399293661883185E-2</v>
      </c>
      <c r="BH150">
        <v>3.5057599381162402E-2</v>
      </c>
      <c r="BI150">
        <v>3.4737716748981663E-2</v>
      </c>
      <c r="BJ150">
        <v>3.4438253444664647E-2</v>
      </c>
      <c r="BK150">
        <v>3.4157906024671544E-2</v>
      </c>
      <c r="BL150" s="23">
        <v>3.3895454249232702E-2</v>
      </c>
    </row>
    <row r="151" spans="1:64" x14ac:dyDescent="0.25">
      <c r="A151" s="2" t="s">
        <v>1</v>
      </c>
      <c r="B151" s="2" t="s">
        <v>2</v>
      </c>
      <c r="C151" s="2" t="s">
        <v>3</v>
      </c>
      <c r="G151" t="s">
        <v>6</v>
      </c>
      <c r="J151">
        <f>J149-I149</f>
        <v>-0.13039624664646432</v>
      </c>
      <c r="K151">
        <f t="shared" ref="K151:AH151" si="18">K149-J149</f>
        <v>0.22274497501010071</v>
      </c>
      <c r="L151">
        <f t="shared" si="18"/>
        <v>0.27560012510101028</v>
      </c>
      <c r="M151">
        <f t="shared" si="18"/>
        <v>0.56369883979797963</v>
      </c>
      <c r="N151">
        <f t="shared" si="18"/>
        <v>0.51069797331074795</v>
      </c>
      <c r="O151">
        <f t="shared" si="18"/>
        <v>0.95346243827272614</v>
      </c>
      <c r="P151">
        <f t="shared" si="18"/>
        <v>0.54960382870141444</v>
      </c>
      <c r="Q151">
        <f t="shared" si="18"/>
        <v>1.2738626084747962</v>
      </c>
      <c r="R151">
        <f t="shared" si="18"/>
        <v>3.8458175448195346</v>
      </c>
      <c r="S151">
        <f t="shared" si="18"/>
        <v>2.8325002057408906</v>
      </c>
      <c r="T151">
        <f t="shared" si="18"/>
        <v>6.5506135281276432</v>
      </c>
      <c r="U151">
        <f t="shared" si="18"/>
        <v>6.0333242805230327</v>
      </c>
      <c r="V151">
        <f t="shared" si="18"/>
        <v>11.476763181054437</v>
      </c>
      <c r="W151">
        <f t="shared" si="18"/>
        <v>18.768083679667427</v>
      </c>
      <c r="X151">
        <f t="shared" si="18"/>
        <v>26.636218274573608</v>
      </c>
      <c r="Y151">
        <f t="shared" si="18"/>
        <v>32.066891078900426</v>
      </c>
      <c r="Z151">
        <f t="shared" si="18"/>
        <v>34.172492465067648</v>
      </c>
      <c r="AA151">
        <f t="shared" si="18"/>
        <v>40.748563332253667</v>
      </c>
      <c r="AB151">
        <f t="shared" si="18"/>
        <v>25.800543664566845</v>
      </c>
      <c r="AC151">
        <f t="shared" si="18"/>
        <v>28.787366156405312</v>
      </c>
      <c r="AD151">
        <f t="shared" si="18"/>
        <v>68.147560294475994</v>
      </c>
      <c r="AE151">
        <f t="shared" si="18"/>
        <v>75.890164685358002</v>
      </c>
      <c r="AF151">
        <f t="shared" si="18"/>
        <v>74.853979838595365</v>
      </c>
      <c r="AG151">
        <f t="shared" si="18"/>
        <v>47.41654902921141</v>
      </c>
      <c r="AH151">
        <f t="shared" si="18"/>
        <v>63.267798966902092</v>
      </c>
    </row>
    <row r="152" spans="1:64" x14ac:dyDescent="0.25">
      <c r="A152" s="3">
        <v>0</v>
      </c>
      <c r="B152" s="3">
        <v>0.36428066390195374</v>
      </c>
      <c r="C152" s="3">
        <v>4.0885784595646032E-3</v>
      </c>
      <c r="G152" t="s">
        <v>8</v>
      </c>
      <c r="J152">
        <f>$A152*($C152/($C152+I150))*I148+($B152-$A152)*($I149+SUM($I152:I152))-($B152/(($C152/($C152+I150))*I148))*(($I149+SUM($I152:I152))^2)</f>
        <v>0.40266890742962957</v>
      </c>
      <c r="K152">
        <f>$A152*($C152/($C152+J150))*J148+($B152-$A152)*($I149+SUM($I152:J152))-($B152/(($C152/($C152+J150))*J148))*(($I149+SUM($I152:J152))^2)</f>
        <v>0.5454231651855086</v>
      </c>
      <c r="L152">
        <f>$A152*($C152/($C152+K150))*K148+($B152-$A152)*($I149+SUM($I152:K152))-($B152/(($C152/($C152+K150))*K148))*(($I149+SUM($I152:K152))^2)</f>
        <v>0.73752089429684431</v>
      </c>
      <c r="M152">
        <f>$A152*($C152/($C152+L150))*L148+($B152-$A152)*($I149+SUM($I152:L152))-($B152/(($C152/($C152+L150))*L148))*(($I149+SUM($I152:L152))^2)</f>
        <v>0.99470767103038404</v>
      </c>
      <c r="N152">
        <f>$A152*($C152/($C152+M150))*M148+($B152-$A152)*($I149+SUM($I152:M152))-($B152/(($C152/($C152+M150))*M148))*(($I149+SUM($I152:M152))^2)</f>
        <v>1.338605748816458</v>
      </c>
      <c r="O152">
        <f>$A152*($C152/($C152+N150))*N148+($B152-$A152)*($I149+SUM($I152:N152))-($B152/(($C152/($C152+N150))*N148))*(($I149+SUM($I152:N152))^2)</f>
        <v>1.796620614451816</v>
      </c>
      <c r="P152">
        <f>$A152*($C152/($C152+O150))*O148+($B152-$A152)*($I149+SUM($I152:O152))-($B152/(($C152/($C152+O150))*O148))*(($I149+SUM($I152:O152))^2)</f>
        <v>2.4010161695788561</v>
      </c>
      <c r="Q152">
        <f>$A152*($C152/($C152+P150))*P148+($B152-$A152)*($I149+SUM($I152:P152))-($B152/(($C152/($C152+P150))*P148))*(($I149+SUM($I152:P152))^2)</f>
        <v>3.1970918279404641</v>
      </c>
      <c r="R152">
        <f>$A152*($C152/($C152+Q150))*Q148+($B152-$A152)*($I149+SUM($I152:Q152))-($B152/(($C152/($C152+Q150))*Q148))*(($I149+SUM($I152:Q152))^2)</f>
        <v>4.2379665459177076</v>
      </c>
      <c r="S152">
        <f>$A152*($C152/($C152+R150))*R148+($B152-$A152)*($I149+SUM($I152:R152))-($B152/(($C152/($C152+R150))*R148))*(($I149+SUM($I152:R152))^2)</f>
        <v>5.5962770847985883</v>
      </c>
      <c r="T152">
        <f>$A152*($C152/($C152+S150))*S148+($B152-$A152)*($I149+SUM($I152:S152))-($B152/(($C152/($C152+S150))*S148))*(($I149+SUM($I152:S152))^2)</f>
        <v>7.3346967098825351</v>
      </c>
      <c r="U152">
        <f>$A152*($C152/($C152+T150))*T148+($B152-$A152)*($I149+SUM($I152:T152))-($B152/(($C152/($C152+T150))*T148))*(($I149+SUM($I152:T152))^2)</f>
        <v>9.5513650898409068</v>
      </c>
      <c r="V152">
        <f>$A152*($C152/($C152+U150))*U148+($B152-$A152)*($I149+SUM($I152:U152))-($B152/(($C152/($C152+U150))*U148))*(($I149+SUM($I152:U152))^2)</f>
        <v>12.347136434392409</v>
      </c>
      <c r="W152">
        <f>$A152*($C152/($C152+V150))*V148+($B152-$A152)*($I149+SUM($I152:V152))-($B152/(($C152/($C152+V150))*V148))*(($I149+SUM($I152:V152))^2)</f>
        <v>15.692247756218034</v>
      </c>
      <c r="X152">
        <f>$A152*($C152/($C152+W150))*W148+($B152-$A152)*($I149+SUM($I152:W152))-($B152/(($C152/($C152+W150))*W148))*(($I149+SUM($I152:W152))^2)</f>
        <v>19.607466701705174</v>
      </c>
      <c r="Y152">
        <f>$A152*($C152/($C152+X150))*X148+($B152-$A152)*($I149+SUM($I152:X152))-($B152/(($C152/($C152+X150))*X148))*(($I149+SUM($I152:X152))^2)</f>
        <v>24.487076866854423</v>
      </c>
      <c r="Z152">
        <f>$A152*($C152/($C152+Y150))*Y148+($B152-$A152)*($I149+SUM($I152:Y152))-($B152/(($C152/($C152+Y150))*Y148))*(($I149+SUM($I152:Y152))^2)</f>
        <v>30.045045976852318</v>
      </c>
      <c r="AA152">
        <f>$A152*($C152/($C152+Z150))*Z148+($B152-$A152)*($I149+SUM($I152:Z152))-($B152/(($C152/($C152+Z150))*Z148))*(($I149+SUM($I152:Z152))^2)</f>
        <v>35.89794546588373</v>
      </c>
      <c r="AB152">
        <f>$A152*($C152/($C152+AA150))*AA148+($B152-$A152)*($I149+SUM($I152:AA152))-($B152/(($C152/($C152+AA150))*AA148))*(($I149+SUM($I152:AA152))^2)</f>
        <v>42.234677723111119</v>
      </c>
      <c r="AC152">
        <f>$A152*($C152/($C152+AB150))*AB148+($B152-$A152)*($I149+SUM($I152:AB152))-($B152/(($C152/($C152+AB150))*AB148))*(($I149+SUM($I152:AB152))^2)</f>
        <v>48.60098147915285</v>
      </c>
      <c r="AD152">
        <f>$A152*($C152/($C152+AC150))*AC148+($B152-$A152)*($I149+SUM($I152:AC152))-($B152/(($C152/($C152+AC150))*AC148))*(($I149+SUM($I152:AC152))^2)</f>
        <v>52.94534100935703</v>
      </c>
      <c r="AE152">
        <f>$A152*($C152/($C152+AD150))*AD148+($B152-$A152)*($I149+SUM($I152:AD152))-($B152/(($C152/($C152+AD150))*AD148))*(($I149+SUM($I152:AD152))^2)</f>
        <v>57.905657074047973</v>
      </c>
      <c r="AF152">
        <f>$A152*($C152/($C152+AE150))*AE148+($B152-$A152)*($I149+SUM($I152:AE152))-($B152/(($C152/($C152+AE150))*AE148))*(($I149+SUM($I152:AE152))^2)</f>
        <v>62.760825173275961</v>
      </c>
      <c r="AG152">
        <f>$A152*($C152/($C152+AF150))*AF148+($B152-$A152)*($I149+SUM($I152:AF152))-($B152/(($C152/($C152+AF150))*AF148))*(($I149+SUM($I152:AF152))^2)</f>
        <v>68.051719571731695</v>
      </c>
      <c r="AH152">
        <f>$A152*($C152/($C152+AG150))*AG148+($B152-$A152)*($I149+SUM($I152:AG152))-($B152/(($C152/($C152+AG150))*AG148))*(($I149+SUM($I152:AG152))^2)</f>
        <v>69.615042133537813</v>
      </c>
      <c r="AI152">
        <f>$A152*($C152/($C152+AH150))*AH148+($B152-$A152)*($I149+SUM($I152:AH152))-($B152/(($C152/($C152+AH150))*AH148))*(($I149+SUM($I152:AH152))^2)</f>
        <v>67.562238309115628</v>
      </c>
      <c r="AJ152">
        <f>$A152*($C152/($C152+AI150))*AI148+($B152-$A152)*($I149+SUM($I152:AI152))-($B152/(($C152/($C152+AI150))*AI148))*(($I149+SUM($I152:AI152))^2)</f>
        <v>62.851397592089512</v>
      </c>
      <c r="AK152">
        <f>$A152*($C152/($C152+AJ150))*AJ148+($B152-$A152)*($I149+SUM($I152:AJ152))-($B152/(($C152/($C152+AJ150))*AJ148))*(($I149+SUM($I152:AJ152))^2)</f>
        <v>62.445921370424912</v>
      </c>
      <c r="AL152">
        <f>$A152*($C152/($C152+AK150))*AK148+($B152-$A152)*($I149+SUM($I152:AK152))-($B152/(($C152/($C152+AK150))*AK148))*(($I149+SUM($I152:AK152))^2)</f>
        <v>62.02267603732372</v>
      </c>
      <c r="AM152">
        <f>$A152*($C152/($C152+AL150))*AL148+($B152-$A152)*($I149+SUM($I152:AL152))-($B152/(($C152/($C152+AL150))*AL148))*(($I149+SUM($I152:AL152))^2)</f>
        <v>61.684991342578769</v>
      </c>
      <c r="AN152">
        <f>$A152*($C152/($C152+AM150))*AM148+($B152-$A152)*($I149+SUM($I152:AM152))-($B152/(($C152/($C152+AM150))*AM148))*(($I149+SUM($I152:AM152))^2)</f>
        <v>61.484343528225793</v>
      </c>
      <c r="AO152">
        <f>$A152*($C152/($C152+AN150))*AN148+($B152-$A152)*($I149+SUM($I152:AN152))-($B152/(($C152/($C152+AN150))*AN148))*(($I149+SUM($I152:AN152))^2)</f>
        <v>61.434089224235038</v>
      </c>
      <c r="AP152">
        <f>$A152*($C152/($C152+AO150))*AO148+($B152-$A152)*($I149+SUM($I152:AO152))-($B152/(($C152/($C152+AO150))*AO148))*(($I149+SUM($I152:AO152))^2)</f>
        <v>61.523239246276717</v>
      </c>
      <c r="AQ152">
        <f>$A152*($C152/($C152+AP150))*AP148+($B152-$A152)*($I149+SUM($I152:AP152))-($B152/(($C152/($C152+AP150))*AP148))*(($I149+SUM($I152:AP152))^2)</f>
        <v>61.727636488378891</v>
      </c>
      <c r="AR152" s="23">
        <f>$A152*($C152/($C152+AQ150))*AQ148+($B152-$A152)*($I149+SUM($I152:AQ152))-($B152/(($C152/($C152+AQ150))*AQ148))*(($I149+SUM($I152:AQ152))^2)</f>
        <v>62.01787298955071</v>
      </c>
      <c r="AS152">
        <f>$A152*($C152/($C152+AR150))*AR148+($B152-$A152)*($I149+SUM($I152:AR152))-($B152/(($C152/($C152+AR150))*AR148))*(($I149+SUM($I152:AR152))^2)</f>
        <v>62.364305246629328</v>
      </c>
      <c r="AT152">
        <f>$A152*($C152/($C152+AS150))*AS148+($B152-$A152)*($I149+SUM($I152:AS152))-($B152/(($C152/($C152+AS150))*AS148))*(($I149+SUM($I152:AS152))^2)</f>
        <v>62.739876750223061</v>
      </c>
      <c r="AU152">
        <f>$A152*($C152/($C152+AT150))*AT148+($B152-$A152)*($I149+SUM($I152:AT152))-($B152/(($C152/($C152+AT150))*AT148))*(($I149+SUM($I152:AT152))^2)</f>
        <v>63.121450370080424</v>
      </c>
      <c r="AV152">
        <f>$A152*($C152/($C152+AU150))*AU148+($B152-$A152)*($I149+SUM($I152:AU152))-($B152/(($C152/($C152+AU150))*AU148))*(($I149+SUM($I152:AU152))^2)</f>
        <v>63.490210723596419</v>
      </c>
      <c r="AW152">
        <f>$A152*($C152/($C152+AV150))*AV148+($B152-$A152)*($I149+SUM($I152:AV152))-($B152/(($C152/($C152+AV150))*AV148))*(($I149+SUM($I152:AV152))^2)</f>
        <v>63.831533773594174</v>
      </c>
      <c r="AX152">
        <f>$A152*($C152/($C152+AW150))*AW148+($B152-$A152)*($I149+SUM($I152:AW152))-($B152/(($C152/($C152+AW150))*AW148))*(($I149+SUM($I152:AW152))^2)</f>
        <v>64.134584060190548</v>
      </c>
      <c r="AY152">
        <f>$A152*($C152/($C152+AX150))*AX148+($B152-$A152)*($I149+SUM($I152:AX152))-($B152/(($C152/($C152+AX150))*AX148))*(($I149+SUM($I152:AX152))^2)</f>
        <v>64.391799774278297</v>
      </c>
      <c r="AZ152">
        <f>$A152*($C152/($C152+AY150))*AY148+($B152-$A152)*($I149+SUM($I152:AY152))-($B152/(($C152/($C152+AY150))*AY148))*(($I149+SUM($I152:AY152))^2)</f>
        <v>64.598358244245674</v>
      </c>
      <c r="BA152">
        <f>$A152*($C152/($C152+AZ150))*AZ148+($B152-$A152)*($I149+SUM($I152:AZ152))-($B152/(($C152/($C152+AZ150))*AZ148))*(($I149+SUM($I152:AZ152))^2)</f>
        <v>64.751671274221621</v>
      </c>
      <c r="BB152" s="23">
        <f>$A152*($C152/($C152+BA150))*BA148+($B152-$A152)*($I149+SUM($I152:BA152))-($B152/(($C152/($C152+BA150))*BA148))*(($I149+SUM($I152:BA152))^2)</f>
        <v>64.850933516729469</v>
      </c>
      <c r="BC152">
        <f>$A152*($C152/($C152+BB150))*BB148+($B152-$A152)*($I149+SUM($I152:BB152))-($B152/(($C152/($C152+BB150))*BB148))*(($I149+SUM($I152:BB152))^2)</f>
        <v>64.896731802520321</v>
      </c>
      <c r="BD152">
        <f>$A152*($C152/($C152+BC150))*BC148+($B152-$A152)*($I149+SUM($I152:BC152))-($B152/(($C152/($C152+BC150))*BC148))*(($I149+SUM($I152:BC152))^2)</f>
        <v>64.890714970474619</v>
      </c>
      <c r="BE152">
        <f>$A152*($C152/($C152+BD150))*BD148+($B152-$A152)*($I149+SUM($I152:BD152))-($B152/(($C152/($C152+BD150))*BD148))*(($I149+SUM($I152:BD152))^2)</f>
        <v>64.835319524245278</v>
      </c>
      <c r="BF152">
        <f>$A152*($C152/($C152+BE150))*BE148+($B152-$A152)*($I149+SUM($I152:BE152))-($B152/(($C152/($C152+BE150))*BE148))*(($I149+SUM($I152:BE152))^2)</f>
        <v>64.733544661723954</v>
      </c>
      <c r="BG152">
        <f>$A152*($C152/($C152+BF150))*BF148+($B152-$A152)*($I149+SUM($I152:BF152))-($B152/(($C152/($C152+BF150))*BF148))*(($I149+SUM($I152:BF152))^2)</f>
        <v>64.5887698088045</v>
      </c>
      <c r="BH152">
        <f>$A152*($C152/($C152+BG150))*BG148+($B152-$A152)*($I149+SUM($I152:BG152))-($B152/(($C152/($C152+BG150))*BG148))*(($I149+SUM($I152:BG152))^2)</f>
        <v>64.404608094047035</v>
      </c>
      <c r="BI152">
        <f>$A152*($C152/($C152+BH150))*BH148+($B152-$A152)*($I149+SUM($I152:BH152))-($B152/(($C152/($C152+BH150))*BH148))*(($I149+SUM($I152:BH152))^2)</f>
        <v>64.184789844088186</v>
      </c>
      <c r="BJ152">
        <f>$A152*($C152/($C152+BI150))*BI148+($B152-$A152)*($I149+SUM($I152:BI152))-($B152/(($C152/($C152+BI150))*BI148))*(($I149+SUM($I152:BI152))^2)</f>
        <v>63.933070942342624</v>
      </c>
      <c r="BK152">
        <f>$A152*($C152/($C152+BJ150))*BJ148+($B152-$A152)*($I149+SUM($I152:BJ152))-($B152/(($C152/($C152+BJ150))*BJ148))*(($I149+SUM($I152:BJ152))^2)</f>
        <v>63.653161657042233</v>
      </c>
      <c r="BL152" s="23">
        <f>$A152*($C152/($C152+BK150))*BK148+($B152-$A152)*($I149+SUM($I152:BK152))-($B152/(($C152/($C152+BK150))*BK148))*(($I149+SUM($I152:BK152))^2)</f>
        <v>63.34867224861739</v>
      </c>
    </row>
    <row r="153" spans="1:64" x14ac:dyDescent="0.25">
      <c r="E153" t="s">
        <v>7</v>
      </c>
      <c r="F153">
        <f>SUM(J153:AH153)</f>
        <v>2475.9375063256048</v>
      </c>
      <c r="J153">
        <f>(J154-J149)^2</f>
        <v>0.28415845849016963</v>
      </c>
      <c r="K153">
        <f t="shared" ref="K153:AH153" si="19">(K154-K149)^2</f>
        <v>0.73229667123074371</v>
      </c>
      <c r="L153">
        <f t="shared" si="19"/>
        <v>1.7362387158669532</v>
      </c>
      <c r="M153">
        <f t="shared" si="19"/>
        <v>3.0578570674549139</v>
      </c>
      <c r="N153">
        <f t="shared" si="19"/>
        <v>6.6387682076313732</v>
      </c>
      <c r="O153">
        <f t="shared" si="19"/>
        <v>11.694614119308566</v>
      </c>
      <c r="P153">
        <f t="shared" si="19"/>
        <v>27.785035365877679</v>
      </c>
      <c r="Q153">
        <f t="shared" si="19"/>
        <v>51.759110155856987</v>
      </c>
      <c r="R153">
        <f t="shared" si="19"/>
        <v>57.555429214155531</v>
      </c>
      <c r="S153">
        <f t="shared" si="19"/>
        <v>107.12884126691714</v>
      </c>
      <c r="T153">
        <f t="shared" si="19"/>
        <v>123.97462995231957</v>
      </c>
      <c r="U153">
        <f t="shared" si="19"/>
        <v>214.6937145150271</v>
      </c>
      <c r="V153">
        <f t="shared" si="19"/>
        <v>240.957431022821</v>
      </c>
      <c r="W153">
        <f t="shared" si="19"/>
        <v>154.92700387493835</v>
      </c>
      <c r="X153">
        <f t="shared" si="19"/>
        <v>29.357065543280704</v>
      </c>
      <c r="Y153">
        <f t="shared" si="19"/>
        <v>4.6725064630371005</v>
      </c>
      <c r="Z153">
        <f t="shared" si="19"/>
        <v>39.552082173295588</v>
      </c>
      <c r="AA153">
        <f t="shared" si="19"/>
        <v>124.09208020563389</v>
      </c>
      <c r="AB153">
        <f t="shared" si="19"/>
        <v>28.031429278278232</v>
      </c>
      <c r="AC153">
        <f t="shared" si="19"/>
        <v>630.41602775871627</v>
      </c>
      <c r="AD153">
        <f t="shared" si="19"/>
        <v>98.126213195960148</v>
      </c>
      <c r="AE153">
        <f t="shared" si="19"/>
        <v>65.264424198091518</v>
      </c>
      <c r="AF153">
        <f t="shared" si="19"/>
        <v>406.90129989119475</v>
      </c>
      <c r="AG153">
        <f t="shared" si="19"/>
        <v>0.21471720652615739</v>
      </c>
      <c r="AH153">
        <f t="shared" si="19"/>
        <v>46.384531803694294</v>
      </c>
    </row>
    <row r="154" spans="1:64" x14ac:dyDescent="0.25">
      <c r="G154" t="s">
        <v>9</v>
      </c>
      <c r="J154">
        <f>I149+J152</f>
        <v>1.5242702205609424</v>
      </c>
      <c r="K154">
        <f>J154+K152</f>
        <v>2.0696933857464508</v>
      </c>
      <c r="L154">
        <f t="shared" ref="L154:BL154" si="20">K154+L152</f>
        <v>2.8072142800432953</v>
      </c>
      <c r="M154">
        <f t="shared" si="20"/>
        <v>3.8019219510736795</v>
      </c>
      <c r="N154">
        <f t="shared" si="20"/>
        <v>5.1405276998901375</v>
      </c>
      <c r="O154">
        <f t="shared" si="20"/>
        <v>6.9371483143419539</v>
      </c>
      <c r="P154">
        <f t="shared" si="20"/>
        <v>9.33816448392081</v>
      </c>
      <c r="Q154">
        <f t="shared" si="20"/>
        <v>12.535256311861275</v>
      </c>
      <c r="R154">
        <f t="shared" si="20"/>
        <v>16.773222857778983</v>
      </c>
      <c r="S154">
        <f t="shared" si="20"/>
        <v>22.369499942577569</v>
      </c>
      <c r="T154">
        <f t="shared" si="20"/>
        <v>29.704196652460105</v>
      </c>
      <c r="U154">
        <f t="shared" si="20"/>
        <v>39.255561742301012</v>
      </c>
      <c r="V154">
        <f t="shared" si="20"/>
        <v>51.602698176693423</v>
      </c>
      <c r="W154">
        <f t="shared" si="20"/>
        <v>67.29494593291146</v>
      </c>
      <c r="X154">
        <f t="shared" si="20"/>
        <v>86.902412634616638</v>
      </c>
      <c r="Y154">
        <f t="shared" si="20"/>
        <v>111.38948950147106</v>
      </c>
      <c r="Z154">
        <f t="shared" si="20"/>
        <v>141.43453547832337</v>
      </c>
      <c r="AA154">
        <f t="shared" si="20"/>
        <v>177.33248094420711</v>
      </c>
      <c r="AB154">
        <f t="shared" si="20"/>
        <v>219.56715866731821</v>
      </c>
      <c r="AC154">
        <f t="shared" si="20"/>
        <v>268.16814014647105</v>
      </c>
      <c r="AD154">
        <f t="shared" si="20"/>
        <v>321.11348115582808</v>
      </c>
      <c r="AE154">
        <f t="shared" si="20"/>
        <v>379.01913822987603</v>
      </c>
      <c r="AF154">
        <f t="shared" si="20"/>
        <v>441.77996340315201</v>
      </c>
      <c r="AG154">
        <f t="shared" si="20"/>
        <v>509.83168297488373</v>
      </c>
      <c r="AH154">
        <f t="shared" si="20"/>
        <v>579.44672510842156</v>
      </c>
      <c r="AI154">
        <f t="shared" si="20"/>
        <v>647.00896341753719</v>
      </c>
      <c r="AJ154">
        <f t="shared" si="20"/>
        <v>709.86036100962667</v>
      </c>
      <c r="AK154">
        <f t="shared" si="20"/>
        <v>772.30628238005158</v>
      </c>
      <c r="AL154">
        <f t="shared" si="20"/>
        <v>834.32895841737536</v>
      </c>
      <c r="AM154">
        <f t="shared" si="20"/>
        <v>896.01394975995413</v>
      </c>
      <c r="AN154">
        <f t="shared" si="20"/>
        <v>957.49829328817987</v>
      </c>
      <c r="AO154">
        <f t="shared" si="20"/>
        <v>1018.932382512415</v>
      </c>
      <c r="AP154">
        <f t="shared" si="20"/>
        <v>1080.4556217586917</v>
      </c>
      <c r="AQ154">
        <f t="shared" si="20"/>
        <v>1142.1832582470706</v>
      </c>
      <c r="AR154" s="23">
        <f t="shared" si="20"/>
        <v>1204.2011312366212</v>
      </c>
      <c r="AS154">
        <f t="shared" si="20"/>
        <v>1266.5654364832506</v>
      </c>
      <c r="AT154">
        <f t="shared" si="20"/>
        <v>1329.3053132334735</v>
      </c>
      <c r="AU154">
        <f t="shared" si="20"/>
        <v>1392.4267636035538</v>
      </c>
      <c r="AV154">
        <f t="shared" si="20"/>
        <v>1455.9169743271502</v>
      </c>
      <c r="AW154">
        <f t="shared" si="20"/>
        <v>1519.7485081007444</v>
      </c>
      <c r="AX154">
        <f t="shared" si="20"/>
        <v>1583.8830921609349</v>
      </c>
      <c r="AY154">
        <f t="shared" si="20"/>
        <v>1648.2748919352132</v>
      </c>
      <c r="AZ154">
        <f t="shared" si="20"/>
        <v>1712.8732501794589</v>
      </c>
      <c r="BA154">
        <f t="shared" si="20"/>
        <v>1777.6249214536806</v>
      </c>
      <c r="BB154" s="23">
        <f t="shared" si="20"/>
        <v>1842.4758549704102</v>
      </c>
      <c r="BC154">
        <f t="shared" si="20"/>
        <v>1907.3725867729304</v>
      </c>
      <c r="BD154">
        <f t="shared" si="20"/>
        <v>1972.263301743405</v>
      </c>
      <c r="BE154">
        <f t="shared" si="20"/>
        <v>2037.0986212676503</v>
      </c>
      <c r="BF154">
        <f t="shared" si="20"/>
        <v>2101.8321659293742</v>
      </c>
      <c r="BG154">
        <f t="shared" si="20"/>
        <v>2166.4209357381787</v>
      </c>
      <c r="BH154">
        <f t="shared" si="20"/>
        <v>2230.8255438322258</v>
      </c>
      <c r="BI154">
        <f t="shared" si="20"/>
        <v>2295.0103336763141</v>
      </c>
      <c r="BJ154">
        <f t="shared" si="20"/>
        <v>2358.9434046186566</v>
      </c>
      <c r="BK154">
        <f t="shared" si="20"/>
        <v>2422.5965662756989</v>
      </c>
      <c r="BL154" s="23">
        <f t="shared" si="20"/>
        <v>2485.9452385243162</v>
      </c>
    </row>
    <row r="155" spans="1:64" x14ac:dyDescent="0.25">
      <c r="AR155" s="23">
        <f>AR154/AR148*100</f>
        <v>7.2267065773065724</v>
      </c>
      <c r="BB155" s="23">
        <f>BB154/BB148*100</f>
        <v>8.8824328769398946</v>
      </c>
      <c r="BL155" s="23">
        <f>BL154/BL148*100</f>
        <v>10.014834120717991</v>
      </c>
    </row>
    <row r="172" spans="1:64" x14ac:dyDescent="0.25">
      <c r="A172" s="1" t="s">
        <v>18</v>
      </c>
      <c r="B172" t="s">
        <v>24</v>
      </c>
      <c r="I172" s="13">
        <v>347.34195336517081</v>
      </c>
      <c r="J172" s="13">
        <v>364.80186029183551</v>
      </c>
      <c r="K172" s="13">
        <v>389.53441393268014</v>
      </c>
      <c r="L172" s="13">
        <v>419.82663966628155</v>
      </c>
      <c r="M172" s="13">
        <v>440.23875411906897</v>
      </c>
      <c r="N172" s="13">
        <v>470.70226321319313</v>
      </c>
      <c r="O172" s="13">
        <v>501.21672673726448</v>
      </c>
      <c r="P172" s="13">
        <v>538.48756534174402</v>
      </c>
      <c r="Q172" s="13">
        <v>566.22518015913818</v>
      </c>
      <c r="R172" s="13">
        <v>600.22615564636749</v>
      </c>
      <c r="S172" s="13">
        <v>647.96903491246496</v>
      </c>
      <c r="T172" s="13">
        <v>686.57156790663146</v>
      </c>
      <c r="U172" s="13">
        <v>737.30540670129744</v>
      </c>
      <c r="V172" s="13">
        <v>762.77519600610356</v>
      </c>
      <c r="W172" s="13">
        <v>807.89608200610348</v>
      </c>
      <c r="X172" s="13">
        <v>873.68125148779302</v>
      </c>
      <c r="Y172" s="13">
        <v>889.72665698779315</v>
      </c>
      <c r="Z172" s="13">
        <v>948.58613160884352</v>
      </c>
      <c r="AA172" s="13">
        <v>982.36020997558592</v>
      </c>
      <c r="AB172" s="13">
        <v>1051.4094465061037</v>
      </c>
      <c r="AC172" s="13">
        <v>1109.6853998273766</v>
      </c>
      <c r="AD172" s="13">
        <v>1143.6709502781268</v>
      </c>
      <c r="AE172" s="13">
        <v>1190.4503506124297</v>
      </c>
      <c r="AF172" s="13">
        <v>1207.4328652847239</v>
      </c>
      <c r="AG172" s="13">
        <v>1253.6312075788526</v>
      </c>
      <c r="AH172" s="13">
        <v>1265.1925050892919</v>
      </c>
      <c r="AI172">
        <v>1311.1333548287512</v>
      </c>
      <c r="AJ172">
        <v>1350.7131880204979</v>
      </c>
      <c r="AK172">
        <v>1390.2930212122592</v>
      </c>
      <c r="AL172">
        <v>1429.8728544040059</v>
      </c>
      <c r="AM172">
        <v>1469.4526875957526</v>
      </c>
      <c r="AN172">
        <v>1509.0325207875139</v>
      </c>
      <c r="AO172">
        <v>1548.6123539792607</v>
      </c>
      <c r="AP172">
        <v>1588.1921871710074</v>
      </c>
      <c r="AQ172">
        <v>1627.7720203627687</v>
      </c>
      <c r="AR172" s="23">
        <v>1667.3518535545154</v>
      </c>
      <c r="AS172">
        <v>1706.9316867462767</v>
      </c>
      <c r="AT172">
        <v>1746.5115199380234</v>
      </c>
      <c r="AU172">
        <v>1786.0913531297701</v>
      </c>
      <c r="AV172">
        <v>1825.6711863215314</v>
      </c>
      <c r="AW172">
        <v>1865.2510195132782</v>
      </c>
      <c r="AX172">
        <v>1904.8308527050249</v>
      </c>
      <c r="AY172">
        <v>1944.4106858967862</v>
      </c>
      <c r="AZ172">
        <v>1983.9905190885329</v>
      </c>
      <c r="BA172">
        <v>2023.5703522802942</v>
      </c>
      <c r="BB172" s="23">
        <v>2063.1501854720409</v>
      </c>
      <c r="BC172">
        <v>2102.7300186637876</v>
      </c>
      <c r="BD172">
        <v>2142.3098518555489</v>
      </c>
      <c r="BE172">
        <v>2181.8896850472956</v>
      </c>
      <c r="BF172">
        <v>2221.4695182390424</v>
      </c>
      <c r="BG172">
        <v>2261.0493514308037</v>
      </c>
      <c r="BH172">
        <v>2300.6291846225504</v>
      </c>
      <c r="BI172">
        <v>2340.2090178143117</v>
      </c>
      <c r="BJ172">
        <v>2379.7888510060584</v>
      </c>
      <c r="BK172">
        <v>2419.3686841978051</v>
      </c>
      <c r="BL172" s="23">
        <v>2458.9485173895664</v>
      </c>
    </row>
    <row r="173" spans="1:64" x14ac:dyDescent="0.25">
      <c r="A173" t="s">
        <v>10</v>
      </c>
      <c r="B173" t="s">
        <v>23</v>
      </c>
      <c r="I173" s="15">
        <v>1E-3</v>
      </c>
      <c r="J173" s="15">
        <v>1E-3</v>
      </c>
      <c r="K173" s="15">
        <v>3.0000000000000001E-3</v>
      </c>
      <c r="L173" s="15">
        <v>3.0000000000000001E-3</v>
      </c>
      <c r="M173" s="15">
        <v>3.8000000000000006E-2</v>
      </c>
      <c r="N173" s="15">
        <v>3.95E-2</v>
      </c>
      <c r="O173" s="15">
        <v>4.6700000000000005E-2</v>
      </c>
      <c r="P173" s="15">
        <v>4.4300000000000006E-2</v>
      </c>
      <c r="Q173" s="15">
        <v>4.2600000000000006E-2</v>
      </c>
      <c r="R173" s="15">
        <v>6.1400000000000003E-2</v>
      </c>
      <c r="S173" s="15">
        <v>8.6000000000000007E-2</v>
      </c>
      <c r="T173" s="15">
        <v>0.1394</v>
      </c>
      <c r="U173" s="15">
        <v>0.155</v>
      </c>
      <c r="V173" s="15">
        <v>0.21010000000000001</v>
      </c>
      <c r="W173" s="15">
        <v>0.24049999999999999</v>
      </c>
      <c r="X173" s="15">
        <v>0.22220000000000001</v>
      </c>
      <c r="Y173" s="15">
        <v>0.2258</v>
      </c>
      <c r="Z173" s="15">
        <v>0.21660000000000001</v>
      </c>
      <c r="AA173" s="15">
        <v>0.22808900000000001</v>
      </c>
      <c r="AB173" s="15">
        <v>0.217278</v>
      </c>
      <c r="AC173" s="15">
        <v>0.38178899999999999</v>
      </c>
      <c r="AD173" s="15">
        <v>0.67800000000000005</v>
      </c>
      <c r="AE173" s="15">
        <v>0.79532899999999995</v>
      </c>
      <c r="AF173" s="15">
        <v>1.33765</v>
      </c>
      <c r="AG173" s="15">
        <v>1.5520814049442262</v>
      </c>
      <c r="AH173" s="15">
        <v>1.9041792796486179</v>
      </c>
    </row>
    <row r="174" spans="1:64" x14ac:dyDescent="0.25">
      <c r="G174" t="s">
        <v>26</v>
      </c>
      <c r="I174">
        <v>0.17490337877222195</v>
      </c>
      <c r="J174">
        <v>0.16565660692359566</v>
      </c>
      <c r="K174">
        <v>0.15700009177246763</v>
      </c>
      <c r="L174">
        <v>0.14889615498366909</v>
      </c>
      <c r="M174">
        <v>0.14130952337380187</v>
      </c>
      <c r="N174">
        <v>0.13420717538123197</v>
      </c>
      <c r="O174">
        <v>0.12755819733648885</v>
      </c>
      <c r="P174">
        <v>0.12133364890747279</v>
      </c>
      <c r="Q174">
        <v>0.11550643713380794</v>
      </c>
      <c r="R174">
        <v>0.11005119850206257</v>
      </c>
      <c r="S174">
        <v>0.10494418854855775</v>
      </c>
      <c r="T174">
        <v>0.10016317850924938</v>
      </c>
      <c r="U174">
        <v>9.5687358566842462E-2</v>
      </c>
      <c r="V174">
        <v>9.1497247274010859E-2</v>
      </c>
      <c r="W174">
        <v>8.7574606758478071E-2</v>
      </c>
      <c r="X174">
        <v>8.3902363340881164E-2</v>
      </c>
      <c r="Y174">
        <v>8.0464533219898951E-2</v>
      </c>
      <c r="Z174">
        <v>7.7246152901181753E-2</v>
      </c>
      <c r="AA174">
        <v>7.4233214067267891E-2</v>
      </c>
      <c r="AB174">
        <v>7.1412602605001499E-2</v>
      </c>
      <c r="AC174">
        <v>6.8772041525062916E-2</v>
      </c>
      <c r="AD174">
        <v>6.6300037525162836E-2</v>
      </c>
      <c r="AE174">
        <v>6.3985830964311763E-2</v>
      </c>
      <c r="AF174">
        <v>6.1819349030422216E-2</v>
      </c>
      <c r="AG174">
        <v>5.9791161897401704E-2</v>
      </c>
      <c r="AH174">
        <v>5.7892441680905474E-2</v>
      </c>
      <c r="AI174">
        <v>5.6114924014099996E-2</v>
      </c>
      <c r="AJ174">
        <v>5.4450872076192036E-2</v>
      </c>
      <c r="AK174">
        <v>5.2893042917153757E-2</v>
      </c>
      <c r="AL174">
        <v>5.1434655932069091E-2</v>
      </c>
      <c r="AM174">
        <v>5.0069363347882652E-2</v>
      </c>
      <c r="AN174">
        <v>4.8791222594092076E-2</v>
      </c>
      <c r="AO174">
        <v>4.7594670437124342E-2</v>
      </c>
      <c r="AP174">
        <v>4.6474498765813457E-2</v>
      </c>
      <c r="AQ174">
        <v>4.542583192258344E-2</v>
      </c>
      <c r="AR174" s="23">
        <v>4.4444105481668286E-2</v>
      </c>
      <c r="AS174">
        <v>4.3525046381999097E-2</v>
      </c>
      <c r="AT174">
        <v>4.2664654328284646E-2</v>
      </c>
      <c r="AU174">
        <v>4.1859184379332046E-2</v>
      </c>
      <c r="AV174">
        <v>4.1105130647821161E-2</v>
      </c>
      <c r="AW174">
        <v>4.0399211040584568E-2</v>
      </c>
      <c r="AX174">
        <v>3.9738352972973678E-2</v>
      </c>
      <c r="AY174">
        <v>3.9119679995131287E-2</v>
      </c>
      <c r="AZ174">
        <v>3.8540499271960113E-2</v>
      </c>
      <c r="BA174">
        <v>3.7998289862292742E-2</v>
      </c>
      <c r="BB174" s="23">
        <v>3.7490691746246751E-2</v>
      </c>
      <c r="BC174">
        <v>3.7015495553005651E-2</v>
      </c>
      <c r="BD174">
        <v>3.6570632944314702E-2</v>
      </c>
      <c r="BE174">
        <v>3.6154167611834841E-2</v>
      </c>
      <c r="BF174">
        <v>3.5764286849169859E-2</v>
      </c>
      <c r="BG174">
        <v>3.5399293661883185E-2</v>
      </c>
      <c r="BH174">
        <v>3.5057599381162402E-2</v>
      </c>
      <c r="BI174">
        <v>3.4737716748981663E-2</v>
      </c>
      <c r="BJ174">
        <v>3.4438253444664647E-2</v>
      </c>
      <c r="BK174">
        <v>3.4157906024671544E-2</v>
      </c>
      <c r="BL174" s="23">
        <v>3.3895454249232702E-2</v>
      </c>
    </row>
    <row r="175" spans="1:64" x14ac:dyDescent="0.25">
      <c r="A175" s="2" t="s">
        <v>1</v>
      </c>
      <c r="B175" s="2" t="s">
        <v>2</v>
      </c>
      <c r="C175" s="2" t="s">
        <v>3</v>
      </c>
      <c r="G175" t="s">
        <v>6</v>
      </c>
      <c r="J175">
        <f>J173-I173</f>
        <v>0</v>
      </c>
      <c r="K175">
        <f t="shared" ref="K175:AH175" si="21">K173-J173</f>
        <v>2E-3</v>
      </c>
      <c r="L175">
        <f t="shared" si="21"/>
        <v>0</v>
      </c>
      <c r="M175">
        <f t="shared" si="21"/>
        <v>3.5000000000000003E-2</v>
      </c>
      <c r="N175">
        <f t="shared" si="21"/>
        <v>1.4999999999999944E-3</v>
      </c>
      <c r="O175">
        <f t="shared" si="21"/>
        <v>7.200000000000005E-3</v>
      </c>
      <c r="P175">
        <f t="shared" si="21"/>
        <v>-2.3999999999999994E-3</v>
      </c>
      <c r="Q175">
        <f t="shared" si="21"/>
        <v>-1.7000000000000001E-3</v>
      </c>
      <c r="R175">
        <f t="shared" si="21"/>
        <v>1.8799999999999997E-2</v>
      </c>
      <c r="S175">
        <f t="shared" si="21"/>
        <v>2.4600000000000004E-2</v>
      </c>
      <c r="T175">
        <f t="shared" si="21"/>
        <v>5.3399999999999989E-2</v>
      </c>
      <c r="U175">
        <f t="shared" si="21"/>
        <v>1.5600000000000003E-2</v>
      </c>
      <c r="V175">
        <f t="shared" si="21"/>
        <v>5.510000000000001E-2</v>
      </c>
      <c r="W175">
        <f t="shared" si="21"/>
        <v>3.0399999999999983E-2</v>
      </c>
      <c r="X175">
        <f t="shared" si="21"/>
        <v>-1.8299999999999983E-2</v>
      </c>
      <c r="Y175">
        <f t="shared" si="21"/>
        <v>3.5999999999999921E-3</v>
      </c>
      <c r="Z175">
        <f t="shared" si="21"/>
        <v>-9.199999999999986E-3</v>
      </c>
      <c r="AA175">
        <f t="shared" si="21"/>
        <v>1.1488999999999999E-2</v>
      </c>
      <c r="AB175">
        <f t="shared" si="21"/>
        <v>-1.0811000000000015E-2</v>
      </c>
      <c r="AC175">
        <f t="shared" si="21"/>
        <v>0.16451099999999999</v>
      </c>
      <c r="AD175">
        <f t="shared" si="21"/>
        <v>0.29621100000000006</v>
      </c>
      <c r="AE175">
        <f t="shared" si="21"/>
        <v>0.11732899999999991</v>
      </c>
      <c r="AF175">
        <f t="shared" si="21"/>
        <v>0.54232100000000005</v>
      </c>
      <c r="AG175">
        <f t="shared" si="21"/>
        <v>0.21443140494422619</v>
      </c>
      <c r="AH175">
        <f t="shared" si="21"/>
        <v>0.35209787470439169</v>
      </c>
    </row>
    <row r="176" spans="1:64" x14ac:dyDescent="0.25">
      <c r="A176" s="3">
        <v>2.492820565641326E-6</v>
      </c>
      <c r="B176" s="3">
        <v>0.37352310150582713</v>
      </c>
      <c r="C176" s="3">
        <v>2.9010496510676324E-4</v>
      </c>
      <c r="G176" t="s">
        <v>8</v>
      </c>
      <c r="J176">
        <f>$A176*($C176/($C176+I174))*I172+($B176-$A176)*($I173+SUM($I176:I176))-($B176/(($C176/($C176+I174))*I172))*(($I173+SUM($I176:I176))^2)</f>
        <v>3.7430498240419581E-4</v>
      </c>
      <c r="K176">
        <f>$A176*($C176/($C176+J174))*J172+($B176-$A176)*($I173+SUM($I176:J176))-($B176/(($C176/($C176+J174))*J172))*(($I173+SUM($I176:J176))^2)</f>
        <v>5.1381478799998527E-4</v>
      </c>
      <c r="L176">
        <f>$A176*($C176/($C176+K174))*K172+($B176-$A176)*($I173+SUM($I176:K176))-($B176/(($C176/($C176+K174))*K172))*(($I173+SUM($I176:K176))^2)</f>
        <v>7.0518918999562844E-4</v>
      </c>
      <c r="M176">
        <f>$A176*($C176/($C176+L174))*L172+($B176-$A176)*($I173+SUM($I176:L176))-($B176/(($C176/($C176+L174))*L172))*(($I173+SUM($I176:L176))^2)</f>
        <v>9.6761243352952572E-4</v>
      </c>
      <c r="N176">
        <f>$A176*($C176/($C176+M174))*M172+($B176-$A176)*($I173+SUM($I176:M176))-($B176/(($C176/($C176+M174))*M172))*(($I173+SUM($I176:M176))^2)</f>
        <v>1.3270746915636435E-3</v>
      </c>
      <c r="O176">
        <f>$A176*($C176/($C176+N174))*N172+($B176-$A176)*($I173+SUM($I176:N176))-($B176/(($C176/($C176+N174))*N172))*(($I173+SUM($I176:N176))^2)</f>
        <v>1.8195081488241627E-3</v>
      </c>
      <c r="P176">
        <f>$A176*($C176/($C176+O174))*O172+($B176-$A176)*($I173+SUM($I176:O176))-($B176/(($C176/($C176+O174))*O172))*(($I173+SUM($I176:O176))^2)</f>
        <v>2.4934503299286217E-3</v>
      </c>
      <c r="Q176">
        <f>$A176*($C176/($C176+P174))*P172+($B176-$A176)*($I173+SUM($I176:P176))-($B176/(($C176/($C176+P174))*P172))*(($I173+SUM($I176:P176))^2)</f>
        <v>3.4153289952449633E-3</v>
      </c>
      <c r="R176">
        <f>$A176*($C176/($C176+Q174))*Q172+($B176-$A176)*($I173+SUM($I176:Q176))-($B176/(($C176/($C176+Q174))*Q172))*(($I173+SUM($I176:Q176))^2)</f>
        <v>4.6740667932894031E-3</v>
      </c>
      <c r="S176">
        <f>$A176*($C176/($C176+R174))*R172+($B176-$A176)*($I173+SUM($I176:R176))-($B176/(($C176/($C176+R174))*R172))*(($I173+SUM($I176:R176))^2)</f>
        <v>6.391475227913967E-3</v>
      </c>
      <c r="T176">
        <f>$A176*($C176/($C176+S174))*S172+($B176-$A176)*($I173+SUM($I176:S176))-($B176/(($C176/($C176+S174))*S172))*(($I173+SUM($I176:S176))^2)</f>
        <v>8.7328304385471626E-3</v>
      </c>
      <c r="U176">
        <f>$A176*($C176/($C176+T174))*T172+($B176-$A176)*($I173+SUM($I176:T176))-($B176/(($C176/($C176+T174))*T172))*(($I173+SUM($I176:T176))^2)</f>
        <v>1.1914549392650133E-2</v>
      </c>
      <c r="V176">
        <f>$A176*($C176/($C176+U174))*U172+($B176-$A176)*($I173+SUM($I176:U176))-($B176/(($C176/($C176+U174))*U172))*(($I173+SUM($I176:U176))^2)</f>
        <v>1.6234072464144374E-2</v>
      </c>
      <c r="W176">
        <f>$A176*($C176/($C176+V174))*V172+($B176-$A176)*($I173+SUM($I176:V176))-($B176/(($C176/($C176+V174))*V172))*(($I173+SUM($I176:V176))^2)</f>
        <v>2.2059355726359142E-2</v>
      </c>
      <c r="X176">
        <f>$A176*($C176/($C176+W174))*W172+($B176-$A176)*($I173+SUM($I176:W176))-($B176/(($C176/($C176+W174))*W172))*(($I173+SUM($I176:W176))^2)</f>
        <v>2.9911990683360475E-2</v>
      </c>
      <c r="Y176">
        <f>$A176*($C176/($C176+X174))*X172+($B176-$A176)*($I173+SUM($I176:X176))-($B176/(($C176/($C176+X174))*X172))*(($I173+SUM($I176:X176))^2)</f>
        <v>4.0470221305676665E-2</v>
      </c>
      <c r="Z176">
        <f>$A176*($C176/($C176+Y174))*Y172+($B176-$A176)*($I173+SUM($I176:Y176))-($B176/(($C176/($C176+Y174))*Y172))*(($I173+SUM($I176:Y176))^2)</f>
        <v>5.4422635820554129E-2</v>
      </c>
      <c r="AA176">
        <f>$A176*($C176/($C176+Z174))*Z172+($B176-$A176)*($I173+SUM($I176:Z176))-($B176/(($C176/($C176+Z174))*Z172))*(($I173+SUM($I176:Z176))^2)</f>
        <v>7.2959114100184991E-2</v>
      </c>
      <c r="AB176">
        <f>$A176*($C176/($C176+AA174))*AA172+($B176-$A176)*($I173+SUM($I176:AA176))-($B176/(($C176/($C176+AA174))*AA172))*(($I173+SUM($I176:AA176))^2)</f>
        <v>9.7060818620379907E-2</v>
      </c>
      <c r="AC176">
        <f>$A176*($C176/($C176+AB174))*AB172+($B176-$A176)*($I173+SUM($I176:AB176))-($B176/(($C176/($C176+AB174))*AB172))*(($I173+SUM($I176:AB176))^2)</f>
        <v>0.12848552262116356</v>
      </c>
      <c r="AD176">
        <f>$A176*($C176/($C176+AC174))*AC172+($B176-$A176)*($I173+SUM($I176:AC176))-($B176/(($C176/($C176+AC174))*AC172))*(($I173+SUM($I176:AC176))^2)</f>
        <v>0.16847692397578079</v>
      </c>
      <c r="AE176">
        <f>$A176*($C176/($C176+AD174))*AD172+($B176-$A176)*($I173+SUM($I176:AD176))-($B176/(($C176/($C176+AD174))*AD172))*(($I173+SUM($I176:AD176))^2)</f>
        <v>0.21782118127026528</v>
      </c>
      <c r="AF176">
        <f>$A176*($C176/($C176+AE174))*AE172+($B176-$A176)*($I173+SUM($I176:AE176))-($B176/(($C176/($C176+AE174))*AE172))*(($I173+SUM($I176:AE176))^2)</f>
        <v>0.27793817334382509</v>
      </c>
      <c r="AG176">
        <f>$A176*($C176/($C176+AF174))*AF172+($B176-$A176)*($I173+SUM($I176:AF176))-($B176/(($C176/($C176+AF174))*AF172))*(($I173+SUM($I176:AF176))^2)</f>
        <v>0.34640742912547556</v>
      </c>
      <c r="AH176">
        <f>$A176*($C176/($C176+AG174))*AG172+($B176-$A176)*($I173+SUM($I176:AG176))-($B176/(($C176/($C176+AG174))*AG172))*(($I173+SUM($I176:AG176))^2)</f>
        <v>0.42456225814965109</v>
      </c>
      <c r="AI176">
        <f>$A176*($C176/($C176+AH174))*AH172+($B176-$A176)*($I173+SUM($I176:AH176))-($B176/(($C176/($C176+AH174))*AH172))*(($I173+SUM($I176:AH176))^2)</f>
        <v>0.50196490565956908</v>
      </c>
      <c r="AJ176">
        <f>$A176*($C176/($C176+AI174))*AI172+($B176-$A176)*($I173+SUM($I176:AI176))-($B176/(($C176/($C176+AI174))*AI172))*(($I173+SUM($I176:AI176))^2)</f>
        <v>0.58195557778105167</v>
      </c>
      <c r="AK176">
        <f>$A176*($C176/($C176+AJ174))*AJ172+($B176-$A176)*($I173+SUM($I176:AJ176))-($B176/(($C176/($C176+AJ174))*AJ172))*(($I173+SUM($I176:AJ176))^2)</f>
        <v>0.65243311263733117</v>
      </c>
      <c r="AL176">
        <f>$A176*($C176/($C176+AK174))*AK172+($B176-$A176)*($I173+SUM($I176:AK176))-($B176/(($C176/($C176+AK174))*AK172))*(($I173+SUM($I176:AK176))^2)</f>
        <v>0.70754709966400497</v>
      </c>
      <c r="AM176">
        <f>$A176*($C176/($C176+AL174))*AL172+($B176-$A176)*($I173+SUM($I176:AL176))-($B176/(($C176/($C176+AL174))*AL172))*(($I173+SUM($I176:AL176))^2)</f>
        <v>0.74233021975423263</v>
      </c>
      <c r="AN176">
        <f>$A176*($C176/($C176+AM174))*AM172+($B176-$A176)*($I173+SUM($I176:AM176))-($B176/(($C176/($C176+AM174))*AM172))*(($I173+SUM($I176:AM176))^2)</f>
        <v>0.75514829987733867</v>
      </c>
      <c r="AO176">
        <f>$A176*($C176/($C176+AN174))*AN172+($B176-$A176)*($I173+SUM($I176:AN176))-($B176/(($C176/($C176+AN174))*AN172))*(($I173+SUM($I176:AN176))^2)</f>
        <v>0.74813662959357696</v>
      </c>
      <c r="AP176">
        <f>$A176*($C176/($C176+AO174))*AO172+($B176-$A176)*($I173+SUM($I176:AO176))-($B176/(($C176/($C176+AO174))*AO172))*(($I173+SUM($I176:AO176))^2)</f>
        <v>0.72633954638403053</v>
      </c>
      <c r="AQ176">
        <f>$A176*($C176/($C176+AP174))*AP172+($B176-$A176)*($I173+SUM($I176:AP176))-($B176/(($C176/($C176+AP174))*AP172))*(($I173+SUM($I176:AP176))^2)</f>
        <v>0.69601359125180728</v>
      </c>
      <c r="AR176" s="23">
        <f>$A176*($C176/($C176+AQ174))*AQ172+($B176-$A176)*($I173+SUM($I176:AQ176))-($B176/(($C176/($C176+AQ174))*AQ172))*(($I173+SUM($I176:AQ176))^2)</f>
        <v>0.66293749826694492</v>
      </c>
      <c r="AS176">
        <f>$A176*($C176/($C176+AR174))*AR172+($B176-$A176)*($I173+SUM($I176:AR176))-($B176/(($C176/($C176+AR174))*AR172))*(($I173+SUM($I176:AR176))^2)</f>
        <v>0.63137052059691268</v>
      </c>
      <c r="AT176">
        <f>$A176*($C176/($C176+AS174))*AS172+($B176-$A176)*($I173+SUM($I176:AS176))-($B176/(($C176/($C176+AS174))*AS172))*(($I173+SUM($I176:AS176))^2)</f>
        <v>0.60379483669385703</v>
      </c>
      <c r="AU176">
        <f>$A176*($C176/($C176+AT174))*AT172+($B176-$A176)*($I173+SUM($I176:AT176))-($B176/(($C176/($C176+AT174))*AT172))*(($I173+SUM($I176:AT176))^2)</f>
        <v>0.5811967047226454</v>
      </c>
      <c r="AV176">
        <f>$A176*($C176/($C176+AU174))*AU172+($B176-$A176)*($I173+SUM($I176:AU176))-($B176/(($C176/($C176+AU174))*AU172))*(($I173+SUM($I176:AU176))^2)</f>
        <v>0.56355197230381471</v>
      </c>
      <c r="AW176">
        <f>$A176*($C176/($C176+AV174))*AV172+($B176-$A176)*($I173+SUM($I176:AV176))-($B176/(($C176/($C176+AV174))*AV172))*(($I173+SUM($I176:AV176))^2)</f>
        <v>0.55028333131333262</v>
      </c>
      <c r="AX176">
        <f>$A176*($C176/($C176+AW174))*AW172+($B176-$A176)*($I173+SUM($I176:AW176))-($B176/(($C176/($C176+AW174))*AW172))*(($I173+SUM($I176:AW176))^2)</f>
        <v>0.54059301738302379</v>
      </c>
      <c r="AY176">
        <f>$A176*($C176/($C176+AX174))*AX172+($B176-$A176)*($I173+SUM($I176:AX176))-($B176/(($C176/($C176+AX174))*AX172))*(($I173+SUM($I176:AX176))^2)</f>
        <v>0.53366493782466318</v>
      </c>
      <c r="AZ176">
        <f>$A176*($C176/($C176+AY174))*AY172+($B176-$A176)*($I173+SUM($I176:AY176))-($B176/(($C176/($C176+AY174))*AY172))*(($I173+SUM($I176:AY176))^2)</f>
        <v>0.52876737448792976</v>
      </c>
      <c r="BA176">
        <f>$A176*($C176/($C176+AZ174))*AZ172+($B176-$A176)*($I173+SUM($I176:AZ176))-($B176/(($C176/($C176+AZ174))*AZ172))*(($I173+SUM($I176:AZ176))^2)</f>
        <v>0.52529229152820012</v>
      </c>
      <c r="BB176" s="23">
        <f>$A176*($C176/($C176+BA174))*BA172+($B176-$A176)*($I173+SUM($I176:BA176))-($B176/(($C176/($C176+BA174))*BA172))*(($I173+SUM($I176:BA176))^2)</f>
        <v>0.52275945725276785</v>
      </c>
      <c r="BC176">
        <f>$A176*($C176/($C176+BB174))*BB172+($B176-$A176)*($I173+SUM($I176:BB176))-($B176/(($C176/($C176+BB174))*BB172))*(($I173+SUM($I176:BB176))^2)</f>
        <v>0.52080380866535414</v>
      </c>
      <c r="BD176">
        <f>$A176*($C176/($C176+BC174))*BC172+($B176-$A176)*($I173+SUM($I176:BC176))-($B176/(($C176/($C176+BC174))*BC172))*(($I173+SUM($I176:BC176))^2)</f>
        <v>0.51915672254745271</v>
      </c>
      <c r="BE176">
        <f>$A176*($C176/($C176+BD174))*BD172+($B176-$A176)*($I173+SUM($I176:BD176))-($B176/(($C176/($C176+BD174))*BD172))*(($I173+SUM($I176:BD176))^2)</f>
        <v>0.51762672855964631</v>
      </c>
      <c r="BF176">
        <f>$A176*($C176/($C176+BE174))*BE172+($B176-$A176)*($I173+SUM($I176:BE176))-($B176/(($C176/($C176+BE174))*BE172))*(($I173+SUM($I176:BE176))^2)</f>
        <v>0.51608216892481895</v>
      </c>
      <c r="BG176">
        <f>$A176*($C176/($C176+BF174))*BF172+($B176-$A176)*($I173+SUM($I176:BF176))-($B176/(($C176/($C176+BF174))*BF172))*(($I173+SUM($I176:BF176))^2)</f>
        <v>0.51443666689964207</v>
      </c>
      <c r="BH176">
        <f>$A176*($C176/($C176+BG174))*BG172+($B176-$A176)*($I173+SUM($I176:BG176))-($B176/(($C176/($C176+BG174))*BG172))*(($I173+SUM($I176:BG176))^2)</f>
        <v>0.51263745285070428</v>
      </c>
      <c r="BI176">
        <f>$A176*($C176/($C176+BH174))*BH172+($B176-$A176)*($I173+SUM($I176:BH176))-($B176/(($C176/($C176+BH174))*BH172))*(($I173+SUM($I176:BH176))^2)</f>
        <v>0.51065624315578795</v>
      </c>
      <c r="BJ176">
        <f>$A176*($C176/($C176+BI174))*BI172+($B176-$A176)*($I173+SUM($I176:BI176))-($B176/(($C176/($C176+BI174))*BI172))*(($I173+SUM($I176:BI176))^2)</f>
        <v>0.50848225221422982</v>
      </c>
      <c r="BK176">
        <f>$A176*($C176/($C176+BJ174))*BJ172+($B176-$A176)*($I173+SUM($I176:BJ176))-($B176/(($C176/($C176+BJ174))*BJ172))*(($I173+SUM($I176:BJ176))^2)</f>
        <v>0.50611691736200104</v>
      </c>
      <c r="BL176" s="23">
        <f>$A176*($C176/($C176+BK174))*BK172+($B176-$A176)*($I173+SUM($I176:BK176))-($B176/(($C176/($C176+BK174))*BK172))*(($I173+SUM($I176:BK176))^2)</f>
        <v>0.5035699642331819</v>
      </c>
    </row>
    <row r="177" spans="3:64" x14ac:dyDescent="0.25">
      <c r="E177" t="s">
        <v>7</v>
      </c>
      <c r="F177">
        <f>SUM(J177:AH177)</f>
        <v>0.18421561823507143</v>
      </c>
      <c r="J177">
        <f>(J178-J173)^2</f>
        <v>1.4010421985260528E-7</v>
      </c>
      <c r="K177">
        <f t="shared" ref="K177:AH177" si="22">(K178-K173)^2</f>
        <v>1.236277644966051E-6</v>
      </c>
      <c r="L177">
        <f t="shared" si="22"/>
        <v>1.6539760169108377E-7</v>
      </c>
      <c r="M177">
        <f t="shared" si="22"/>
        <v>1.1860501352351147E-3</v>
      </c>
      <c r="N177">
        <f t="shared" si="22"/>
        <v>1.1979908149778494E-3</v>
      </c>
      <c r="O177">
        <f t="shared" si="22"/>
        <v>1.5993997175681621E-3</v>
      </c>
      <c r="P177">
        <f t="shared" si="22"/>
        <v>1.2319429905011405E-3</v>
      </c>
      <c r="Q177">
        <f t="shared" si="22"/>
        <v>8.9902325158486643E-4</v>
      </c>
      <c r="R177">
        <f t="shared" si="22"/>
        <v>1.9456611920004845E-3</v>
      </c>
      <c r="S177">
        <f t="shared" si="22"/>
        <v>3.8835548629550338E-3</v>
      </c>
      <c r="T177">
        <f t="shared" si="22"/>
        <v>1.1445863826681269E-2</v>
      </c>
      <c r="U177">
        <f t="shared" si="22"/>
        <v>1.224802477476333E-2</v>
      </c>
      <c r="V177">
        <f t="shared" si="22"/>
        <v>2.2361231263579695E-2</v>
      </c>
      <c r="W177">
        <f t="shared" si="22"/>
        <v>2.492526282064364E-2</v>
      </c>
      <c r="X177">
        <f t="shared" si="22"/>
        <v>1.2026494630546433E-2</v>
      </c>
      <c r="Y177">
        <f t="shared" si="22"/>
        <v>5.2991345053672468E-3</v>
      </c>
      <c r="Z177">
        <f t="shared" si="22"/>
        <v>8.4135097247459089E-5</v>
      </c>
      <c r="AA177">
        <f t="shared" si="22"/>
        <v>2.7350384963546631E-3</v>
      </c>
      <c r="AB177">
        <f t="shared" si="22"/>
        <v>2.5654241223564647E-2</v>
      </c>
      <c r="AC177">
        <f t="shared" si="22"/>
        <v>1.5411717032710305E-2</v>
      </c>
      <c r="AD177">
        <f t="shared" si="22"/>
        <v>1.2889099981618982E-5</v>
      </c>
      <c r="AE177">
        <f t="shared" si="22"/>
        <v>9.3900057437234109E-3</v>
      </c>
      <c r="AF177">
        <f t="shared" si="22"/>
        <v>2.8049813229128164E-2</v>
      </c>
      <c r="AG177">
        <f t="shared" si="22"/>
        <v>1.2605880163988261E-3</v>
      </c>
      <c r="AH177">
        <f t="shared" si="22"/>
        <v>1.3660137300915433E-3</v>
      </c>
    </row>
    <row r="178" spans="3:64" x14ac:dyDescent="0.25">
      <c r="G178" t="s">
        <v>9</v>
      </c>
      <c r="J178">
        <f>I173+J176</f>
        <v>1.3743049824041958E-3</v>
      </c>
      <c r="K178">
        <f>J178+K176</f>
        <v>1.8881197704041812E-3</v>
      </c>
      <c r="L178">
        <f t="shared" ref="L178:BL178" si="23">K178+L176</f>
        <v>2.5933089603998095E-3</v>
      </c>
      <c r="M178">
        <f t="shared" si="23"/>
        <v>3.5609213939293352E-3</v>
      </c>
      <c r="N178">
        <f t="shared" si="23"/>
        <v>4.8879960854929785E-3</v>
      </c>
      <c r="O178">
        <f t="shared" si="23"/>
        <v>6.7075042343171416E-3</v>
      </c>
      <c r="P178">
        <f t="shared" si="23"/>
        <v>9.2009545642457637E-3</v>
      </c>
      <c r="Q178">
        <f t="shared" si="23"/>
        <v>1.2616283559490727E-2</v>
      </c>
      <c r="R178">
        <f t="shared" si="23"/>
        <v>1.7290350352780131E-2</v>
      </c>
      <c r="S178">
        <f t="shared" si="23"/>
        <v>2.3681825580694097E-2</v>
      </c>
      <c r="T178">
        <f t="shared" si="23"/>
        <v>3.2414656019241261E-2</v>
      </c>
      <c r="U178">
        <f t="shared" si="23"/>
        <v>4.4329205411891393E-2</v>
      </c>
      <c r="V178">
        <f t="shared" si="23"/>
        <v>6.056327787603577E-2</v>
      </c>
      <c r="W178">
        <f t="shared" si="23"/>
        <v>8.2622633602394913E-2</v>
      </c>
      <c r="X178">
        <f t="shared" si="23"/>
        <v>0.11253462428575539</v>
      </c>
      <c r="Y178">
        <f t="shared" si="23"/>
        <v>0.15300484559143207</v>
      </c>
      <c r="Z178">
        <f t="shared" si="23"/>
        <v>0.20742748141198619</v>
      </c>
      <c r="AA178">
        <f t="shared" si="23"/>
        <v>0.28038659551217116</v>
      </c>
      <c r="AB178">
        <f t="shared" si="23"/>
        <v>0.37744741413255106</v>
      </c>
      <c r="AC178">
        <f t="shared" si="23"/>
        <v>0.50593293675371465</v>
      </c>
      <c r="AD178">
        <f t="shared" si="23"/>
        <v>0.67440986072949549</v>
      </c>
      <c r="AE178">
        <f t="shared" si="23"/>
        <v>0.89223104199976078</v>
      </c>
      <c r="AF178">
        <f t="shared" si="23"/>
        <v>1.1701692153435859</v>
      </c>
      <c r="AG178">
        <f t="shared" si="23"/>
        <v>1.5165766444690614</v>
      </c>
      <c r="AH178">
        <f t="shared" si="23"/>
        <v>1.9411389026187125</v>
      </c>
      <c r="AI178">
        <f t="shared" si="23"/>
        <v>2.4431038082782814</v>
      </c>
      <c r="AJ178">
        <f t="shared" si="23"/>
        <v>3.0250593860593331</v>
      </c>
      <c r="AK178">
        <f t="shared" si="23"/>
        <v>3.6774924986966644</v>
      </c>
      <c r="AL178">
        <f t="shared" si="23"/>
        <v>4.3850395983606694</v>
      </c>
      <c r="AM178">
        <f t="shared" si="23"/>
        <v>5.1273698181149019</v>
      </c>
      <c r="AN178">
        <f t="shared" si="23"/>
        <v>5.882518117992241</v>
      </c>
      <c r="AO178">
        <f t="shared" si="23"/>
        <v>6.630654747585818</v>
      </c>
      <c r="AP178">
        <f t="shared" si="23"/>
        <v>7.3569942939698487</v>
      </c>
      <c r="AQ178">
        <f t="shared" si="23"/>
        <v>8.0530078852216569</v>
      </c>
      <c r="AR178" s="23">
        <f t="shared" si="23"/>
        <v>8.7159453834886023</v>
      </c>
      <c r="AS178">
        <f t="shared" si="23"/>
        <v>9.3473159040855158</v>
      </c>
      <c r="AT178">
        <f t="shared" si="23"/>
        <v>9.9511107407793737</v>
      </c>
      <c r="AU178">
        <f t="shared" si="23"/>
        <v>10.532307445502019</v>
      </c>
      <c r="AV178">
        <f t="shared" si="23"/>
        <v>11.095859417805833</v>
      </c>
      <c r="AW178">
        <f t="shared" si="23"/>
        <v>11.646142749119166</v>
      </c>
      <c r="AX178">
        <f t="shared" si="23"/>
        <v>12.18673576650219</v>
      </c>
      <c r="AY178">
        <f t="shared" si="23"/>
        <v>12.720400704326853</v>
      </c>
      <c r="AZ178">
        <f t="shared" si="23"/>
        <v>13.249168078814783</v>
      </c>
      <c r="BA178">
        <f t="shared" si="23"/>
        <v>13.774460370342982</v>
      </c>
      <c r="BB178" s="23">
        <f t="shared" si="23"/>
        <v>14.29721982759575</v>
      </c>
      <c r="BC178">
        <f t="shared" si="23"/>
        <v>14.818023636261104</v>
      </c>
      <c r="BD178">
        <f t="shared" si="23"/>
        <v>15.337180358808556</v>
      </c>
      <c r="BE178">
        <f t="shared" si="23"/>
        <v>15.854807087368203</v>
      </c>
      <c r="BF178">
        <f t="shared" si="23"/>
        <v>16.370889256293022</v>
      </c>
      <c r="BG178">
        <f t="shared" si="23"/>
        <v>16.885325923192664</v>
      </c>
      <c r="BH178">
        <f t="shared" si="23"/>
        <v>17.397963376043368</v>
      </c>
      <c r="BI178">
        <f t="shared" si="23"/>
        <v>17.908619619199158</v>
      </c>
      <c r="BJ178">
        <f t="shared" si="23"/>
        <v>18.417101871413387</v>
      </c>
      <c r="BK178">
        <f t="shared" si="23"/>
        <v>18.923218788775387</v>
      </c>
      <c r="BL178" s="23">
        <f t="shared" si="23"/>
        <v>19.426788753008569</v>
      </c>
    </row>
    <row r="181" spans="3:64" x14ac:dyDescent="0.25">
      <c r="C181">
        <f>(C176*1000)/(365*24)*4</f>
        <v>1.3246802059669555E-4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Capacities</vt:lpstr>
      <vt:lpstr>Generation</vt:lpstr>
      <vt:lpstr>Capacities_check</vt:lpstr>
      <vt:lpstr>Generation_check</vt:lpstr>
      <vt:lpstr>Var M_const gen</vt:lpstr>
      <vt:lpstr>Var M Check</vt:lpstr>
      <vt:lpstr>Var M Gen Grows</vt:lpstr>
      <vt:lpstr>Var M Var P Const gen const cos</vt:lpstr>
      <vt:lpstr>Var M&amp;P gen growth costs decrea</vt:lpstr>
      <vt:lpstr>Var M&amp;P Check</vt:lpstr>
      <vt:lpstr>Лист1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2023-10-03T11:13:30Z</dcterms:modified>
</cp:coreProperties>
</file>