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120" yWindow="-120" windowWidth="29040" windowHeight="15840" activeTab="1"/>
  </bookViews>
  <sheets>
    <sheet name="Capacities" sheetId="1" r:id="rId1"/>
    <sheet name="Generation" sheetId="2" r:id="rId2"/>
  </sheets>
  <definedNames>
    <definedName name="solver_adj" localSheetId="0" hidden="1">Capacities!$A$5:$C$5</definedName>
    <definedName name="solver_adj" localSheetId="1" hidden="1">Generation!$A$168:$C$168</definedName>
    <definedName name="solver_cvg" localSheetId="0" hidden="1">0.0000001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Capacities!$F$6</definedName>
    <definedName name="solver_opt" localSheetId="1" hidden="1">Generation!$F$169</definedName>
    <definedName name="solver_pre" localSheetId="0" hidden="1">0.00000001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K5" i="2"/>
  <c r="L5" i="1"/>
  <c r="BL149" i="2" l="1"/>
  <c r="BB149" i="2"/>
  <c r="AR149" i="2"/>
  <c r="AR102" i="2"/>
  <c r="BL80" i="2"/>
  <c r="BB80" i="2"/>
  <c r="AR80" i="2"/>
  <c r="BL57" i="2"/>
  <c r="BB57" i="2"/>
  <c r="AR57" i="2"/>
  <c r="BL34" i="2"/>
  <c r="BB34" i="2"/>
  <c r="AR34" i="2"/>
  <c r="BL9" i="2"/>
  <c r="BB9" i="2"/>
  <c r="AR9" i="2"/>
  <c r="M152" i="2" l="1"/>
  <c r="M129" i="2"/>
  <c r="BL170" i="2" l="1"/>
  <c r="BL169" i="2" s="1"/>
  <c r="BK170" i="2"/>
  <c r="BL168" i="2" s="1"/>
  <c r="BJ170" i="2"/>
  <c r="BH170" i="2"/>
  <c r="BH169" i="2" s="1"/>
  <c r="BG170" i="2"/>
  <c r="BH168" i="2" s="1"/>
  <c r="BF170" i="2"/>
  <c r="BG168" i="2" s="1"/>
  <c r="BD170" i="2"/>
  <c r="BC170" i="2"/>
  <c r="BD168" i="2" s="1"/>
  <c r="BB170" i="2"/>
  <c r="BB169" i="2" s="1"/>
  <c r="AZ170" i="2"/>
  <c r="AZ169" i="2" s="1"/>
  <c r="AY170" i="2"/>
  <c r="AX170" i="2"/>
  <c r="AY168" i="2" s="1"/>
  <c r="AV170" i="2"/>
  <c r="AV169" i="2" s="1"/>
  <c r="AU170" i="2"/>
  <c r="AV168" i="2" s="1"/>
  <c r="AT170" i="2"/>
  <c r="AR170" i="2"/>
  <c r="AR169" i="2" s="1"/>
  <c r="AQ170" i="2"/>
  <c r="AR168" i="2" s="1"/>
  <c r="AP170" i="2"/>
  <c r="AQ168" i="2" s="1"/>
  <c r="AN170" i="2"/>
  <c r="AM170" i="2"/>
  <c r="AN168" i="2" s="1"/>
  <c r="AL170" i="2"/>
  <c r="AL169" i="2" s="1"/>
  <c r="AJ170" i="2"/>
  <c r="AJ169" i="2" s="1"/>
  <c r="AI170" i="2"/>
  <c r="AH170" i="2"/>
  <c r="AH169" i="2" s="1"/>
  <c r="AF170" i="2"/>
  <c r="AG168" i="2" s="1"/>
  <c r="AE170" i="2"/>
  <c r="AF168" i="2" s="1"/>
  <c r="AD170" i="2"/>
  <c r="AB170" i="2"/>
  <c r="AC168" i="2" s="1"/>
  <c r="AA170" i="2"/>
  <c r="AB168" i="2" s="1"/>
  <c r="Z170" i="2"/>
  <c r="AA168" i="2" s="1"/>
  <c r="X170" i="2"/>
  <c r="W170" i="2"/>
  <c r="X168" i="2" s="1"/>
  <c r="V170" i="2"/>
  <c r="V169" i="2" s="1"/>
  <c r="T170" i="2"/>
  <c r="T169" i="2" s="1"/>
  <c r="S170" i="2"/>
  <c r="R170" i="2"/>
  <c r="S168" i="2" s="1"/>
  <c r="P170" i="2"/>
  <c r="Q168" i="2" s="1"/>
  <c r="O170" i="2"/>
  <c r="P168" i="2" s="1"/>
  <c r="N170" i="2"/>
  <c r="L170" i="2"/>
  <c r="M168" i="2" s="1"/>
  <c r="K170" i="2"/>
  <c r="L168" i="2" s="1"/>
  <c r="J170" i="2"/>
  <c r="K168" i="2" s="1"/>
  <c r="BK169" i="2"/>
  <c r="AP169" i="2"/>
  <c r="BC168" i="2"/>
  <c r="AM168" i="2"/>
  <c r="J168" i="2"/>
  <c r="BI170" i="2"/>
  <c r="BL147" i="2"/>
  <c r="BL146" i="2" s="1"/>
  <c r="BK147" i="2"/>
  <c r="BL145" i="2" s="1"/>
  <c r="BJ147" i="2"/>
  <c r="BK145" i="2" s="1"/>
  <c r="BH147" i="2"/>
  <c r="BH146" i="2" s="1"/>
  <c r="BG147" i="2"/>
  <c r="BH145" i="2" s="1"/>
  <c r="BF147" i="2"/>
  <c r="BD147" i="2"/>
  <c r="BD146" i="2" s="1"/>
  <c r="BC147" i="2"/>
  <c r="BB147" i="2"/>
  <c r="BB146" i="2" s="1"/>
  <c r="AZ147" i="2"/>
  <c r="AZ146" i="2" s="1"/>
  <c r="AY147" i="2"/>
  <c r="AZ145" i="2" s="1"/>
  <c r="AX147" i="2"/>
  <c r="AV147" i="2"/>
  <c r="AV146" i="2" s="1"/>
  <c r="AU147" i="2"/>
  <c r="AV145" i="2" s="1"/>
  <c r="AT147" i="2"/>
  <c r="AU145" i="2" s="1"/>
  <c r="AR147" i="2"/>
  <c r="AR146" i="2" s="1"/>
  <c r="AQ147" i="2"/>
  <c r="AR145" i="2" s="1"/>
  <c r="AP147" i="2"/>
  <c r="AP146" i="2" s="1"/>
  <c r="AN147" i="2"/>
  <c r="AN146" i="2" s="1"/>
  <c r="AM147" i="2"/>
  <c r="AL147" i="2"/>
  <c r="AM145" i="2" s="1"/>
  <c r="AJ147" i="2"/>
  <c r="AJ146" i="2" s="1"/>
  <c r="AI147" i="2"/>
  <c r="AJ145" i="2" s="1"/>
  <c r="AH147" i="2"/>
  <c r="AF147" i="2"/>
  <c r="AE147" i="2"/>
  <c r="AF145" i="2" s="1"/>
  <c r="AD147" i="2"/>
  <c r="AE145" i="2" s="1"/>
  <c r="AB147" i="2"/>
  <c r="AC145" i="2" s="1"/>
  <c r="AA147" i="2"/>
  <c r="AB145" i="2" s="1"/>
  <c r="Z147" i="2"/>
  <c r="Z146" i="2" s="1"/>
  <c r="X147" i="2"/>
  <c r="W147" i="2"/>
  <c r="V147" i="2"/>
  <c r="W145" i="2" s="1"/>
  <c r="T147" i="2"/>
  <c r="U145" i="2" s="1"/>
  <c r="S147" i="2"/>
  <c r="T145" i="2" s="1"/>
  <c r="R147" i="2"/>
  <c r="P147" i="2"/>
  <c r="O147" i="2"/>
  <c r="P145" i="2" s="1"/>
  <c r="N147" i="2"/>
  <c r="O145" i="2" s="1"/>
  <c r="L147" i="2"/>
  <c r="M145" i="2" s="1"/>
  <c r="K147" i="2"/>
  <c r="L145" i="2" s="1"/>
  <c r="J147" i="2"/>
  <c r="J146" i="2" s="1"/>
  <c r="BJ146" i="2"/>
  <c r="BG146" i="2"/>
  <c r="BF146" i="2"/>
  <c r="AY146" i="2"/>
  <c r="AQ146" i="2"/>
  <c r="BG145" i="2"/>
  <c r="AW145" i="2"/>
  <c r="AQ145" i="2"/>
  <c r="AG145" i="2"/>
  <c r="AA145" i="2"/>
  <c r="Q145" i="2"/>
  <c r="K145" i="2"/>
  <c r="J145" i="2"/>
  <c r="AA146" i="2"/>
  <c r="V146" i="2"/>
  <c r="BI147" i="2"/>
  <c r="BJ145" i="2" s="1"/>
  <c r="AH142" i="2"/>
  <c r="AG142" i="2"/>
  <c r="AF142" i="2"/>
  <c r="AE142" i="2"/>
  <c r="BK124" i="2"/>
  <c r="BA124" i="2"/>
  <c r="AS124" i="2"/>
  <c r="AK124" i="2"/>
  <c r="AC124" i="2"/>
  <c r="U124" i="2"/>
  <c r="M124" i="2"/>
  <c r="BL124" i="2"/>
  <c r="BL123" i="2" s="1"/>
  <c r="BI101" i="2"/>
  <c r="BJ99" i="2" s="1"/>
  <c r="BA101" i="2"/>
  <c r="BB99" i="2" s="1"/>
  <c r="AS101" i="2"/>
  <c r="AT99" i="2" s="1"/>
  <c r="AK101" i="2"/>
  <c r="AL99" i="2" s="1"/>
  <c r="AF101" i="2"/>
  <c r="AG99" i="2" s="1"/>
  <c r="AB101" i="2"/>
  <c r="AB100" i="2" s="1"/>
  <c r="X101" i="2"/>
  <c r="X100" i="2" s="1"/>
  <c r="T101" i="2"/>
  <c r="P101" i="2"/>
  <c r="Q99" i="2" s="1"/>
  <c r="L101" i="2"/>
  <c r="L100" i="2" s="1"/>
  <c r="BH78" i="2"/>
  <c r="AZ78" i="2"/>
  <c r="AR78" i="2"/>
  <c r="AJ78" i="2"/>
  <c r="AB78" i="2"/>
  <c r="T78" i="2"/>
  <c r="L78" i="2"/>
  <c r="BF78" i="2"/>
  <c r="BF77" i="2" s="1"/>
  <c r="AH73" i="2"/>
  <c r="AG73" i="2"/>
  <c r="AF73" i="2"/>
  <c r="AE73" i="2"/>
  <c r="AD73" i="2"/>
  <c r="AC73" i="2"/>
  <c r="BJ55" i="2"/>
  <c r="BF55" i="2"/>
  <c r="BB55" i="2"/>
  <c r="AX55" i="2"/>
  <c r="AT55" i="2"/>
  <c r="AP55" i="2"/>
  <c r="AL55" i="2"/>
  <c r="AH55" i="2"/>
  <c r="AD55" i="2"/>
  <c r="Z55" i="2"/>
  <c r="V55" i="2"/>
  <c r="R55" i="2"/>
  <c r="N55" i="2"/>
  <c r="J55" i="2"/>
  <c r="J53" i="2"/>
  <c r="BL55" i="2"/>
  <c r="BL54" i="2" s="1"/>
  <c r="BJ32" i="2"/>
  <c r="BF32" i="2"/>
  <c r="BB32" i="2"/>
  <c r="AX32" i="2"/>
  <c r="AT32" i="2"/>
  <c r="AP32" i="2"/>
  <c r="AL32" i="2"/>
  <c r="AH32" i="2"/>
  <c r="AD32" i="2"/>
  <c r="Z32" i="2"/>
  <c r="V32" i="2"/>
  <c r="R32" i="2"/>
  <c r="N32" i="2"/>
  <c r="J32" i="2"/>
  <c r="J30" i="2"/>
  <c r="BL32" i="2"/>
  <c r="BL31" i="2" s="1"/>
  <c r="O13" i="2"/>
  <c r="O12" i="2"/>
  <c r="BH7" i="2"/>
  <c r="BI5" i="2" s="1"/>
  <c r="BE7" i="2"/>
  <c r="AZ7" i="2"/>
  <c r="BA5" i="2" s="1"/>
  <c r="AW7" i="2"/>
  <c r="AR7" i="2"/>
  <c r="AS5" i="2" s="1"/>
  <c r="AO7" i="2"/>
  <c r="AJ7" i="2"/>
  <c r="AK5" i="2" s="1"/>
  <c r="AG7" i="2"/>
  <c r="AB7" i="2"/>
  <c r="AC5" i="2" s="1"/>
  <c r="Y7" i="2"/>
  <c r="T7" i="2"/>
  <c r="U5" i="2" s="1"/>
  <c r="Q7" i="2"/>
  <c r="L7" i="2"/>
  <c r="K146" i="2" l="1"/>
  <c r="AE146" i="2"/>
  <c r="AK145" i="2"/>
  <c r="BA145" i="2"/>
  <c r="AL146" i="2"/>
  <c r="AU146" i="2"/>
  <c r="AI168" i="2"/>
  <c r="O146" i="2"/>
  <c r="BC145" i="2"/>
  <c r="BK146" i="2"/>
  <c r="AU169" i="2"/>
  <c r="BF169" i="2"/>
  <c r="BI168" i="2"/>
  <c r="R169" i="2"/>
  <c r="AS168" i="2"/>
  <c r="AX169" i="2"/>
  <c r="W169" i="2"/>
  <c r="AM169" i="2"/>
  <c r="BC169" i="2"/>
  <c r="W168" i="2"/>
  <c r="J169" i="2"/>
  <c r="Z169" i="2"/>
  <c r="O169" i="2"/>
  <c r="AE169" i="2"/>
  <c r="AW168" i="2"/>
  <c r="AA169" i="2"/>
  <c r="K169" i="2"/>
  <c r="AQ169" i="2"/>
  <c r="BG169" i="2"/>
  <c r="AD146" i="2"/>
  <c r="S146" i="2"/>
  <c r="AI146" i="2"/>
  <c r="AT146" i="2"/>
  <c r="N146" i="2"/>
  <c r="AS145" i="2"/>
  <c r="BI145" i="2"/>
  <c r="BG76" i="2"/>
  <c r="Q6" i="2"/>
  <c r="R5" i="2"/>
  <c r="AG6" i="2"/>
  <c r="AH5" i="2"/>
  <c r="AW6" i="2"/>
  <c r="AX5" i="2"/>
  <c r="W30" i="2"/>
  <c r="V31" i="2"/>
  <c r="BC30" i="2"/>
  <c r="BB31" i="2"/>
  <c r="AM53" i="2"/>
  <c r="AL54" i="2"/>
  <c r="O168" i="2"/>
  <c r="N169" i="2"/>
  <c r="X169" i="2"/>
  <c r="Y168" i="2"/>
  <c r="AJ168" i="2"/>
  <c r="AI169" i="2"/>
  <c r="AU168" i="2"/>
  <c r="AT169" i="2"/>
  <c r="BK168" i="2"/>
  <c r="BJ169" i="2"/>
  <c r="AA30" i="2"/>
  <c r="Z31" i="2"/>
  <c r="BG30" i="2"/>
  <c r="BF31" i="2"/>
  <c r="AA53" i="2"/>
  <c r="Z54" i="2"/>
  <c r="L77" i="2"/>
  <c r="M76" i="2"/>
  <c r="V122" i="2"/>
  <c r="U123" i="2"/>
  <c r="BJ7" i="2"/>
  <c r="BF7" i="2"/>
  <c r="BB7" i="2"/>
  <c r="AX7" i="2"/>
  <c r="AT7" i="2"/>
  <c r="AP7" i="2"/>
  <c r="AL7" i="2"/>
  <c r="AH7" i="2"/>
  <c r="AD7" i="2"/>
  <c r="Z7" i="2"/>
  <c r="V7" i="2"/>
  <c r="R7" i="2"/>
  <c r="N7" i="2"/>
  <c r="J7" i="2"/>
  <c r="BK7" i="2"/>
  <c r="BG7" i="2"/>
  <c r="BC7" i="2"/>
  <c r="AY7" i="2"/>
  <c r="AU7" i="2"/>
  <c r="AQ7" i="2"/>
  <c r="AM7" i="2"/>
  <c r="AI7" i="2"/>
  <c r="AE7" i="2"/>
  <c r="AA7" i="2"/>
  <c r="W7" i="2"/>
  <c r="S7" i="2"/>
  <c r="O7" i="2"/>
  <c r="K7" i="2"/>
  <c r="J5" i="2"/>
  <c r="P7" i="2"/>
  <c r="X7" i="2"/>
  <c r="AF7" i="2"/>
  <c r="AN7" i="2"/>
  <c r="AV7" i="2"/>
  <c r="BD7" i="2"/>
  <c r="BL7" i="2"/>
  <c r="BL6" i="2" s="1"/>
  <c r="S30" i="2"/>
  <c r="R31" i="2"/>
  <c r="AI30" i="2"/>
  <c r="AH31" i="2"/>
  <c r="AY30" i="2"/>
  <c r="AX31" i="2"/>
  <c r="S53" i="2"/>
  <c r="R54" i="2"/>
  <c r="AI53" i="2"/>
  <c r="AH54" i="2"/>
  <c r="AY53" i="2"/>
  <c r="AX54" i="2"/>
  <c r="AB77" i="2"/>
  <c r="AC76" i="2"/>
  <c r="BH77" i="2"/>
  <c r="BI76" i="2"/>
  <c r="Y99" i="2"/>
  <c r="Y6" i="2"/>
  <c r="Z5" i="2"/>
  <c r="AO6" i="2"/>
  <c r="AP5" i="2"/>
  <c r="BE6" i="2"/>
  <c r="BF5" i="2"/>
  <c r="AM30" i="2"/>
  <c r="AL31" i="2"/>
  <c r="W53" i="2"/>
  <c r="V54" i="2"/>
  <c r="BC53" i="2"/>
  <c r="BB54" i="2"/>
  <c r="AJ77" i="2"/>
  <c r="AK76" i="2"/>
  <c r="T168" i="2"/>
  <c r="S169" i="2"/>
  <c r="AE168" i="2"/>
  <c r="AD169" i="2"/>
  <c r="AN169" i="2"/>
  <c r="AO168" i="2"/>
  <c r="AZ168" i="2"/>
  <c r="AY169" i="2"/>
  <c r="BD169" i="2"/>
  <c r="BE168" i="2"/>
  <c r="K30" i="2"/>
  <c r="J31" i="2"/>
  <c r="AQ30" i="2"/>
  <c r="AP31" i="2"/>
  <c r="K53" i="2"/>
  <c r="J54" i="2"/>
  <c r="AQ53" i="2"/>
  <c r="AP54" i="2"/>
  <c r="BG53" i="2"/>
  <c r="BF54" i="2"/>
  <c r="AR77" i="2"/>
  <c r="AS76" i="2"/>
  <c r="BB122" i="2"/>
  <c r="BA123" i="2"/>
  <c r="L6" i="2"/>
  <c r="T6" i="2"/>
  <c r="AB6" i="2"/>
  <c r="AJ6" i="2"/>
  <c r="AR6" i="2"/>
  <c r="AZ6" i="2"/>
  <c r="BH6" i="2"/>
  <c r="M7" i="2"/>
  <c r="U7" i="2"/>
  <c r="AC7" i="2"/>
  <c r="AK7" i="2"/>
  <c r="AS7" i="2"/>
  <c r="BA7" i="2"/>
  <c r="BI7" i="2"/>
  <c r="O30" i="2"/>
  <c r="N31" i="2"/>
  <c r="AE30" i="2"/>
  <c r="AD31" i="2"/>
  <c r="AU30" i="2"/>
  <c r="AT31" i="2"/>
  <c r="BK30" i="2"/>
  <c r="BJ31" i="2"/>
  <c r="O53" i="2"/>
  <c r="N54" i="2"/>
  <c r="AE53" i="2"/>
  <c r="AD54" i="2"/>
  <c r="AU53" i="2"/>
  <c r="AT54" i="2"/>
  <c r="BK53" i="2"/>
  <c r="BJ54" i="2"/>
  <c r="T77" i="2"/>
  <c r="U76" i="2"/>
  <c r="AZ77" i="2"/>
  <c r="BA76" i="2"/>
  <c r="M32" i="2"/>
  <c r="Q32" i="2"/>
  <c r="U32" i="2"/>
  <c r="Y32" i="2"/>
  <c r="AC32" i="2"/>
  <c r="AG32" i="2"/>
  <c r="AK32" i="2"/>
  <c r="AO32" i="2"/>
  <c r="AS32" i="2"/>
  <c r="AW32" i="2"/>
  <c r="BA32" i="2"/>
  <c r="BE32" i="2"/>
  <c r="BI32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J76" i="2"/>
  <c r="J78" i="2"/>
  <c r="R78" i="2"/>
  <c r="Z78" i="2"/>
  <c r="AH78" i="2"/>
  <c r="AP78" i="2"/>
  <c r="AX78" i="2"/>
  <c r="T100" i="2"/>
  <c r="N122" i="2"/>
  <c r="M123" i="2"/>
  <c r="AT122" i="2"/>
  <c r="AS123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K55" i="2"/>
  <c r="O55" i="2"/>
  <c r="S55" i="2"/>
  <c r="W55" i="2"/>
  <c r="AA55" i="2"/>
  <c r="AE55" i="2"/>
  <c r="AI55" i="2"/>
  <c r="AM55" i="2"/>
  <c r="AQ55" i="2"/>
  <c r="AU55" i="2"/>
  <c r="AY55" i="2"/>
  <c r="BC55" i="2"/>
  <c r="BG55" i="2"/>
  <c r="BK55" i="2"/>
  <c r="BK78" i="2"/>
  <c r="BG78" i="2"/>
  <c r="BC78" i="2"/>
  <c r="AY78" i="2"/>
  <c r="AU78" i="2"/>
  <c r="AQ78" i="2"/>
  <c r="AM78" i="2"/>
  <c r="AI78" i="2"/>
  <c r="AE78" i="2"/>
  <c r="AA78" i="2"/>
  <c r="W78" i="2"/>
  <c r="S78" i="2"/>
  <c r="O78" i="2"/>
  <c r="K78" i="2"/>
  <c r="BI78" i="2"/>
  <c r="BE78" i="2"/>
  <c r="BA78" i="2"/>
  <c r="AW78" i="2"/>
  <c r="AS78" i="2"/>
  <c r="AO78" i="2"/>
  <c r="AK78" i="2"/>
  <c r="AG78" i="2"/>
  <c r="AC78" i="2"/>
  <c r="Y78" i="2"/>
  <c r="U78" i="2"/>
  <c r="Q78" i="2"/>
  <c r="M78" i="2"/>
  <c r="N78" i="2"/>
  <c r="V78" i="2"/>
  <c r="AD78" i="2"/>
  <c r="AL78" i="2"/>
  <c r="AT78" i="2"/>
  <c r="BB78" i="2"/>
  <c r="BJ78" i="2"/>
  <c r="AD122" i="2"/>
  <c r="AC123" i="2"/>
  <c r="BK123" i="2"/>
  <c r="BL122" i="2"/>
  <c r="L32" i="2"/>
  <c r="P32" i="2"/>
  <c r="T32" i="2"/>
  <c r="X32" i="2"/>
  <c r="AB32" i="2"/>
  <c r="AF32" i="2"/>
  <c r="AJ32" i="2"/>
  <c r="AN32" i="2"/>
  <c r="AR32" i="2"/>
  <c r="AV32" i="2"/>
  <c r="AZ32" i="2"/>
  <c r="BD32" i="2"/>
  <c r="BH32" i="2"/>
  <c r="L55" i="2"/>
  <c r="P55" i="2"/>
  <c r="T55" i="2"/>
  <c r="X55" i="2"/>
  <c r="AB55" i="2"/>
  <c r="AF55" i="2"/>
  <c r="AJ55" i="2"/>
  <c r="AN55" i="2"/>
  <c r="AR55" i="2"/>
  <c r="AV55" i="2"/>
  <c r="AZ55" i="2"/>
  <c r="BD55" i="2"/>
  <c r="BH55" i="2"/>
  <c r="P78" i="2"/>
  <c r="X78" i="2"/>
  <c r="AF78" i="2"/>
  <c r="AN78" i="2"/>
  <c r="AV78" i="2"/>
  <c r="BD78" i="2"/>
  <c r="BL78" i="2"/>
  <c r="BL77" i="2" s="1"/>
  <c r="M99" i="2"/>
  <c r="U99" i="2"/>
  <c r="AC99" i="2"/>
  <c r="P100" i="2"/>
  <c r="AF100" i="2"/>
  <c r="AL122" i="2"/>
  <c r="AK123" i="2"/>
  <c r="BK101" i="2"/>
  <c r="BL99" i="2" s="1"/>
  <c r="BG101" i="2"/>
  <c r="BH99" i="2" s="1"/>
  <c r="BC101" i="2"/>
  <c r="BD99" i="2" s="1"/>
  <c r="AY101" i="2"/>
  <c r="AZ99" i="2" s="1"/>
  <c r="AU101" i="2"/>
  <c r="AV99" i="2" s="1"/>
  <c r="AQ101" i="2"/>
  <c r="AR99" i="2" s="1"/>
  <c r="AM101" i="2"/>
  <c r="AN99" i="2" s="1"/>
  <c r="BL101" i="2"/>
  <c r="BH101" i="2"/>
  <c r="BI99" i="2" s="1"/>
  <c r="BD101" i="2"/>
  <c r="BE99" i="2" s="1"/>
  <c r="AZ101" i="2"/>
  <c r="BA99" i="2" s="1"/>
  <c r="AV101" i="2"/>
  <c r="AW99" i="2" s="1"/>
  <c r="AR101" i="2"/>
  <c r="AS99" i="2" s="1"/>
  <c r="AN101" i="2"/>
  <c r="AO99" i="2" s="1"/>
  <c r="AJ101" i="2"/>
  <c r="AK99" i="2" s="1"/>
  <c r="K101" i="2"/>
  <c r="O101" i="2"/>
  <c r="S101" i="2"/>
  <c r="W101" i="2"/>
  <c r="AA101" i="2"/>
  <c r="AE101" i="2"/>
  <c r="AI101" i="2"/>
  <c r="AJ99" i="2" s="1"/>
  <c r="AP101" i="2"/>
  <c r="AQ99" i="2" s="1"/>
  <c r="AX101" i="2"/>
  <c r="AY99" i="2" s="1"/>
  <c r="BF101" i="2"/>
  <c r="BG99" i="2" s="1"/>
  <c r="J124" i="2"/>
  <c r="R124" i="2"/>
  <c r="Z124" i="2"/>
  <c r="AH124" i="2"/>
  <c r="AP124" i="2"/>
  <c r="AX124" i="2"/>
  <c r="BG124" i="2"/>
  <c r="X146" i="2"/>
  <c r="Y145" i="2"/>
  <c r="J99" i="2"/>
  <c r="M101" i="2"/>
  <c r="Q101" i="2"/>
  <c r="U101" i="2"/>
  <c r="Y101" i="2"/>
  <c r="AC101" i="2"/>
  <c r="AG101" i="2"/>
  <c r="AL101" i="2"/>
  <c r="AM99" i="2" s="1"/>
  <c r="AT101" i="2"/>
  <c r="AU99" i="2" s="1"/>
  <c r="BB101" i="2"/>
  <c r="BC99" i="2" s="1"/>
  <c r="BJ101" i="2"/>
  <c r="BK99" i="2" s="1"/>
  <c r="N124" i="2"/>
  <c r="V124" i="2"/>
  <c r="AD124" i="2"/>
  <c r="AL124" i="2"/>
  <c r="AT124" i="2"/>
  <c r="BB124" i="2"/>
  <c r="J101" i="2"/>
  <c r="N101" i="2"/>
  <c r="R101" i="2"/>
  <c r="V101" i="2"/>
  <c r="Z101" i="2"/>
  <c r="AD101" i="2"/>
  <c r="AH101" i="2"/>
  <c r="AO101" i="2"/>
  <c r="AP99" i="2" s="1"/>
  <c r="AW101" i="2"/>
  <c r="AX99" i="2" s="1"/>
  <c r="BE101" i="2"/>
  <c r="BF99" i="2" s="1"/>
  <c r="BI124" i="2"/>
  <c r="BE124" i="2"/>
  <c r="BH124" i="2"/>
  <c r="BC124" i="2"/>
  <c r="AY124" i="2"/>
  <c r="AU124" i="2"/>
  <c r="AQ124" i="2"/>
  <c r="AM124" i="2"/>
  <c r="AI124" i="2"/>
  <c r="AE124" i="2"/>
  <c r="AA124" i="2"/>
  <c r="W124" i="2"/>
  <c r="S124" i="2"/>
  <c r="O124" i="2"/>
  <c r="K124" i="2"/>
  <c r="J122" i="2"/>
  <c r="BJ124" i="2"/>
  <c r="BD124" i="2"/>
  <c r="AZ124" i="2"/>
  <c r="AV124" i="2"/>
  <c r="AR124" i="2"/>
  <c r="AN124" i="2"/>
  <c r="AJ124" i="2"/>
  <c r="AF124" i="2"/>
  <c r="AB124" i="2"/>
  <c r="X124" i="2"/>
  <c r="T124" i="2"/>
  <c r="P124" i="2"/>
  <c r="L124" i="2"/>
  <c r="Q124" i="2"/>
  <c r="Y124" i="2"/>
  <c r="AG124" i="2"/>
  <c r="AO124" i="2"/>
  <c r="AW124" i="2"/>
  <c r="BF124" i="2"/>
  <c r="L146" i="2"/>
  <c r="S145" i="2"/>
  <c r="R146" i="2"/>
  <c r="X145" i="2"/>
  <c r="W146" i="2"/>
  <c r="AB146" i="2"/>
  <c r="AI145" i="2"/>
  <c r="AH146" i="2"/>
  <c r="AN145" i="2"/>
  <c r="AM146" i="2"/>
  <c r="AY145" i="2"/>
  <c r="AX146" i="2"/>
  <c r="BD145" i="2"/>
  <c r="BC146" i="2"/>
  <c r="BI169" i="2"/>
  <c r="BJ168" i="2"/>
  <c r="BI146" i="2"/>
  <c r="P146" i="2"/>
  <c r="AF146" i="2"/>
  <c r="L169" i="2"/>
  <c r="AB169" i="2"/>
  <c r="AO145" i="2"/>
  <c r="BE145" i="2"/>
  <c r="T146" i="2"/>
  <c r="U168" i="2"/>
  <c r="AK168" i="2"/>
  <c r="BA168" i="2"/>
  <c r="P169" i="2"/>
  <c r="AF169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I97" i="1"/>
  <c r="J97" i="1"/>
  <c r="K97" i="1"/>
  <c r="L97" i="1"/>
  <c r="BF168" i="2" l="1"/>
  <c r="BE169" i="2"/>
  <c r="AP145" i="2"/>
  <c r="AO146" i="2"/>
  <c r="AV123" i="2"/>
  <c r="AW122" i="2"/>
  <c r="AT123" i="2"/>
  <c r="AU122" i="2"/>
  <c r="J123" i="2"/>
  <c r="K122" i="2"/>
  <c r="AR54" i="2"/>
  <c r="AS53" i="2"/>
  <c r="AV31" i="2"/>
  <c r="AW30" i="2"/>
  <c r="Y77" i="2"/>
  <c r="Z76" i="2"/>
  <c r="T76" i="2"/>
  <c r="S77" i="2"/>
  <c r="AE54" i="2"/>
  <c r="AF53" i="2"/>
  <c r="N53" i="2"/>
  <c r="M54" i="2"/>
  <c r="Z168" i="2"/>
  <c r="Y169" i="2"/>
  <c r="Z145" i="2"/>
  <c r="Y146" i="2"/>
  <c r="P123" i="2"/>
  <c r="Q122" i="2"/>
  <c r="BC123" i="2"/>
  <c r="BD122" i="2"/>
  <c r="N100" i="2"/>
  <c r="O99" i="2"/>
  <c r="N123" i="2"/>
  <c r="O122" i="2"/>
  <c r="V99" i="2"/>
  <c r="U100" i="2"/>
  <c r="S100" i="2"/>
  <c r="T99" i="2"/>
  <c r="BH54" i="2"/>
  <c r="BI53" i="2"/>
  <c r="L54" i="2"/>
  <c r="M53" i="2"/>
  <c r="AF31" i="2"/>
  <c r="AG30" i="2"/>
  <c r="AT77" i="2"/>
  <c r="AU76" i="2"/>
  <c r="BE77" i="2"/>
  <c r="BF76" i="2"/>
  <c r="AZ76" i="2"/>
  <c r="AY77" i="2"/>
  <c r="BK54" i="2"/>
  <c r="BL53" i="2"/>
  <c r="O54" i="2"/>
  <c r="P53" i="2"/>
  <c r="W31" i="2"/>
  <c r="X30" i="2"/>
  <c r="Z77" i="2"/>
  <c r="AA76" i="2"/>
  <c r="AD53" i="2"/>
  <c r="AC54" i="2"/>
  <c r="AX30" i="2"/>
  <c r="AW31" i="2"/>
  <c r="R30" i="2"/>
  <c r="Q31" i="2"/>
  <c r="AS6" i="2"/>
  <c r="AT5" i="2"/>
  <c r="Y5" i="2"/>
  <c r="X6" i="2"/>
  <c r="AE6" i="2"/>
  <c r="AF5" i="2"/>
  <c r="V6" i="2"/>
  <c r="W5" i="2"/>
  <c r="AL6" i="2"/>
  <c r="AM5" i="2"/>
  <c r="AL168" i="2"/>
  <c r="AK169" i="2"/>
  <c r="BB145" i="2"/>
  <c r="BA146" i="2"/>
  <c r="U146" i="2"/>
  <c r="V145" i="2"/>
  <c r="BF123" i="2"/>
  <c r="BG122" i="2"/>
  <c r="U122" i="2"/>
  <c r="T123" i="2"/>
  <c r="BA122" i="2"/>
  <c r="AZ123" i="2"/>
  <c r="AA123" i="2"/>
  <c r="AB122" i="2"/>
  <c r="J100" i="2"/>
  <c r="K99" i="2"/>
  <c r="AL123" i="2"/>
  <c r="AM122" i="2"/>
  <c r="AH99" i="2"/>
  <c r="AG100" i="2"/>
  <c r="O100" i="2"/>
  <c r="P99" i="2"/>
  <c r="BD54" i="2"/>
  <c r="BE53" i="2"/>
  <c r="X54" i="2"/>
  <c r="Y53" i="2"/>
  <c r="AR31" i="2"/>
  <c r="AS30" i="2"/>
  <c r="L31" i="2"/>
  <c r="M30" i="2"/>
  <c r="AL77" i="2"/>
  <c r="AM76" i="2"/>
  <c r="AC77" i="2"/>
  <c r="AD76" i="2"/>
  <c r="BI77" i="2"/>
  <c r="BJ76" i="2"/>
  <c r="AM77" i="2"/>
  <c r="AN76" i="2"/>
  <c r="BG54" i="2"/>
  <c r="BH53" i="2"/>
  <c r="AA54" i="2"/>
  <c r="AB53" i="2"/>
  <c r="AY31" i="2"/>
  <c r="AZ30" i="2"/>
  <c r="S31" i="2"/>
  <c r="T30" i="2"/>
  <c r="AX77" i="2"/>
  <c r="AY76" i="2"/>
  <c r="BF53" i="2"/>
  <c r="BE54" i="2"/>
  <c r="Z53" i="2"/>
  <c r="Y54" i="2"/>
  <c r="AT30" i="2"/>
  <c r="AS31" i="2"/>
  <c r="N30" i="2"/>
  <c r="M31" i="2"/>
  <c r="AW5" i="2"/>
  <c r="AV6" i="2"/>
  <c r="T5" i="2"/>
  <c r="S6" i="2"/>
  <c r="AZ5" i="2"/>
  <c r="AY6" i="2"/>
  <c r="Z6" i="2"/>
  <c r="AA5" i="2"/>
  <c r="BF6" i="2"/>
  <c r="BG5" i="2"/>
  <c r="AW169" i="2"/>
  <c r="AX168" i="2"/>
  <c r="AG169" i="2"/>
  <c r="AH168" i="2"/>
  <c r="Q169" i="2"/>
  <c r="R168" i="2"/>
  <c r="AW146" i="2"/>
  <c r="AX145" i="2"/>
  <c r="AG146" i="2"/>
  <c r="AH145" i="2"/>
  <c r="Q146" i="2"/>
  <c r="R145" i="2"/>
  <c r="AX122" i="2"/>
  <c r="AW123" i="2"/>
  <c r="R122" i="2"/>
  <c r="Q123" i="2"/>
  <c r="X123" i="2"/>
  <c r="Y122" i="2"/>
  <c r="AN123" i="2"/>
  <c r="AO122" i="2"/>
  <c r="BD123" i="2"/>
  <c r="BE122" i="2"/>
  <c r="O123" i="2"/>
  <c r="P122" i="2"/>
  <c r="AE123" i="2"/>
  <c r="AF122" i="2"/>
  <c r="AU123" i="2"/>
  <c r="AV122" i="2"/>
  <c r="BF122" i="2"/>
  <c r="BE123" i="2"/>
  <c r="V100" i="2"/>
  <c r="W99" i="2"/>
  <c r="AD123" i="2"/>
  <c r="AE122" i="2"/>
  <c r="AD99" i="2"/>
  <c r="AC100" i="2"/>
  <c r="N99" i="2"/>
  <c r="M100" i="2"/>
  <c r="BG123" i="2"/>
  <c r="BH122" i="2"/>
  <c r="Z123" i="2"/>
  <c r="AA122" i="2"/>
  <c r="AA100" i="2"/>
  <c r="AB99" i="2"/>
  <c r="K100" i="2"/>
  <c r="L99" i="2"/>
  <c r="BD77" i="2"/>
  <c r="BE76" i="2"/>
  <c r="X77" i="2"/>
  <c r="Y76" i="2"/>
  <c r="AZ54" i="2"/>
  <c r="BA53" i="2"/>
  <c r="AJ54" i="2"/>
  <c r="AK53" i="2"/>
  <c r="T54" i="2"/>
  <c r="U53" i="2"/>
  <c r="BD31" i="2"/>
  <c r="BE30" i="2"/>
  <c r="AN31" i="2"/>
  <c r="AO30" i="2"/>
  <c r="X31" i="2"/>
  <c r="Y30" i="2"/>
  <c r="BJ77" i="2"/>
  <c r="BK76" i="2"/>
  <c r="AD77" i="2"/>
  <c r="AE76" i="2"/>
  <c r="Q77" i="2"/>
  <c r="R76" i="2"/>
  <c r="AG77" i="2"/>
  <c r="AH76" i="2"/>
  <c r="AW77" i="2"/>
  <c r="AX76" i="2"/>
  <c r="L76" i="2"/>
  <c r="K77" i="2"/>
  <c r="AB76" i="2"/>
  <c r="AA77" i="2"/>
  <c r="AR76" i="2"/>
  <c r="AQ77" i="2"/>
  <c r="BH76" i="2"/>
  <c r="BG77" i="2"/>
  <c r="BC54" i="2"/>
  <c r="BD53" i="2"/>
  <c r="AM54" i="2"/>
  <c r="AN53" i="2"/>
  <c r="W54" i="2"/>
  <c r="X53" i="2"/>
  <c r="BK31" i="2"/>
  <c r="BL30" i="2"/>
  <c r="AU31" i="2"/>
  <c r="AV30" i="2"/>
  <c r="AE31" i="2"/>
  <c r="AF30" i="2"/>
  <c r="O31" i="2"/>
  <c r="P30" i="2"/>
  <c r="AP77" i="2"/>
  <c r="AQ76" i="2"/>
  <c r="J77" i="2"/>
  <c r="K76" i="2"/>
  <c r="BB53" i="2"/>
  <c r="BA54" i="2"/>
  <c r="AL53" i="2"/>
  <c r="AK54" i="2"/>
  <c r="V53" i="2"/>
  <c r="U54" i="2"/>
  <c r="BF30" i="2"/>
  <c r="BE31" i="2"/>
  <c r="AO31" i="2"/>
  <c r="AP30" i="2"/>
  <c r="Y31" i="2"/>
  <c r="Z30" i="2"/>
  <c r="BI6" i="2"/>
  <c r="BJ5" i="2"/>
  <c r="AC6" i="2"/>
  <c r="AD5" i="2"/>
  <c r="AO5" i="2"/>
  <c r="AN6" i="2"/>
  <c r="X5" i="2"/>
  <c r="W6" i="2"/>
  <c r="AN5" i="2"/>
  <c r="AM6" i="2"/>
  <c r="BD5" i="2"/>
  <c r="BC6" i="2"/>
  <c r="N6" i="2"/>
  <c r="O5" i="2"/>
  <c r="AD6" i="2"/>
  <c r="AE5" i="2"/>
  <c r="AT6" i="2"/>
  <c r="AU5" i="2"/>
  <c r="BJ6" i="2"/>
  <c r="BK5" i="2"/>
  <c r="AP168" i="2"/>
  <c r="AO169" i="2"/>
  <c r="BF145" i="2"/>
  <c r="BE146" i="2"/>
  <c r="AH122" i="2"/>
  <c r="AG123" i="2"/>
  <c r="AF123" i="2"/>
  <c r="AG122" i="2"/>
  <c r="W123" i="2"/>
  <c r="X122" i="2"/>
  <c r="AM123" i="2"/>
  <c r="AN122" i="2"/>
  <c r="AD100" i="2"/>
  <c r="AE99" i="2"/>
  <c r="AP123" i="2"/>
  <c r="AQ122" i="2"/>
  <c r="AN77" i="2"/>
  <c r="AO76" i="2"/>
  <c r="AB54" i="2"/>
  <c r="AC53" i="2"/>
  <c r="P31" i="2"/>
  <c r="Q30" i="2"/>
  <c r="N77" i="2"/>
  <c r="O76" i="2"/>
  <c r="AO77" i="2"/>
  <c r="AP76" i="2"/>
  <c r="AJ76" i="2"/>
  <c r="AI77" i="2"/>
  <c r="AU54" i="2"/>
  <c r="AV53" i="2"/>
  <c r="BC31" i="2"/>
  <c r="BD30" i="2"/>
  <c r="AM31" i="2"/>
  <c r="AN30" i="2"/>
  <c r="BJ53" i="2"/>
  <c r="BI54" i="2"/>
  <c r="AT53" i="2"/>
  <c r="AS54" i="2"/>
  <c r="AG31" i="2"/>
  <c r="AH30" i="2"/>
  <c r="M6" i="2"/>
  <c r="N5" i="2"/>
  <c r="BE5" i="2"/>
  <c r="BD6" i="2"/>
  <c r="O6" i="2"/>
  <c r="P5" i="2"/>
  <c r="AU6" i="2"/>
  <c r="AV5" i="2"/>
  <c r="BK6" i="2"/>
  <c r="BL5" i="2"/>
  <c r="BB6" i="2"/>
  <c r="BC5" i="2"/>
  <c r="BB168" i="2"/>
  <c r="BA169" i="2"/>
  <c r="V168" i="2"/>
  <c r="U169" i="2"/>
  <c r="AK146" i="2"/>
  <c r="AL145" i="2"/>
  <c r="Z122" i="2"/>
  <c r="Y123" i="2"/>
  <c r="AK122" i="2"/>
  <c r="AJ123" i="2"/>
  <c r="K123" i="2"/>
  <c r="L122" i="2"/>
  <c r="AQ123" i="2"/>
  <c r="AR122" i="2"/>
  <c r="BI122" i="2"/>
  <c r="BH123" i="2"/>
  <c r="Z100" i="2"/>
  <c r="AA99" i="2"/>
  <c r="R99" i="2"/>
  <c r="Q100" i="2"/>
  <c r="AH123" i="2"/>
  <c r="AI122" i="2"/>
  <c r="AE100" i="2"/>
  <c r="AF99" i="2"/>
  <c r="AF77" i="2"/>
  <c r="AG76" i="2"/>
  <c r="AN54" i="2"/>
  <c r="AO53" i="2"/>
  <c r="BH31" i="2"/>
  <c r="BI30" i="2"/>
  <c r="AB31" i="2"/>
  <c r="AC30" i="2"/>
  <c r="M77" i="2"/>
  <c r="N76" i="2"/>
  <c r="AS77" i="2"/>
  <c r="AT76" i="2"/>
  <c r="W77" i="2"/>
  <c r="X76" i="2"/>
  <c r="BC77" i="2"/>
  <c r="BD76" i="2"/>
  <c r="AQ54" i="2"/>
  <c r="AR53" i="2"/>
  <c r="K54" i="2"/>
  <c r="L53" i="2"/>
  <c r="AI31" i="2"/>
  <c r="AJ30" i="2"/>
  <c r="R77" i="2"/>
  <c r="S76" i="2"/>
  <c r="AP53" i="2"/>
  <c r="AO54" i="2"/>
  <c r="BJ30" i="2"/>
  <c r="BI31" i="2"/>
  <c r="AD30" i="2"/>
  <c r="AC31" i="2"/>
  <c r="AK6" i="2"/>
  <c r="AL5" i="2"/>
  <c r="Q5" i="2"/>
  <c r="P6" i="2"/>
  <c r="AJ5" i="2"/>
  <c r="AI6" i="2"/>
  <c r="J6" i="2"/>
  <c r="AP6" i="2"/>
  <c r="AQ5" i="2"/>
  <c r="AS169" i="2"/>
  <c r="AT168" i="2"/>
  <c r="AC169" i="2"/>
  <c r="AD168" i="2"/>
  <c r="M169" i="2"/>
  <c r="N168" i="2"/>
  <c r="AT145" i="2"/>
  <c r="AS146" i="2"/>
  <c r="AD145" i="2"/>
  <c r="AC146" i="2"/>
  <c r="N145" i="2"/>
  <c r="M146" i="2"/>
  <c r="AP122" i="2"/>
  <c r="AO123" i="2"/>
  <c r="M122" i="2"/>
  <c r="L123" i="2"/>
  <c r="AC122" i="2"/>
  <c r="AB123" i="2"/>
  <c r="AS122" i="2"/>
  <c r="AR123" i="2"/>
  <c r="BJ123" i="2"/>
  <c r="BK122" i="2"/>
  <c r="S123" i="2"/>
  <c r="T122" i="2"/>
  <c r="AI123" i="2"/>
  <c r="AJ122" i="2"/>
  <c r="AY123" i="2"/>
  <c r="AZ122" i="2"/>
  <c r="BJ122" i="2"/>
  <c r="BI123" i="2"/>
  <c r="AH100" i="2"/>
  <c r="AI99" i="2"/>
  <c r="R100" i="2"/>
  <c r="S99" i="2"/>
  <c r="BB123" i="2"/>
  <c r="BC122" i="2"/>
  <c r="V123" i="2"/>
  <c r="W122" i="2"/>
  <c r="Z99" i="2"/>
  <c r="Y100" i="2"/>
  <c r="AX123" i="2"/>
  <c r="AY122" i="2"/>
  <c r="R123" i="2"/>
  <c r="S122" i="2"/>
  <c r="W100" i="2"/>
  <c r="X99" i="2"/>
  <c r="AV77" i="2"/>
  <c r="AW76" i="2"/>
  <c r="P77" i="2"/>
  <c r="Q76" i="2"/>
  <c r="AV54" i="2"/>
  <c r="AW53" i="2"/>
  <c r="AF54" i="2"/>
  <c r="AG53" i="2"/>
  <c r="P54" i="2"/>
  <c r="Q53" i="2"/>
  <c r="AZ31" i="2"/>
  <c r="BA30" i="2"/>
  <c r="AJ31" i="2"/>
  <c r="AK30" i="2"/>
  <c r="T31" i="2"/>
  <c r="U30" i="2"/>
  <c r="BB77" i="2"/>
  <c r="BC76" i="2"/>
  <c r="V77" i="2"/>
  <c r="W76" i="2"/>
  <c r="U77" i="2"/>
  <c r="V76" i="2"/>
  <c r="AK77" i="2"/>
  <c r="AL76" i="2"/>
  <c r="BA77" i="2"/>
  <c r="BB76" i="2"/>
  <c r="O77" i="2"/>
  <c r="P76" i="2"/>
  <c r="AE77" i="2"/>
  <c r="AF76" i="2"/>
  <c r="AU77" i="2"/>
  <c r="AV76" i="2"/>
  <c r="BK77" i="2"/>
  <c r="BL76" i="2"/>
  <c r="AY54" i="2"/>
  <c r="AZ53" i="2"/>
  <c r="AI54" i="2"/>
  <c r="AJ53" i="2"/>
  <c r="S54" i="2"/>
  <c r="T53" i="2"/>
  <c r="BG31" i="2"/>
  <c r="BH30" i="2"/>
  <c r="AQ31" i="2"/>
  <c r="AR30" i="2"/>
  <c r="AA31" i="2"/>
  <c r="AB30" i="2"/>
  <c r="K31" i="2"/>
  <c r="L30" i="2"/>
  <c r="AH77" i="2"/>
  <c r="AI76" i="2"/>
  <c r="AX53" i="2"/>
  <c r="AW54" i="2"/>
  <c r="AH53" i="2"/>
  <c r="AG54" i="2"/>
  <c r="R53" i="2"/>
  <c r="Q54" i="2"/>
  <c r="BB30" i="2"/>
  <c r="BA31" i="2"/>
  <c r="AK31" i="2"/>
  <c r="AL30" i="2"/>
  <c r="U31" i="2"/>
  <c r="V30" i="2"/>
  <c r="BA6" i="2"/>
  <c r="BB5" i="2"/>
  <c r="U6" i="2"/>
  <c r="V5" i="2"/>
  <c r="AG5" i="2"/>
  <c r="AF6" i="2"/>
  <c r="L5" i="2"/>
  <c r="K6" i="2"/>
  <c r="AB5" i="2"/>
  <c r="AA6" i="2"/>
  <c r="AR5" i="2"/>
  <c r="AQ6" i="2"/>
  <c r="BH5" i="2"/>
  <c r="BG6" i="2"/>
  <c r="R6" i="2"/>
  <c r="S5" i="2"/>
  <c r="AH6" i="2"/>
  <c r="AI5" i="2"/>
  <c r="AX6" i="2"/>
  <c r="AY5" i="2"/>
  <c r="O13" i="1"/>
  <c r="O12" i="1"/>
  <c r="AS170" i="1"/>
  <c r="AC170" i="1"/>
  <c r="AC169" i="1" s="1"/>
  <c r="M170" i="1"/>
  <c r="M169" i="1" s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BL170" i="1" s="1"/>
  <c r="BL169" i="1" s="1"/>
  <c r="T170" i="1" l="1"/>
  <c r="AJ170" i="1"/>
  <c r="AK168" i="1" s="1"/>
  <c r="AZ170" i="1"/>
  <c r="BA168" i="1" s="1"/>
  <c r="U170" i="1"/>
  <c r="U169" i="1" s="1"/>
  <c r="AK170" i="1"/>
  <c r="BA170" i="1"/>
  <c r="L170" i="1"/>
  <c r="L169" i="1" s="1"/>
  <c r="AB170" i="1"/>
  <c r="AR170" i="1"/>
  <c r="AS168" i="1" s="1"/>
  <c r="F169" i="2"/>
  <c r="F146" i="2"/>
  <c r="F54" i="2"/>
  <c r="F31" i="2"/>
  <c r="F77" i="2"/>
  <c r="F100" i="2"/>
  <c r="F6" i="2"/>
  <c r="F123" i="2"/>
  <c r="M168" i="1"/>
  <c r="U168" i="1"/>
  <c r="T169" i="1"/>
  <c r="AJ169" i="1"/>
  <c r="AR169" i="1"/>
  <c r="N168" i="1"/>
  <c r="V168" i="1"/>
  <c r="AD168" i="1"/>
  <c r="AL168" i="1"/>
  <c r="AK169" i="1"/>
  <c r="AT168" i="1"/>
  <c r="AS169" i="1"/>
  <c r="BB168" i="1"/>
  <c r="BA169" i="1"/>
  <c r="BK170" i="1"/>
  <c r="BG170" i="1"/>
  <c r="BC170" i="1"/>
  <c r="AY170" i="1"/>
  <c r="AU170" i="1"/>
  <c r="AQ170" i="1"/>
  <c r="AM170" i="1"/>
  <c r="AI170" i="1"/>
  <c r="AE170" i="1"/>
  <c r="AE169" i="1" s="1"/>
  <c r="AA170" i="1"/>
  <c r="AA169" i="1" s="1"/>
  <c r="W170" i="1"/>
  <c r="W169" i="1" s="1"/>
  <c r="S170" i="1"/>
  <c r="S169" i="1" s="1"/>
  <c r="O170" i="1"/>
  <c r="O169" i="1" s="1"/>
  <c r="K170" i="1"/>
  <c r="K169" i="1" s="1"/>
  <c r="J168" i="1"/>
  <c r="BJ170" i="1"/>
  <c r="BF170" i="1"/>
  <c r="BB170" i="1"/>
  <c r="AX170" i="1"/>
  <c r="AT170" i="1"/>
  <c r="AP170" i="1"/>
  <c r="AL170" i="1"/>
  <c r="AH170" i="1"/>
  <c r="AH169" i="1" s="1"/>
  <c r="AD170" i="1"/>
  <c r="AD169" i="1" s="1"/>
  <c r="Z170" i="1"/>
  <c r="Z169" i="1" s="1"/>
  <c r="V170" i="1"/>
  <c r="V169" i="1" s="1"/>
  <c r="R170" i="1"/>
  <c r="R169" i="1" s="1"/>
  <c r="N170" i="1"/>
  <c r="N169" i="1" s="1"/>
  <c r="J170" i="1"/>
  <c r="J169" i="1" s="1"/>
  <c r="BI170" i="1"/>
  <c r="BE170" i="1"/>
  <c r="P170" i="1"/>
  <c r="P169" i="1" s="1"/>
  <c r="X170" i="1"/>
  <c r="X169" i="1" s="1"/>
  <c r="AF170" i="1"/>
  <c r="AF169" i="1" s="1"/>
  <c r="AN170" i="1"/>
  <c r="AV170" i="1"/>
  <c r="BD170" i="1"/>
  <c r="Q170" i="1"/>
  <c r="Q169" i="1" s="1"/>
  <c r="Y170" i="1"/>
  <c r="Y169" i="1" s="1"/>
  <c r="AG170" i="1"/>
  <c r="AG169" i="1" s="1"/>
  <c r="AO170" i="1"/>
  <c r="AW170" i="1"/>
  <c r="BH170" i="1"/>
  <c r="BL101" i="1"/>
  <c r="BK101" i="1"/>
  <c r="BJ101" i="1"/>
  <c r="BK99" i="1" s="1"/>
  <c r="BI101" i="1"/>
  <c r="BH101" i="1"/>
  <c r="BI99" i="1" s="1"/>
  <c r="BG101" i="1"/>
  <c r="BF101" i="1"/>
  <c r="BE101" i="1"/>
  <c r="BF99" i="1" s="1"/>
  <c r="BD101" i="1"/>
  <c r="BE99" i="1" s="1"/>
  <c r="BC101" i="1"/>
  <c r="BB101" i="1"/>
  <c r="BC99" i="1" s="1"/>
  <c r="BA101" i="1"/>
  <c r="AZ101" i="1"/>
  <c r="BA99" i="1" s="1"/>
  <c r="AY101" i="1"/>
  <c r="AX101" i="1"/>
  <c r="AY99" i="1" s="1"/>
  <c r="AW101" i="1"/>
  <c r="AV101" i="1"/>
  <c r="AW99" i="1" s="1"/>
  <c r="AU101" i="1"/>
  <c r="AT101" i="1"/>
  <c r="AS101" i="1"/>
  <c r="AR101" i="1"/>
  <c r="AS99" i="1" s="1"/>
  <c r="AQ101" i="1"/>
  <c r="AP101" i="1"/>
  <c r="AO101" i="1"/>
  <c r="AN101" i="1"/>
  <c r="AO99" i="1" s="1"/>
  <c r="AM101" i="1"/>
  <c r="AL101" i="1"/>
  <c r="AK101" i="1"/>
  <c r="AJ101" i="1"/>
  <c r="AK99" i="1" s="1"/>
  <c r="AI101" i="1"/>
  <c r="AH101" i="1"/>
  <c r="AG101" i="1"/>
  <c r="AF101" i="1"/>
  <c r="AG99" i="1" s="1"/>
  <c r="AE101" i="1"/>
  <c r="AD101" i="1"/>
  <c r="AE99" i="1" s="1"/>
  <c r="AC101" i="1"/>
  <c r="AB101" i="1"/>
  <c r="AC99" i="1" s="1"/>
  <c r="AA101" i="1"/>
  <c r="Z101" i="1"/>
  <c r="Y101" i="1"/>
  <c r="X101" i="1"/>
  <c r="Y99" i="1" s="1"/>
  <c r="W101" i="1"/>
  <c r="V101" i="1"/>
  <c r="W99" i="1" s="1"/>
  <c r="U101" i="1"/>
  <c r="T101" i="1"/>
  <c r="U99" i="1" s="1"/>
  <c r="S101" i="1"/>
  <c r="R101" i="1"/>
  <c r="S99" i="1" s="1"/>
  <c r="Q101" i="1"/>
  <c r="P101" i="1"/>
  <c r="Q99" i="1" s="1"/>
  <c r="O101" i="1"/>
  <c r="N101" i="1"/>
  <c r="M101" i="1"/>
  <c r="L101" i="1"/>
  <c r="M99" i="1" s="1"/>
  <c r="K101" i="1"/>
  <c r="K100" i="1" s="1"/>
  <c r="J101" i="1"/>
  <c r="J100" i="1" s="1"/>
  <c r="J99" i="1"/>
  <c r="AC168" i="1" l="1"/>
  <c r="AB169" i="1"/>
  <c r="AZ169" i="1"/>
  <c r="AX168" i="1"/>
  <c r="AW169" i="1"/>
  <c r="AG168" i="1"/>
  <c r="W168" i="1"/>
  <c r="BB169" i="1"/>
  <c r="BC168" i="1"/>
  <c r="AB168" i="1"/>
  <c r="AR168" i="1"/>
  <c r="AQ169" i="1"/>
  <c r="AP168" i="1"/>
  <c r="AO169" i="1"/>
  <c r="BE168" i="1"/>
  <c r="BD169" i="1"/>
  <c r="Y168" i="1"/>
  <c r="K168" i="1"/>
  <c r="AA168" i="1"/>
  <c r="AP169" i="1"/>
  <c r="AQ168" i="1"/>
  <c r="BF169" i="1"/>
  <c r="BG168" i="1"/>
  <c r="P168" i="1"/>
  <c r="AF168" i="1"/>
  <c r="AV168" i="1"/>
  <c r="AU169" i="1"/>
  <c r="BL168" i="1"/>
  <c r="BK169" i="1"/>
  <c r="AH168" i="1"/>
  <c r="AW168" i="1"/>
  <c r="AV169" i="1"/>
  <c r="Q168" i="1"/>
  <c r="O168" i="1"/>
  <c r="AE168" i="1"/>
  <c r="AT169" i="1"/>
  <c r="AU168" i="1"/>
  <c r="BJ169" i="1"/>
  <c r="BK168" i="1"/>
  <c r="T168" i="1"/>
  <c r="AJ168" i="1"/>
  <c r="AI169" i="1"/>
  <c r="AZ168" i="1"/>
  <c r="AY169" i="1"/>
  <c r="R168" i="1"/>
  <c r="BJ168" i="1"/>
  <c r="BI169" i="1"/>
  <c r="AL169" i="1"/>
  <c r="AM168" i="1"/>
  <c r="L168" i="1"/>
  <c r="BH168" i="1"/>
  <c r="BG169" i="1"/>
  <c r="BI168" i="1"/>
  <c r="BH169" i="1"/>
  <c r="Z168" i="1"/>
  <c r="AO168" i="1"/>
  <c r="AN169" i="1"/>
  <c r="BF168" i="1"/>
  <c r="BE169" i="1"/>
  <c r="S168" i="1"/>
  <c r="AI168" i="1"/>
  <c r="AX169" i="1"/>
  <c r="AY168" i="1"/>
  <c r="X168" i="1"/>
  <c r="AN168" i="1"/>
  <c r="AM169" i="1"/>
  <c r="BD168" i="1"/>
  <c r="BC169" i="1"/>
  <c r="L100" i="1"/>
  <c r="AU99" i="1"/>
  <c r="O99" i="1"/>
  <c r="BG99" i="1"/>
  <c r="AI99" i="1"/>
  <c r="AA99" i="1"/>
  <c r="AM99" i="1"/>
  <c r="Z99" i="1"/>
  <c r="AP99" i="1"/>
  <c r="R99" i="1"/>
  <c r="AX99" i="1"/>
  <c r="K99" i="1"/>
  <c r="AH99" i="1"/>
  <c r="AQ99" i="1"/>
  <c r="N99" i="1"/>
  <c r="V99" i="1"/>
  <c r="AD99" i="1"/>
  <c r="AL99" i="1"/>
  <c r="AT99" i="1"/>
  <c r="BB99" i="1"/>
  <c r="BJ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F169" i="1" l="1"/>
  <c r="J120" i="1" l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I120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C143" i="1"/>
  <c r="N97" i="1"/>
  <c r="N100" i="1" s="1"/>
  <c r="O97" i="1"/>
  <c r="O100" i="1" s="1"/>
  <c r="P97" i="1"/>
  <c r="P100" i="1" s="1"/>
  <c r="Q97" i="1"/>
  <c r="Q100" i="1" s="1"/>
  <c r="R97" i="1"/>
  <c r="R100" i="1" s="1"/>
  <c r="S97" i="1"/>
  <c r="S100" i="1" s="1"/>
  <c r="T97" i="1"/>
  <c r="T100" i="1" s="1"/>
  <c r="U97" i="1"/>
  <c r="U100" i="1" s="1"/>
  <c r="V97" i="1"/>
  <c r="V100" i="1" s="1"/>
  <c r="W97" i="1"/>
  <c r="W100" i="1" s="1"/>
  <c r="X97" i="1"/>
  <c r="X100" i="1" s="1"/>
  <c r="Y97" i="1"/>
  <c r="Y100" i="1" s="1"/>
  <c r="Z97" i="1"/>
  <c r="Z100" i="1" s="1"/>
  <c r="AA97" i="1"/>
  <c r="AA100" i="1" s="1"/>
  <c r="AB97" i="1"/>
  <c r="AB100" i="1" s="1"/>
  <c r="AC97" i="1"/>
  <c r="AC100" i="1" s="1"/>
  <c r="AD97" i="1"/>
  <c r="AD100" i="1" s="1"/>
  <c r="AE97" i="1"/>
  <c r="AE100" i="1" s="1"/>
  <c r="AF97" i="1"/>
  <c r="AF100" i="1" s="1"/>
  <c r="AG97" i="1"/>
  <c r="AG100" i="1" s="1"/>
  <c r="AH97" i="1"/>
  <c r="AH100" i="1" s="1"/>
  <c r="M97" i="1"/>
  <c r="M100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51" i="1"/>
  <c r="AG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F51" i="1"/>
  <c r="AE51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BL32" i="1" l="1"/>
  <c r="BL31" i="1" s="1"/>
  <c r="BH32" i="1"/>
  <c r="BD32" i="1"/>
  <c r="AZ32" i="1"/>
  <c r="AV32" i="1"/>
  <c r="AR32" i="1"/>
  <c r="AN32" i="1"/>
  <c r="AJ32" i="1"/>
  <c r="AF32" i="1"/>
  <c r="AB32" i="1"/>
  <c r="X32" i="1"/>
  <c r="T32" i="1"/>
  <c r="P32" i="1"/>
  <c r="L32" i="1"/>
  <c r="BJ32" i="1"/>
  <c r="AP32" i="1"/>
  <c r="AD32" i="1"/>
  <c r="V32" i="1"/>
  <c r="J32" i="1"/>
  <c r="BE32" i="1"/>
  <c r="AW32" i="1"/>
  <c r="AO32" i="1"/>
  <c r="AG32" i="1"/>
  <c r="Y32" i="1"/>
  <c r="Q32" i="1"/>
  <c r="J30" i="1"/>
  <c r="BK32" i="1"/>
  <c r="BG32" i="1"/>
  <c r="BC32" i="1"/>
  <c r="AY32" i="1"/>
  <c r="AU32" i="1"/>
  <c r="AQ32" i="1"/>
  <c r="AM32" i="1"/>
  <c r="AI32" i="1"/>
  <c r="AE32" i="1"/>
  <c r="AA32" i="1"/>
  <c r="W32" i="1"/>
  <c r="S32" i="1"/>
  <c r="O32" i="1"/>
  <c r="K32" i="1"/>
  <c r="BF32" i="1"/>
  <c r="BB32" i="1"/>
  <c r="AX32" i="1"/>
  <c r="AT32" i="1"/>
  <c r="AL32" i="1"/>
  <c r="AH32" i="1"/>
  <c r="Z32" i="1"/>
  <c r="R32" i="1"/>
  <c r="N32" i="1"/>
  <c r="BI32" i="1"/>
  <c r="BA32" i="1"/>
  <c r="AS32" i="1"/>
  <c r="AK32" i="1"/>
  <c r="AC32" i="1"/>
  <c r="U32" i="1"/>
  <c r="M32" i="1"/>
  <c r="BK78" i="1"/>
  <c r="BG78" i="1"/>
  <c r="BC78" i="1"/>
  <c r="AY78" i="1"/>
  <c r="AU78" i="1"/>
  <c r="AQ78" i="1"/>
  <c r="AM78" i="1"/>
  <c r="AI78" i="1"/>
  <c r="AE78" i="1"/>
  <c r="AA78" i="1"/>
  <c r="W78" i="1"/>
  <c r="S78" i="1"/>
  <c r="O78" i="1"/>
  <c r="K78" i="1"/>
  <c r="BJ78" i="1"/>
  <c r="BF78" i="1"/>
  <c r="AX78" i="1"/>
  <c r="AT78" i="1"/>
  <c r="AP78" i="1"/>
  <c r="AH78" i="1"/>
  <c r="Z78" i="1"/>
  <c r="R78" i="1"/>
  <c r="N78" i="1"/>
  <c r="BB78" i="1"/>
  <c r="AL78" i="1"/>
  <c r="AD78" i="1"/>
  <c r="V78" i="1"/>
  <c r="J78" i="1"/>
  <c r="BH78" i="1"/>
  <c r="AZ78" i="1"/>
  <c r="AR78" i="1"/>
  <c r="AJ78" i="1"/>
  <c r="AB78" i="1"/>
  <c r="T78" i="1"/>
  <c r="L78" i="1"/>
  <c r="BE78" i="1"/>
  <c r="AW78" i="1"/>
  <c r="AO78" i="1"/>
  <c r="AG78" i="1"/>
  <c r="Y78" i="1"/>
  <c r="Q78" i="1"/>
  <c r="BL78" i="1"/>
  <c r="BL77" i="1" s="1"/>
  <c r="BD78" i="1"/>
  <c r="AV78" i="1"/>
  <c r="AN78" i="1"/>
  <c r="AF78" i="1"/>
  <c r="X78" i="1"/>
  <c r="P78" i="1"/>
  <c r="BA78" i="1"/>
  <c r="AK78" i="1"/>
  <c r="U78" i="1"/>
  <c r="J76" i="1"/>
  <c r="BI78" i="1"/>
  <c r="AS78" i="1"/>
  <c r="AC78" i="1"/>
  <c r="M78" i="1"/>
  <c r="BJ147" i="1"/>
  <c r="BF147" i="1"/>
  <c r="BB147" i="1"/>
  <c r="AX147" i="1"/>
  <c r="AT147" i="1"/>
  <c r="AP147" i="1"/>
  <c r="AL147" i="1"/>
  <c r="AH147" i="1"/>
  <c r="AD147" i="1"/>
  <c r="Z147" i="1"/>
  <c r="V147" i="1"/>
  <c r="R147" i="1"/>
  <c r="N147" i="1"/>
  <c r="J147" i="1"/>
  <c r="AN147" i="1"/>
  <c r="X147" i="1"/>
  <c r="P147" i="1"/>
  <c r="J145" i="1"/>
  <c r="BI147" i="1"/>
  <c r="BE147" i="1"/>
  <c r="BA147" i="1"/>
  <c r="AW147" i="1"/>
  <c r="AS147" i="1"/>
  <c r="AO147" i="1"/>
  <c r="AK147" i="1"/>
  <c r="AG147" i="1"/>
  <c r="AC147" i="1"/>
  <c r="Y147" i="1"/>
  <c r="U147" i="1"/>
  <c r="Q147" i="1"/>
  <c r="M147" i="1"/>
  <c r="BL147" i="1"/>
  <c r="BL146" i="1" s="1"/>
  <c r="BH147" i="1"/>
  <c r="BD147" i="1"/>
  <c r="AZ147" i="1"/>
  <c r="AV147" i="1"/>
  <c r="AR147" i="1"/>
  <c r="AJ147" i="1"/>
  <c r="AF147" i="1"/>
  <c r="AB147" i="1"/>
  <c r="T147" i="1"/>
  <c r="L147" i="1"/>
  <c r="BC147" i="1"/>
  <c r="AM147" i="1"/>
  <c r="W147" i="1"/>
  <c r="AY147" i="1"/>
  <c r="AI147" i="1"/>
  <c r="S147" i="1"/>
  <c r="BK147" i="1"/>
  <c r="AU147" i="1"/>
  <c r="AE147" i="1"/>
  <c r="O147" i="1"/>
  <c r="BG147" i="1"/>
  <c r="AQ147" i="1"/>
  <c r="K147" i="1"/>
  <c r="AA147" i="1"/>
  <c r="BK124" i="1"/>
  <c r="BG124" i="1"/>
  <c r="BC124" i="1"/>
  <c r="AY124" i="1"/>
  <c r="AU124" i="1"/>
  <c r="AQ124" i="1"/>
  <c r="AM124" i="1"/>
  <c r="AI124" i="1"/>
  <c r="AE124" i="1"/>
  <c r="AA124" i="1"/>
  <c r="W124" i="1"/>
  <c r="S124" i="1"/>
  <c r="O124" i="1"/>
  <c r="K124" i="1"/>
  <c r="AW124" i="1"/>
  <c r="BJ124" i="1"/>
  <c r="BF124" i="1"/>
  <c r="BB124" i="1"/>
  <c r="AX124" i="1"/>
  <c r="AT124" i="1"/>
  <c r="AP124" i="1"/>
  <c r="AL124" i="1"/>
  <c r="AH124" i="1"/>
  <c r="AD124" i="1"/>
  <c r="Z124" i="1"/>
  <c r="V124" i="1"/>
  <c r="R124" i="1"/>
  <c r="N124" i="1"/>
  <c r="J124" i="1"/>
  <c r="BI124" i="1"/>
  <c r="BE124" i="1"/>
  <c r="BA124" i="1"/>
  <c r="AS124" i="1"/>
  <c r="AK124" i="1"/>
  <c r="BL124" i="1"/>
  <c r="BL123" i="1" s="1"/>
  <c r="AV124" i="1"/>
  <c r="AJ124" i="1"/>
  <c r="AB124" i="1"/>
  <c r="T124" i="1"/>
  <c r="L124" i="1"/>
  <c r="BH124" i="1"/>
  <c r="AR124" i="1"/>
  <c r="AG124" i="1"/>
  <c r="Y124" i="1"/>
  <c r="Q124" i="1"/>
  <c r="J122" i="1"/>
  <c r="BD124" i="1"/>
  <c r="AO124" i="1"/>
  <c r="AF124" i="1"/>
  <c r="X124" i="1"/>
  <c r="P124" i="1"/>
  <c r="AZ124" i="1"/>
  <c r="AC124" i="1"/>
  <c r="M124" i="1"/>
  <c r="AN124" i="1"/>
  <c r="U124" i="1"/>
  <c r="BL55" i="1"/>
  <c r="BL54" i="1" s="1"/>
  <c r="BH55" i="1"/>
  <c r="BD55" i="1"/>
  <c r="AZ55" i="1"/>
  <c r="AV55" i="1"/>
  <c r="AR55" i="1"/>
  <c r="AN55" i="1"/>
  <c r="AJ55" i="1"/>
  <c r="AF55" i="1"/>
  <c r="AB55" i="1"/>
  <c r="X55" i="1"/>
  <c r="T55" i="1"/>
  <c r="P55" i="1"/>
  <c r="L55" i="1"/>
  <c r="BK55" i="1"/>
  <c r="BC55" i="1"/>
  <c r="AY55" i="1"/>
  <c r="AU55" i="1"/>
  <c r="AQ55" i="1"/>
  <c r="AI55" i="1"/>
  <c r="AA55" i="1"/>
  <c r="S55" i="1"/>
  <c r="K55" i="1"/>
  <c r="BG55" i="1"/>
  <c r="AM55" i="1"/>
  <c r="AE55" i="1"/>
  <c r="W55" i="1"/>
  <c r="O55" i="1"/>
  <c r="BI55" i="1"/>
  <c r="BA55" i="1"/>
  <c r="AS55" i="1"/>
  <c r="AK55" i="1"/>
  <c r="AC55" i="1"/>
  <c r="U55" i="1"/>
  <c r="M55" i="1"/>
  <c r="BF55" i="1"/>
  <c r="AX55" i="1"/>
  <c r="AP55" i="1"/>
  <c r="AH55" i="1"/>
  <c r="Z55" i="1"/>
  <c r="R55" i="1"/>
  <c r="J55" i="1"/>
  <c r="BE55" i="1"/>
  <c r="AW55" i="1"/>
  <c r="AO55" i="1"/>
  <c r="AG55" i="1"/>
  <c r="Y55" i="1"/>
  <c r="Q55" i="1"/>
  <c r="J53" i="1"/>
  <c r="BJ55" i="1"/>
  <c r="AT55" i="1"/>
  <c r="AD55" i="1"/>
  <c r="N55" i="1"/>
  <c r="BB55" i="1"/>
  <c r="AL55" i="1"/>
  <c r="V55" i="1"/>
  <c r="F100" i="1"/>
  <c r="AD54" i="1" l="1"/>
  <c r="AE53" i="1"/>
  <c r="AX53" i="1"/>
  <c r="AW54" i="1"/>
  <c r="AL53" i="1"/>
  <c r="AK54" i="1"/>
  <c r="BG54" i="1"/>
  <c r="BH53" i="1"/>
  <c r="BD53" i="1"/>
  <c r="BC54" i="1"/>
  <c r="AJ54" i="1"/>
  <c r="AK53" i="1"/>
  <c r="U123" i="1"/>
  <c r="V122" i="1"/>
  <c r="AO123" i="1"/>
  <c r="AP122" i="1"/>
  <c r="M122" i="1"/>
  <c r="L123" i="1"/>
  <c r="BA123" i="1"/>
  <c r="BB122" i="1"/>
  <c r="AE122" i="1"/>
  <c r="AD123" i="1"/>
  <c r="BK122" i="1"/>
  <c r="BJ123" i="1"/>
  <c r="AI123" i="1"/>
  <c r="AJ122" i="1"/>
  <c r="AA146" i="1"/>
  <c r="AB145" i="1"/>
  <c r="S146" i="1"/>
  <c r="T145" i="1"/>
  <c r="AM146" i="1"/>
  <c r="AN145" i="1"/>
  <c r="AW145" i="1"/>
  <c r="AV146" i="1"/>
  <c r="Y146" i="1"/>
  <c r="Z145" i="1"/>
  <c r="BE146" i="1"/>
  <c r="BF145" i="1"/>
  <c r="S145" i="1"/>
  <c r="R146" i="1"/>
  <c r="AY145" i="1"/>
  <c r="AX146" i="1"/>
  <c r="M77" i="1"/>
  <c r="N76" i="1"/>
  <c r="Q76" i="1"/>
  <c r="P77" i="1"/>
  <c r="Y77" i="1"/>
  <c r="Z76" i="1"/>
  <c r="AK76" i="1"/>
  <c r="AJ77" i="1"/>
  <c r="BC76" i="1"/>
  <c r="BB77" i="1"/>
  <c r="BF77" i="1"/>
  <c r="BG76" i="1"/>
  <c r="AJ76" i="1"/>
  <c r="AI77" i="1"/>
  <c r="N30" i="1"/>
  <c r="M31" i="1"/>
  <c r="R31" i="1"/>
  <c r="S30" i="1"/>
  <c r="L30" i="1"/>
  <c r="K31" i="1"/>
  <c r="AR30" i="1"/>
  <c r="AQ31" i="1"/>
  <c r="Z30" i="1"/>
  <c r="Y31" i="1"/>
  <c r="AQ30" i="1"/>
  <c r="AP31" i="1"/>
  <c r="U30" i="1"/>
  <c r="T31" i="1"/>
  <c r="AZ31" i="1"/>
  <c r="BA30" i="1"/>
  <c r="AT54" i="1"/>
  <c r="AU53" i="1"/>
  <c r="BF53" i="1"/>
  <c r="BE54" i="1"/>
  <c r="N53" i="1"/>
  <c r="M54" i="1"/>
  <c r="X53" i="1"/>
  <c r="W54" i="1"/>
  <c r="AQ54" i="1"/>
  <c r="AR53" i="1"/>
  <c r="X54" i="1"/>
  <c r="Y53" i="1"/>
  <c r="BD54" i="1"/>
  <c r="BE53" i="1"/>
  <c r="Q122" i="1"/>
  <c r="P123" i="1"/>
  <c r="AG123" i="1"/>
  <c r="AH122" i="1"/>
  <c r="U122" i="1"/>
  <c r="T123" i="1"/>
  <c r="BE123" i="1"/>
  <c r="BF122" i="1"/>
  <c r="AI122" i="1"/>
  <c r="AH123" i="1"/>
  <c r="AW123" i="1"/>
  <c r="AX122" i="1"/>
  <c r="AM123" i="1"/>
  <c r="AN122" i="1"/>
  <c r="K146" i="1"/>
  <c r="L145" i="1"/>
  <c r="AI146" i="1"/>
  <c r="AJ145" i="1"/>
  <c r="AG145" i="1"/>
  <c r="AF146" i="1"/>
  <c r="M146" i="1"/>
  <c r="N145" i="1"/>
  <c r="AS146" i="1"/>
  <c r="AT145" i="1"/>
  <c r="AO145" i="1"/>
  <c r="AN146" i="1"/>
  <c r="AM145" i="1"/>
  <c r="AL146" i="1"/>
  <c r="AC77" i="1"/>
  <c r="AD76" i="1"/>
  <c r="Y76" i="1"/>
  <c r="X77" i="1"/>
  <c r="AG77" i="1"/>
  <c r="AH76" i="1"/>
  <c r="AS76" i="1"/>
  <c r="AR77" i="1"/>
  <c r="N77" i="1"/>
  <c r="O76" i="1"/>
  <c r="BJ77" i="1"/>
  <c r="BK76" i="1"/>
  <c r="AN76" i="1"/>
  <c r="AM77" i="1"/>
  <c r="V30" i="1"/>
  <c r="U31" i="1"/>
  <c r="Z31" i="1"/>
  <c r="AA30" i="1"/>
  <c r="O31" i="1"/>
  <c r="P30" i="1"/>
  <c r="AU31" i="1"/>
  <c r="AV30" i="1"/>
  <c r="AH30" i="1"/>
  <c r="AG31" i="1"/>
  <c r="BK30" i="1"/>
  <c r="BJ31" i="1"/>
  <c r="AN31" i="1"/>
  <c r="AO30" i="1"/>
  <c r="BJ54" i="1"/>
  <c r="BK53" i="1"/>
  <c r="AH53" i="1"/>
  <c r="AG54" i="1"/>
  <c r="J54" i="1"/>
  <c r="K53" i="1"/>
  <c r="AP54" i="1"/>
  <c r="AQ53" i="1"/>
  <c r="V53" i="1"/>
  <c r="U54" i="1"/>
  <c r="BB53" i="1"/>
  <c r="BA54" i="1"/>
  <c r="AE54" i="1"/>
  <c r="AF53" i="1"/>
  <c r="S54" i="1"/>
  <c r="T53" i="1"/>
  <c r="AV53" i="1"/>
  <c r="AU54" i="1"/>
  <c r="L54" i="1"/>
  <c r="M53" i="1"/>
  <c r="AB54" i="1"/>
  <c r="AC53" i="1"/>
  <c r="AR54" i="1"/>
  <c r="AS53" i="1"/>
  <c r="BH54" i="1"/>
  <c r="BI53" i="1"/>
  <c r="M123" i="1"/>
  <c r="N122" i="1"/>
  <c r="Y122" i="1"/>
  <c r="X123" i="1"/>
  <c r="AS122" i="1"/>
  <c r="AR123" i="1"/>
  <c r="AC122" i="1"/>
  <c r="AB123" i="1"/>
  <c r="AK123" i="1"/>
  <c r="AL122" i="1"/>
  <c r="BI123" i="1"/>
  <c r="BJ122" i="1"/>
  <c r="V123" i="1"/>
  <c r="W122" i="1"/>
  <c r="AL123" i="1"/>
  <c r="AM122" i="1"/>
  <c r="BB123" i="1"/>
  <c r="BC122" i="1"/>
  <c r="K123" i="1"/>
  <c r="L122" i="1"/>
  <c r="AA123" i="1"/>
  <c r="AB122" i="1"/>
  <c r="AQ123" i="1"/>
  <c r="AR122" i="1"/>
  <c r="BG123" i="1"/>
  <c r="BH122" i="1"/>
  <c r="AQ146" i="1"/>
  <c r="AR145" i="1"/>
  <c r="AU146" i="1"/>
  <c r="AV145" i="1"/>
  <c r="AY146" i="1"/>
  <c r="AZ145" i="1"/>
  <c r="M145" i="1"/>
  <c r="L146" i="1"/>
  <c r="AK145" i="1"/>
  <c r="AJ146" i="1"/>
  <c r="BE145" i="1"/>
  <c r="BD146" i="1"/>
  <c r="Q146" i="1"/>
  <c r="R145" i="1"/>
  <c r="AG146" i="1"/>
  <c r="AH145" i="1"/>
  <c r="AW146" i="1"/>
  <c r="AX145" i="1"/>
  <c r="J146" i="1"/>
  <c r="K145" i="1"/>
  <c r="Z146" i="1"/>
  <c r="AA145" i="1"/>
  <c r="AP146" i="1"/>
  <c r="AQ145" i="1"/>
  <c r="BF146" i="1"/>
  <c r="BG145" i="1"/>
  <c r="AS77" i="1"/>
  <c r="AT76" i="1"/>
  <c r="AK77" i="1"/>
  <c r="AL76" i="1"/>
  <c r="AG76" i="1"/>
  <c r="AF77" i="1"/>
  <c r="AO77" i="1"/>
  <c r="AP76" i="1"/>
  <c r="U76" i="1"/>
  <c r="T77" i="1"/>
  <c r="BA76" i="1"/>
  <c r="AZ77" i="1"/>
  <c r="AD77" i="1"/>
  <c r="AE76" i="1"/>
  <c r="S76" i="1"/>
  <c r="R77" i="1"/>
  <c r="AT77" i="1"/>
  <c r="AU76" i="1"/>
  <c r="K77" i="1"/>
  <c r="L76" i="1"/>
  <c r="AA77" i="1"/>
  <c r="AB76" i="1"/>
  <c r="AR76" i="1"/>
  <c r="AQ77" i="1"/>
  <c r="BG77" i="1"/>
  <c r="BH76" i="1"/>
  <c r="AD30" i="1"/>
  <c r="AC31" i="1"/>
  <c r="BJ30" i="1"/>
  <c r="BI31" i="1"/>
  <c r="AI30" i="1"/>
  <c r="AH31" i="1"/>
  <c r="BC30" i="1"/>
  <c r="BB31" i="1"/>
  <c r="S31" i="1"/>
  <c r="T30" i="1"/>
  <c r="AJ30" i="1"/>
  <c r="AI31" i="1"/>
  <c r="AY31" i="1"/>
  <c r="AZ30" i="1"/>
  <c r="AP30" i="1"/>
  <c r="AO31" i="1"/>
  <c r="W30" i="1"/>
  <c r="V31" i="1"/>
  <c r="L31" i="1"/>
  <c r="M30" i="1"/>
  <c r="AC30" i="1"/>
  <c r="AB31" i="1"/>
  <c r="AR31" i="1"/>
  <c r="AS30" i="1"/>
  <c r="BI30" i="1"/>
  <c r="BH31" i="1"/>
  <c r="V54" i="1"/>
  <c r="W53" i="1"/>
  <c r="R53" i="1"/>
  <c r="Q54" i="1"/>
  <c r="Z54" i="1"/>
  <c r="AA53" i="1"/>
  <c r="BF54" i="1"/>
  <c r="BG53" i="1"/>
  <c r="O54" i="1"/>
  <c r="P53" i="1"/>
  <c r="AI54" i="1"/>
  <c r="AJ53" i="1"/>
  <c r="T54" i="1"/>
  <c r="U53" i="1"/>
  <c r="AZ54" i="1"/>
  <c r="BA53" i="1"/>
  <c r="BA122" i="1"/>
  <c r="AZ123" i="1"/>
  <c r="Y123" i="1"/>
  <c r="Z122" i="1"/>
  <c r="AW122" i="1"/>
  <c r="AV123" i="1"/>
  <c r="O122" i="1"/>
  <c r="N123" i="1"/>
  <c r="AU122" i="1"/>
  <c r="AT123" i="1"/>
  <c r="S123" i="1"/>
  <c r="T122" i="1"/>
  <c r="AY123" i="1"/>
  <c r="AZ122" i="1"/>
  <c r="O146" i="1"/>
  <c r="P145" i="1"/>
  <c r="AC145" i="1"/>
  <c r="AB146" i="1"/>
  <c r="AO146" i="1"/>
  <c r="AP145" i="1"/>
  <c r="Y145" i="1"/>
  <c r="X146" i="1"/>
  <c r="AH146" i="1"/>
  <c r="AI145" i="1"/>
  <c r="AW76" i="1"/>
  <c r="AV77" i="1"/>
  <c r="BE77" i="1"/>
  <c r="BF76" i="1"/>
  <c r="J77" i="1"/>
  <c r="K76" i="1"/>
  <c r="AI76" i="1"/>
  <c r="AH77" i="1"/>
  <c r="S77" i="1"/>
  <c r="T76" i="1"/>
  <c r="AZ76" i="1"/>
  <c r="AY77" i="1"/>
  <c r="AT30" i="1"/>
  <c r="AS31" i="1"/>
  <c r="AT31" i="1"/>
  <c r="AU30" i="1"/>
  <c r="AB30" i="1"/>
  <c r="AA31" i="1"/>
  <c r="BG31" i="1"/>
  <c r="BH30" i="1"/>
  <c r="BF30" i="1"/>
  <c r="BE31" i="1"/>
  <c r="AK30" i="1"/>
  <c r="AJ31" i="1"/>
  <c r="AL54" i="1"/>
  <c r="AM53" i="1"/>
  <c r="Z53" i="1"/>
  <c r="Y54" i="1"/>
  <c r="AH54" i="1"/>
  <c r="AI53" i="1"/>
  <c r="AT53" i="1"/>
  <c r="AS54" i="1"/>
  <c r="K54" i="1"/>
  <c r="L53" i="1"/>
  <c r="BK54" i="1"/>
  <c r="BL53" i="1"/>
  <c r="AN54" i="1"/>
  <c r="AO53" i="1"/>
  <c r="AO122" i="1"/>
  <c r="AN123" i="1"/>
  <c r="BE122" i="1"/>
  <c r="BD123" i="1"/>
  <c r="S122" i="1"/>
  <c r="R123" i="1"/>
  <c r="AY122" i="1"/>
  <c r="AX123" i="1"/>
  <c r="W123" i="1"/>
  <c r="X122" i="1"/>
  <c r="BC123" i="1"/>
  <c r="BD122" i="1"/>
  <c r="AE146" i="1"/>
  <c r="AF145" i="1"/>
  <c r="BC146" i="1"/>
  <c r="BD145" i="1"/>
  <c r="BA145" i="1"/>
  <c r="AZ146" i="1"/>
  <c r="AC146" i="1"/>
  <c r="AD145" i="1"/>
  <c r="BI146" i="1"/>
  <c r="BJ145" i="1"/>
  <c r="V146" i="1"/>
  <c r="W145" i="1"/>
  <c r="BC145" i="1"/>
  <c r="BB146" i="1"/>
  <c r="U77" i="1"/>
  <c r="V76" i="1"/>
  <c r="BE76" i="1"/>
  <c r="BD77" i="1"/>
  <c r="M76" i="1"/>
  <c r="L77" i="1"/>
  <c r="W76" i="1"/>
  <c r="V77" i="1"/>
  <c r="AQ76" i="1"/>
  <c r="AP77" i="1"/>
  <c r="X76" i="1"/>
  <c r="W77" i="1"/>
  <c r="BD76" i="1"/>
  <c r="BC77" i="1"/>
  <c r="BB30" i="1"/>
  <c r="BA31" i="1"/>
  <c r="AX31" i="1"/>
  <c r="AY30" i="1"/>
  <c r="AE31" i="1"/>
  <c r="AF30" i="1"/>
  <c r="BK31" i="1"/>
  <c r="BL30" i="1"/>
  <c r="K30" i="1"/>
  <c r="J31" i="1"/>
  <c r="X31" i="1"/>
  <c r="Y30" i="1"/>
  <c r="BE30" i="1"/>
  <c r="BD31" i="1"/>
  <c r="BB54" i="1"/>
  <c r="BC53" i="1"/>
  <c r="N54" i="1"/>
  <c r="O53" i="1"/>
  <c r="AP53" i="1"/>
  <c r="AO54" i="1"/>
  <c r="R54" i="1"/>
  <c r="S53" i="1"/>
  <c r="AX54" i="1"/>
  <c r="AY53" i="1"/>
  <c r="AD53" i="1"/>
  <c r="AC54" i="1"/>
  <c r="BJ53" i="1"/>
  <c r="BI54" i="1"/>
  <c r="AN53" i="1"/>
  <c r="AM54" i="1"/>
  <c r="AA54" i="1"/>
  <c r="AB53" i="1"/>
  <c r="AY54" i="1"/>
  <c r="AZ53" i="1"/>
  <c r="Q53" i="1"/>
  <c r="P54" i="1"/>
  <c r="AG53" i="1"/>
  <c r="AF54" i="1"/>
  <c r="AW53" i="1"/>
  <c r="AV54" i="1"/>
  <c r="AC123" i="1"/>
  <c r="AD122" i="1"/>
  <c r="AG122" i="1"/>
  <c r="AF123" i="1"/>
  <c r="Q123" i="1"/>
  <c r="R122" i="1"/>
  <c r="BI122" i="1"/>
  <c r="BH123" i="1"/>
  <c r="AK122" i="1"/>
  <c r="AJ123" i="1"/>
  <c r="AS123" i="1"/>
  <c r="AT122" i="1"/>
  <c r="J123" i="1"/>
  <c r="K122" i="1"/>
  <c r="Z123" i="1"/>
  <c r="AA122" i="1"/>
  <c r="AP123" i="1"/>
  <c r="AQ122" i="1"/>
  <c r="BF123" i="1"/>
  <c r="BG122" i="1"/>
  <c r="O123" i="1"/>
  <c r="P122" i="1"/>
  <c r="AE123" i="1"/>
  <c r="AF122" i="1"/>
  <c r="AU123" i="1"/>
  <c r="AV122" i="1"/>
  <c r="BK123" i="1"/>
  <c r="BL122" i="1"/>
  <c r="BG146" i="1"/>
  <c r="BH145" i="1"/>
  <c r="BK146" i="1"/>
  <c r="BL145" i="1"/>
  <c r="W146" i="1"/>
  <c r="X145" i="1"/>
  <c r="U145" i="1"/>
  <c r="T146" i="1"/>
  <c r="AS145" i="1"/>
  <c r="AR146" i="1"/>
  <c r="BI145" i="1"/>
  <c r="BH146" i="1"/>
  <c r="U146" i="1"/>
  <c r="V145" i="1"/>
  <c r="AK146" i="1"/>
  <c r="AL145" i="1"/>
  <c r="BA146" i="1"/>
  <c r="BB145" i="1"/>
  <c r="Q145" i="1"/>
  <c r="P146" i="1"/>
  <c r="O145" i="1"/>
  <c r="N146" i="1"/>
  <c r="AD146" i="1"/>
  <c r="AE145" i="1"/>
  <c r="AT146" i="1"/>
  <c r="AU145" i="1"/>
  <c r="BK145" i="1"/>
  <c r="BJ146" i="1"/>
  <c r="BI77" i="1"/>
  <c r="BJ76" i="1"/>
  <c r="BA77" i="1"/>
  <c r="BB76" i="1"/>
  <c r="AO76" i="1"/>
  <c r="AN77" i="1"/>
  <c r="Q77" i="1"/>
  <c r="R76" i="1"/>
  <c r="AW77" i="1"/>
  <c r="AX76" i="1"/>
  <c r="AC76" i="1"/>
  <c r="AB77" i="1"/>
  <c r="BI76" i="1"/>
  <c r="BH77" i="1"/>
  <c r="AL77" i="1"/>
  <c r="AM76" i="1"/>
  <c r="AA76" i="1"/>
  <c r="Z77" i="1"/>
  <c r="AY76" i="1"/>
  <c r="AX77" i="1"/>
  <c r="P76" i="1"/>
  <c r="O77" i="1"/>
  <c r="AF76" i="1"/>
  <c r="AE77" i="1"/>
  <c r="AV76" i="1"/>
  <c r="AU77" i="1"/>
  <c r="BL76" i="1"/>
  <c r="BK77" i="1"/>
  <c r="AL30" i="1"/>
  <c r="AK31" i="1"/>
  <c r="N31" i="1"/>
  <c r="O30" i="1"/>
  <c r="AL31" i="1"/>
  <c r="AM30" i="1"/>
  <c r="BF31" i="1"/>
  <c r="BG30" i="1"/>
  <c r="X30" i="1"/>
  <c r="W31" i="1"/>
  <c r="AN30" i="1"/>
  <c r="AM31" i="1"/>
  <c r="BD30" i="1"/>
  <c r="BC31" i="1"/>
  <c r="R30" i="1"/>
  <c r="Q31" i="1"/>
  <c r="AX30" i="1"/>
  <c r="AW31" i="1"/>
  <c r="AE30" i="1"/>
  <c r="AD31" i="1"/>
  <c r="P31" i="1"/>
  <c r="Q30" i="1"/>
  <c r="AF31" i="1"/>
  <c r="AG30" i="1"/>
  <c r="AW30" i="1"/>
  <c r="AV31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F54" i="1" l="1"/>
  <c r="J5" i="1"/>
  <c r="J7" i="1"/>
  <c r="J6" i="1" s="1"/>
  <c r="K7" i="1"/>
  <c r="K6" i="1" s="1"/>
  <c r="O7" i="1"/>
  <c r="O6" i="1" s="1"/>
  <c r="S7" i="1"/>
  <c r="S6" i="1" s="1"/>
  <c r="W7" i="1"/>
  <c r="W6" i="1" s="1"/>
  <c r="AA7" i="1"/>
  <c r="AA6" i="1" s="1"/>
  <c r="AE7" i="1"/>
  <c r="AE6" i="1" s="1"/>
  <c r="AI7" i="1"/>
  <c r="AI6" i="1" s="1"/>
  <c r="AM7" i="1"/>
  <c r="AM6" i="1" s="1"/>
  <c r="AQ7" i="1"/>
  <c r="AQ6" i="1" s="1"/>
  <c r="AU7" i="1"/>
  <c r="AU6" i="1" s="1"/>
  <c r="AY7" i="1"/>
  <c r="AY6" i="1" s="1"/>
  <c r="BC7" i="1"/>
  <c r="BC6" i="1" s="1"/>
  <c r="BG7" i="1"/>
  <c r="BG6" i="1" s="1"/>
  <c r="BK7" i="1"/>
  <c r="BK6" i="1" s="1"/>
  <c r="AN7" i="1"/>
  <c r="AN6" i="1" s="1"/>
  <c r="AZ7" i="1"/>
  <c r="AZ6" i="1" s="1"/>
  <c r="BH7" i="1"/>
  <c r="BH6" i="1" s="1"/>
  <c r="Q7" i="1"/>
  <c r="Q6" i="1" s="1"/>
  <c r="Y7" i="1"/>
  <c r="Y6" i="1" s="1"/>
  <c r="AG7" i="1"/>
  <c r="AG6" i="1" s="1"/>
  <c r="AO7" i="1"/>
  <c r="AO6" i="1" s="1"/>
  <c r="AW7" i="1"/>
  <c r="AW6" i="1" s="1"/>
  <c r="BE7" i="1"/>
  <c r="BE6" i="1" s="1"/>
  <c r="AD7" i="1"/>
  <c r="AD6" i="1" s="1"/>
  <c r="AP7" i="1"/>
  <c r="AP6" i="1" s="1"/>
  <c r="AX7" i="1"/>
  <c r="AX6" i="1" s="1"/>
  <c r="BF7" i="1"/>
  <c r="BF6" i="1" s="1"/>
  <c r="L7" i="1"/>
  <c r="L6" i="1" s="1"/>
  <c r="P7" i="1"/>
  <c r="P6" i="1" s="1"/>
  <c r="T7" i="1"/>
  <c r="T6" i="1" s="1"/>
  <c r="X7" i="1"/>
  <c r="X6" i="1" s="1"/>
  <c r="AB7" i="1"/>
  <c r="AB6" i="1" s="1"/>
  <c r="AF7" i="1"/>
  <c r="AF6" i="1" s="1"/>
  <c r="AJ7" i="1"/>
  <c r="AJ6" i="1" s="1"/>
  <c r="AR7" i="1"/>
  <c r="AR6" i="1" s="1"/>
  <c r="AV7" i="1"/>
  <c r="AV6" i="1" s="1"/>
  <c r="BD7" i="1"/>
  <c r="BD6" i="1" s="1"/>
  <c r="BL7" i="1"/>
  <c r="BL6" i="1" s="1"/>
  <c r="M7" i="1"/>
  <c r="M6" i="1" s="1"/>
  <c r="U7" i="1"/>
  <c r="U6" i="1" s="1"/>
  <c r="AC7" i="1"/>
  <c r="AC6" i="1" s="1"/>
  <c r="AK7" i="1"/>
  <c r="AK6" i="1" s="1"/>
  <c r="AS7" i="1"/>
  <c r="AS6" i="1" s="1"/>
  <c r="BA7" i="1"/>
  <c r="BA6" i="1" s="1"/>
  <c r="BI7" i="1"/>
  <c r="BI6" i="1" s="1"/>
  <c r="N7" i="1"/>
  <c r="N6" i="1" s="1"/>
  <c r="R7" i="1"/>
  <c r="R6" i="1" s="1"/>
  <c r="V7" i="1"/>
  <c r="V6" i="1" s="1"/>
  <c r="Z7" i="1"/>
  <c r="Z6" i="1" s="1"/>
  <c r="AH7" i="1"/>
  <c r="AH6" i="1" s="1"/>
  <c r="AL7" i="1"/>
  <c r="AL6" i="1" s="1"/>
  <c r="AT7" i="1"/>
  <c r="AT6" i="1" s="1"/>
  <c r="BB7" i="1"/>
  <c r="BB6" i="1" s="1"/>
  <c r="BJ7" i="1"/>
  <c r="BJ6" i="1" s="1"/>
  <c r="F31" i="1"/>
  <c r="F123" i="1"/>
  <c r="F77" i="1"/>
  <c r="F146" i="1"/>
  <c r="K5" i="1" l="1"/>
  <c r="BG5" i="1"/>
  <c r="BE5" i="1"/>
  <c r="BH5" i="1"/>
  <c r="BD5" i="1"/>
  <c r="AX5" i="1"/>
  <c r="BC5" i="1"/>
  <c r="AT5" i="1"/>
  <c r="BI5" i="1"/>
  <c r="BK5" i="1"/>
  <c r="BL5" i="1"/>
  <c r="BB5" i="1"/>
  <c r="AL5" i="1"/>
  <c r="AV5" i="1"/>
  <c r="BF5" i="1"/>
  <c r="AU5" i="1"/>
  <c r="AS5" i="1"/>
  <c r="AJ5" i="1"/>
  <c r="AN5" i="1"/>
  <c r="AR5" i="1"/>
  <c r="AM5" i="1"/>
  <c r="AW5" i="1"/>
  <c r="AZ5" i="1"/>
  <c r="BJ5" i="1"/>
  <c r="AO5" i="1"/>
  <c r="AY5" i="1"/>
  <c r="AK5" i="1"/>
  <c r="AP5" i="1"/>
  <c r="AQ5" i="1"/>
  <c r="BA5" i="1"/>
  <c r="F6" i="1"/>
  <c r="R5" i="1"/>
  <c r="Z5" i="1"/>
  <c r="AA5" i="1"/>
  <c r="N5" i="1"/>
  <c r="Y5" i="1"/>
  <c r="AF5" i="1"/>
  <c r="AD5" i="1"/>
  <c r="O5" i="1"/>
  <c r="AH5" i="1"/>
  <c r="X5" i="1"/>
  <c r="S5" i="1"/>
  <c r="M5" i="1"/>
  <c r="AC5" i="1"/>
  <c r="AE5" i="1"/>
  <c r="Q5" i="1"/>
  <c r="W5" i="1"/>
  <c r="AB5" i="1"/>
  <c r="U5" i="1"/>
  <c r="V5" i="1"/>
  <c r="T5" i="1"/>
  <c r="AG5" i="1"/>
  <c r="AI5" i="1"/>
  <c r="P5" i="1"/>
</calcChain>
</file>

<file path=xl/sharedStrings.xml><?xml version="1.0" encoding="utf-8"?>
<sst xmlns="http://schemas.openxmlformats.org/spreadsheetml/2006/main" count="174" uniqueCount="21">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</sst>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5]0;[=0]\-;\^"/>
    <numFmt numFmtId="165" formatCode="0.0000"/>
    <numFmt numFmtId="166" formatCode="[&gt;0.05]0.0;[=0]\-;\^"/>
    <numFmt numFmtId="167" formatCode="0.000_ ;\-0.000\ "/>
    <numFmt numFmtId="168" formatCode="0.0000_ ;\-0.0000\ "/>
    <numFmt numFmtId="169" formatCode="0.0000000_ ;\-0.0000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0" fillId="0" borderId="0" xfId="0" applyNumberFormat="1"/>
    <xf numFmtId="165" fontId="6" fillId="0" borderId="3" xfId="2" applyNumberFormat="1" applyFont="1" applyBorder="1"/>
    <xf numFmtId="166" fontId="7" fillId="4" borderId="0" xfId="3" applyNumberFormat="1" applyFont="1" applyFill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4" fillId="0" borderId="3" xfId="3" applyNumberFormat="1" applyFont="1" applyBorder="1" applyAlignment="1">
      <alignment horizontal="right"/>
    </xf>
    <xf numFmtId="0" fontId="0" fillId="5" borderId="0" xfId="0" applyFill="1"/>
    <xf numFmtId="2" fontId="0" fillId="5" borderId="0" xfId="0" applyNumberFormat="1" applyFill="1"/>
    <xf numFmtId="165" fontId="0" fillId="5" borderId="0" xfId="0" applyNumberFormat="1" applyFill="1"/>
    <xf numFmtId="166" fontId="7" fillId="6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0" xfId="0" applyFill="1" applyBorder="1" applyAlignment="1"/>
    <xf numFmtId="0" fontId="0" fillId="0" borderId="4" xfId="0" applyFill="1" applyBorder="1" applyAlignment="1"/>
    <xf numFmtId="166" fontId="4" fillId="5" borderId="3" xfId="3" applyNumberFormat="1" applyFont="1" applyFill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12.53768767429011</c:v>
                </c:pt>
                <c:pt idx="1">
                  <c:v>14.552999378797612</c:v>
                </c:pt>
                <c:pt idx="2">
                  <c:v>17.085495836886235</c:v>
                </c:pt>
                <c:pt idx="3">
                  <c:v>20.26427390326289</c:v>
                </c:pt>
                <c:pt idx="4">
                  <c:v>24.248555387319232</c:v>
                </c:pt>
                <c:pt idx="5">
                  <c:v>29.233506478667973</c:v>
                </c:pt>
                <c:pt idx="6">
                  <c:v>35.456472996166966</c:v>
                </c:pt>
                <c:pt idx="7">
                  <c:v>43.203196670810051</c:v>
                </c:pt>
                <c:pt idx="8">
                  <c:v>52.813242996057397</c:v>
                </c:pt>
                <c:pt idx="9">
                  <c:v>64.683401857749928</c:v>
                </c:pt>
                <c:pt idx="10">
                  <c:v>79.267215368798858</c:v>
                </c:pt>
                <c:pt idx="11">
                  <c:v>97.06809038435658</c:v>
                </c:pt>
                <c:pt idx="12">
                  <c:v>118.62280835997906</c:v>
                </c:pt>
                <c:pt idx="13">
                  <c:v>144.47194329747737</c:v>
                </c:pt>
                <c:pt idx="14">
                  <c:v>175.11421328760889</c:v>
                </c:pt>
                <c:pt idx="15">
                  <c:v>210.94373471094292</c:v>
                </c:pt>
                <c:pt idx="16">
                  <c:v>252.17305748553306</c:v>
                </c:pt>
                <c:pt idx="17">
                  <c:v>298.75074795381283</c:v>
                </c:pt>
                <c:pt idx="18">
                  <c:v>350.28904019793953</c:v>
                </c:pt>
                <c:pt idx="19">
                  <c:v>406.022083247176</c:v>
                </c:pt>
                <c:pt idx="20">
                  <c:v>464.81496071653351</c:v>
                </c:pt>
                <c:pt idx="21">
                  <c:v>525.23517137365252</c:v>
                </c:pt>
                <c:pt idx="22">
                  <c:v>585.68223604585489</c:v>
                </c:pt>
                <c:pt idx="23">
                  <c:v>644.55284717315249</c:v>
                </c:pt>
                <c:pt idx="24">
                  <c:v>700.40663278618081</c:v>
                </c:pt>
                <c:pt idx="25">
                  <c:v>752.09738638166721</c:v>
                </c:pt>
                <c:pt idx="26">
                  <c:v>798.84663321601158</c:v>
                </c:pt>
                <c:pt idx="27">
                  <c:v>840.2545917331679</c:v>
                </c:pt>
                <c:pt idx="28">
                  <c:v>876.25979447053862</c:v>
                </c:pt>
                <c:pt idx="29">
                  <c:v>907.06740353182113</c:v>
                </c:pt>
                <c:pt idx="30">
                  <c:v>933.06684205469389</c:v>
                </c:pt>
                <c:pt idx="31">
                  <c:v>954.75447355107076</c:v>
                </c:pt>
                <c:pt idx="32">
                  <c:v>972.6703145597786</c:v>
                </c:pt>
                <c:pt idx="33">
                  <c:v>987.35182381189895</c:v>
                </c:pt>
                <c:pt idx="34">
                  <c:v>999.30383230766233</c:v>
                </c:pt>
                <c:pt idx="35">
                  <c:v>1008.9816775659449</c:v>
                </c:pt>
                <c:pt idx="36">
                  <c:v>1016.7840536360065</c:v>
                </c:pt>
                <c:pt idx="37">
                  <c:v>1023.0523720381666</c:v>
                </c:pt>
                <c:pt idx="38">
                  <c:v>1028.074067906261</c:v>
                </c:pt>
                <c:pt idx="39">
                  <c:v>1032.0879837723944</c:v>
                </c:pt>
                <c:pt idx="40">
                  <c:v>1035.2905743277158</c:v>
                </c:pt>
                <c:pt idx="41">
                  <c:v>1037.8421494754348</c:v>
                </c:pt>
                <c:pt idx="42">
                  <c:v>1039.8727117869005</c:v>
                </c:pt>
                <c:pt idx="43">
                  <c:v>1041.4871712110962</c:v>
                </c:pt>
                <c:pt idx="44">
                  <c:v>1042.7698625336589</c:v>
                </c:pt>
                <c:pt idx="45">
                  <c:v>1043.788374799648</c:v>
                </c:pt>
                <c:pt idx="46">
                  <c:v>1044.5967465366884</c:v>
                </c:pt>
                <c:pt idx="47">
                  <c:v>1045.2381005706268</c:v>
                </c:pt>
                <c:pt idx="48">
                  <c:v>1045.7467974377082</c:v>
                </c:pt>
                <c:pt idx="49">
                  <c:v>1046.150183388497</c:v>
                </c:pt>
                <c:pt idx="50">
                  <c:v>1046.4700018644787</c:v>
                </c:pt>
                <c:pt idx="51">
                  <c:v>1046.723528594594</c:v>
                </c:pt>
                <c:pt idx="52">
                  <c:v>1046.9244815303812</c:v>
                </c:pt>
                <c:pt idx="53">
                  <c:v>1047.0837484704741</c:v>
                </c:pt>
                <c:pt idx="54">
                  <c:v>1047.209967766652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6752"/>
        <c:axId val="-1021411232"/>
      </c:lineChart>
      <c:catAx>
        <c:axId val="-10213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11232"/>
        <c:crosses val="autoZero"/>
        <c:auto val="1"/>
        <c:lblAlgn val="ctr"/>
        <c:lblOffset val="100"/>
        <c:noMultiLvlLbl val="0"/>
      </c:catAx>
      <c:valAx>
        <c:axId val="-10214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8.403292755619185E-3</c:v>
                </c:pt>
                <c:pt idx="1">
                  <c:v>1.107989583402433E-2</c:v>
                </c:pt>
                <c:pt idx="2">
                  <c:v>1.4873624759555157E-2</c:v>
                </c:pt>
                <c:pt idx="3">
                  <c:v>2.0249009630193063E-2</c:v>
                </c:pt>
                <c:pt idx="4">
                  <c:v>2.7862009441285099E-2</c:v>
                </c:pt>
                <c:pt idx="5">
                  <c:v>3.8637153224918737E-2</c:v>
                </c:pt>
                <c:pt idx="6">
                  <c:v>5.3874013923960934E-2</c:v>
                </c:pt>
                <c:pt idx="7">
                  <c:v>7.5392400382025229E-2</c:v>
                </c:pt>
                <c:pt idx="8">
                  <c:v>0.10572682562057811</c:v>
                </c:pt>
                <c:pt idx="9">
                  <c:v>0.14837998583039905</c:v>
                </c:pt>
                <c:pt idx="10">
                  <c:v>0.20813932976998148</c:v>
                </c:pt>
                <c:pt idx="11">
                  <c:v>0.29144511952904445</c:v>
                </c:pt>
                <c:pt idx="12">
                  <c:v>0.40676423113041876</c:v>
                </c:pt>
                <c:pt idx="13">
                  <c:v>0.56486001560676291</c:v>
                </c:pt>
                <c:pt idx="14">
                  <c:v>0.77874579340691097</c:v>
                </c:pt>
                <c:pt idx="15">
                  <c:v>1.0629774954750433</c:v>
                </c:pt>
                <c:pt idx="16">
                  <c:v>1.4318415705200798</c:v>
                </c:pt>
                <c:pt idx="17">
                  <c:v>1.8960831892949994</c:v>
                </c:pt>
                <c:pt idx="18">
                  <c:v>2.4583311735583124</c:v>
                </c:pt>
                <c:pt idx="19">
                  <c:v>3.108422204014762</c:v>
                </c:pt>
                <c:pt idx="20">
                  <c:v>3.8209787426338755</c:v>
                </c:pt>
                <c:pt idx="21">
                  <c:v>4.557691093522501</c:v>
                </c:pt>
                <c:pt idx="22">
                  <c:v>5.2747841887766445</c:v>
                </c:pt>
                <c:pt idx="23">
                  <c:v>5.9329415637613812</c:v>
                </c:pt>
                <c:pt idx="24">
                  <c:v>6.5052137218792758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4576"/>
        <c:axId val="-1021381856"/>
      </c:lineChart>
      <c:catAx>
        <c:axId val="-102138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1856"/>
        <c:crosses val="autoZero"/>
        <c:auto val="1"/>
        <c:lblAlgn val="ctr"/>
        <c:lblOffset val="100"/>
        <c:noMultiLvlLbl val="0"/>
      </c:catAx>
      <c:valAx>
        <c:axId val="-10213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12.53768767429011</c:v>
                </c:pt>
                <c:pt idx="1">
                  <c:v>14.552999378797612</c:v>
                </c:pt>
                <c:pt idx="2">
                  <c:v>17.085495836886235</c:v>
                </c:pt>
                <c:pt idx="3">
                  <c:v>20.26427390326289</c:v>
                </c:pt>
                <c:pt idx="4">
                  <c:v>24.248555387319232</c:v>
                </c:pt>
                <c:pt idx="5">
                  <c:v>29.233506478667973</c:v>
                </c:pt>
                <c:pt idx="6">
                  <c:v>35.456472996166966</c:v>
                </c:pt>
                <c:pt idx="7">
                  <c:v>43.203196670810051</c:v>
                </c:pt>
                <c:pt idx="8">
                  <c:v>52.813242996057397</c:v>
                </c:pt>
                <c:pt idx="9">
                  <c:v>64.683401857749928</c:v>
                </c:pt>
                <c:pt idx="10">
                  <c:v>79.267215368798858</c:v>
                </c:pt>
                <c:pt idx="11">
                  <c:v>97.06809038435658</c:v>
                </c:pt>
                <c:pt idx="12">
                  <c:v>118.62280835997906</c:v>
                </c:pt>
                <c:pt idx="13">
                  <c:v>144.47194329747737</c:v>
                </c:pt>
                <c:pt idx="14">
                  <c:v>175.11421328760889</c:v>
                </c:pt>
                <c:pt idx="15">
                  <c:v>210.94373471094292</c:v>
                </c:pt>
                <c:pt idx="16">
                  <c:v>252.17305748553306</c:v>
                </c:pt>
                <c:pt idx="17">
                  <c:v>298.75074795381283</c:v>
                </c:pt>
                <c:pt idx="18">
                  <c:v>350.28904019793953</c:v>
                </c:pt>
                <c:pt idx="19">
                  <c:v>406.022083247176</c:v>
                </c:pt>
                <c:pt idx="20">
                  <c:v>464.81496071653351</c:v>
                </c:pt>
                <c:pt idx="21">
                  <c:v>525.23517137365252</c:v>
                </c:pt>
                <c:pt idx="22">
                  <c:v>585.68223604585489</c:v>
                </c:pt>
                <c:pt idx="23">
                  <c:v>644.55284717315249</c:v>
                </c:pt>
                <c:pt idx="24">
                  <c:v>700.40663278618081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6208"/>
        <c:axId val="-1021403072"/>
      </c:lineChart>
      <c:catAx>
        <c:axId val="-102138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3072"/>
        <c:crosses val="autoZero"/>
        <c:auto val="1"/>
        <c:lblAlgn val="ctr"/>
        <c:lblOffset val="100"/>
        <c:noMultiLvlLbl val="0"/>
      </c:catAx>
      <c:valAx>
        <c:axId val="-10214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8.175620648017011</c:v>
                </c:pt>
                <c:pt idx="1">
                  <c:v>9.6962488011177648</c:v>
                </c:pt>
                <c:pt idx="2">
                  <c:v>11.526853068447211</c:v>
                </c:pt>
                <c:pt idx="3">
                  <c:v>13.724975156579555</c:v>
                </c:pt>
                <c:pt idx="4">
                  <c:v>16.35628336042987</c:v>
                </c:pt>
                <c:pt idx="5">
                  <c:v>19.494559212028648</c:v>
                </c:pt>
                <c:pt idx="6">
                  <c:v>23.221069336907814</c:v>
                </c:pt>
                <c:pt idx="7">
                  <c:v>27.623054263904731</c:v>
                </c:pt>
                <c:pt idx="8">
                  <c:v>32.791031177353744</c:v>
                </c:pt>
                <c:pt idx="9">
                  <c:v>38.814611134471797</c:v>
                </c:pt>
                <c:pt idx="10">
                  <c:v>45.776603928128942</c:v>
                </c:pt>
                <c:pt idx="11">
                  <c:v>53.745360255723902</c:v>
                </c:pt>
                <c:pt idx="12">
                  <c:v>62.765608092974787</c:v>
                </c:pt>
                <c:pt idx="13">
                  <c:v>72.848477176370622</c:v>
                </c:pt>
                <c:pt idx="14">
                  <c:v>83.961918082247891</c:v>
                </c:pt>
                <c:pt idx="15">
                  <c:v>96.023184510821636</c:v>
                </c:pt>
                <c:pt idx="16">
                  <c:v>108.89526900973082</c:v>
                </c:pt>
                <c:pt idx="17">
                  <c:v>122.38896295969636</c:v>
                </c:pt>
                <c:pt idx="18">
                  <c:v>136.27143843996066</c:v>
                </c:pt>
                <c:pt idx="19">
                  <c:v>150.28100209723263</c:v>
                </c:pt>
                <c:pt idx="20">
                  <c:v>164.14626084613491</c:v>
                </c:pt>
                <c:pt idx="21">
                  <c:v>177.60682536577906</c:v>
                </c:pt>
                <c:pt idx="22">
                  <c:v>190.43227114117644</c:v>
                </c:pt>
                <c:pt idx="23">
                  <c:v>202.43653640570039</c:v>
                </c:pt>
                <c:pt idx="24">
                  <c:v>213.48608310737691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406336"/>
        <c:axId val="-1021404704"/>
      </c:lineChart>
      <c:catAx>
        <c:axId val="-102140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4704"/>
        <c:crosses val="autoZero"/>
        <c:auto val="1"/>
        <c:lblAlgn val="ctr"/>
        <c:lblOffset val="100"/>
        <c:noMultiLvlLbl val="0"/>
      </c:catAx>
      <c:valAx>
        <c:axId val="-10214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General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1.7635647585057892</c:v>
                </c:pt>
                <c:pt idx="1">
                  <c:v>2.1475556573931986</c:v>
                </c:pt>
                <c:pt idx="2">
                  <c:v>2.6466220109286884</c:v>
                </c:pt>
                <c:pt idx="3">
                  <c:v>3.294127982057899</c:v>
                </c:pt>
                <c:pt idx="4">
                  <c:v>4.1323402412064247</c:v>
                </c:pt>
                <c:pt idx="5">
                  <c:v>5.214277714963826</c:v>
                </c:pt>
                <c:pt idx="6">
                  <c:v>6.605581474461192</c:v>
                </c:pt>
                <c:pt idx="7">
                  <c:v>8.3861098786434951</c:v>
                </c:pt>
                <c:pt idx="8">
                  <c:v>10.650750647569982</c:v>
                </c:pt>
                <c:pt idx="9">
                  <c:v>13.508659134633415</c:v>
                </c:pt>
                <c:pt idx="10">
                  <c:v>17.079818353037535</c:v>
                </c:pt>
                <c:pt idx="11">
                  <c:v>21.487582941092448</c:v>
                </c:pt>
                <c:pt idx="12">
                  <c:v>26.845939357652529</c:v>
                </c:pt>
                <c:pt idx="13">
                  <c:v>33.240921892282103</c:v>
                </c:pt>
                <c:pt idx="14">
                  <c:v>40.707297728644605</c:v>
                </c:pt>
                <c:pt idx="15">
                  <c:v>49.204295299676602</c:v>
                </c:pt>
                <c:pt idx="16">
                  <c:v>58.597075672928639</c:v>
                </c:pt>
                <c:pt idx="17">
                  <c:v>68.652162659110957</c:v>
                </c:pt>
                <c:pt idx="18">
                  <c:v>79.053146776724802</c:v>
                </c:pt>
                <c:pt idx="19">
                  <c:v>89.436946216872002</c:v>
                </c:pt>
                <c:pt idx="20">
                  <c:v>99.442852156602612</c:v>
                </c:pt>
                <c:pt idx="21">
                  <c:v>108.76090437988927</c:v>
                </c:pt>
                <c:pt idx="22">
                  <c:v>117.16645156318303</c:v>
                </c:pt>
                <c:pt idx="23">
                  <c:v>124.53384446312138</c:v>
                </c:pt>
                <c:pt idx="24">
                  <c:v>130.83024489821628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404160"/>
        <c:axId val="-1021395456"/>
      </c:lineChart>
      <c:catAx>
        <c:axId val="-102140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5456"/>
        <c:crosses val="autoZero"/>
        <c:auto val="1"/>
        <c:lblAlgn val="ctr"/>
        <c:lblOffset val="100"/>
        <c:noMultiLvlLbl val="0"/>
      </c:catAx>
      <c:valAx>
        <c:axId val="-10213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1.1278533331429662E-2</c:v>
                </c:pt>
                <c:pt idx="1">
                  <c:v>1.2101509232855679E-2</c:v>
                </c:pt>
                <c:pt idx="2">
                  <c:v>1.3454162487651765E-2</c:v>
                </c:pt>
                <c:pt idx="3">
                  <c:v>1.5677294541445036E-2</c:v>
                </c:pt>
                <c:pt idx="4">
                  <c:v>1.9330803760894508E-2</c:v>
                </c:pt>
                <c:pt idx="5">
                  <c:v>2.5334235226062565E-2</c:v>
                </c:pt>
                <c:pt idx="6">
                  <c:v>3.5196974503918427E-2</c:v>
                </c:pt>
                <c:pt idx="7">
                  <c:v>5.1394380849104165E-2</c:v>
                </c:pt>
                <c:pt idx="8">
                  <c:v>7.7980011757290552E-2</c:v>
                </c:pt>
                <c:pt idx="9">
                  <c:v>0.12157575218318359</c:v>
                </c:pt>
                <c:pt idx="10">
                  <c:v>0.19295602229591582</c:v>
                </c:pt>
                <c:pt idx="11">
                  <c:v>0.30953691260093763</c:v>
                </c:pt>
                <c:pt idx="12">
                  <c:v>0.4991664429132045</c:v>
                </c:pt>
                <c:pt idx="13">
                  <c:v>0.80558017836843987</c:v>
                </c:pt>
                <c:pt idx="14">
                  <c:v>1.2954403964615366</c:v>
                </c:pt>
                <c:pt idx="15">
                  <c:v>2.065358284055367</c:v>
                </c:pt>
                <c:pt idx="16">
                  <c:v>3.2436555816193762</c:v>
                </c:pt>
                <c:pt idx="17">
                  <c:v>4.975439444599763</c:v>
                </c:pt>
                <c:pt idx="18">
                  <c:v>7.3750788324749168</c:v>
                </c:pt>
                <c:pt idx="19">
                  <c:v>10.442219186604749</c:v>
                </c:pt>
                <c:pt idx="20">
                  <c:v>13.982077627811547</c:v>
                </c:pt>
                <c:pt idx="21">
                  <c:v>17.616663250924635</c:v>
                </c:pt>
                <c:pt idx="22">
                  <c:v>20.926907548621209</c:v>
                </c:pt>
                <c:pt idx="23">
                  <c:v>23.628388467941427</c:v>
                </c:pt>
                <c:pt idx="24">
                  <c:v>25.64240201881821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405248"/>
        <c:axId val="-1021402528"/>
      </c:lineChart>
      <c:catAx>
        <c:axId val="-102140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2528"/>
        <c:crosses val="autoZero"/>
        <c:auto val="1"/>
        <c:lblAlgn val="ctr"/>
        <c:lblOffset val="100"/>
        <c:noMultiLvlLbl val="0"/>
      </c:catAx>
      <c:valAx>
        <c:axId val="-10214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1.3103962242167304</c:v>
                </c:pt>
                <c:pt idx="1">
                  <c:v>1.665217588454873</c:v>
                </c:pt>
                <c:pt idx="2">
                  <c:v>2.1329811949120274</c:v>
                </c:pt>
                <c:pt idx="3">
                  <c:v>2.7493128170525623</c:v>
                </c:pt>
                <c:pt idx="4">
                  <c:v>3.5608365580472974</c:v>
                </c:pt>
                <c:pt idx="5">
                  <c:v>4.6283943778138061</c:v>
                </c:pt>
                <c:pt idx="6">
                  <c:v>6.0310786519817636</c:v>
                </c:pt>
                <c:pt idx="7">
                  <c:v>7.8711860334098747</c:v>
                </c:pt>
                <c:pt idx="8">
                  <c:v>10.28013523480764</c:v>
                </c:pt>
                <c:pt idx="9">
                  <c:v>13.425245583086522</c:v>
                </c:pt>
                <c:pt idx="10">
                  <c:v>17.516995573861763</c:v>
                </c:pt>
                <c:pt idx="11">
                  <c:v>22.815902370973632</c:v>
                </c:pt>
                <c:pt idx="12">
                  <c:v>29.637409541026713</c:v>
                </c:pt>
                <c:pt idx="13">
                  <c:v>38.352097826150342</c:v>
                </c:pt>
                <c:pt idx="14">
                  <c:v>49.377214972739367</c:v>
                </c:pt>
                <c:pt idx="15">
                  <c:v>63.154294539154591</c:v>
                </c:pt>
                <c:pt idx="16">
                  <c:v>80.107300319650662</c:v>
                </c:pt>
                <c:pt idx="17">
                  <c:v>100.5776574713552</c:v>
                </c:pt>
                <c:pt idx="18">
                  <c:v>124.73832970657985</c:v>
                </c:pt>
                <c:pt idx="19">
                  <c:v>152.49947498925252</c:v>
                </c:pt>
                <c:pt idx="20">
                  <c:v>183.43091232311522</c:v>
                </c:pt>
                <c:pt idx="21">
                  <c:v>216.73493416330123</c:v>
                </c:pt>
                <c:pt idx="22">
                  <c:v>251.29762613436435</c:v>
                </c:pt>
                <c:pt idx="23">
                  <c:v>285.82312570560481</c:v>
                </c:pt>
                <c:pt idx="24">
                  <c:v>319.02108730506109</c:v>
                </c:pt>
                <c:pt idx="25">
                  <c:v>349.79247964311548</c:v>
                </c:pt>
                <c:pt idx="26">
                  <c:v>377.3596608350137</c:v>
                </c:pt>
                <c:pt idx="27">
                  <c:v>401.31288081505437</c:v>
                </c:pt>
                <c:pt idx="28">
                  <c:v>421.57939107393918</c:v>
                </c:pt>
                <c:pt idx="29">
                  <c:v>438.34411324434933</c:v>
                </c:pt>
                <c:pt idx="30">
                  <c:v>451.95521430672716</c:v>
                </c:pt>
                <c:pt idx="31">
                  <c:v>462.83914248222464</c:v>
                </c:pt>
                <c:pt idx="32">
                  <c:v>471.43697271808918</c:v>
                </c:pt>
                <c:pt idx="33">
                  <c:v>478.16377227231413</c:v>
                </c:pt>
                <c:pt idx="34">
                  <c:v>483.38715106659447</c:v>
                </c:pt>
                <c:pt idx="35">
                  <c:v>487.4194074301634</c:v>
                </c:pt>
                <c:pt idx="36">
                  <c:v>490.51809431948482</c:v>
                </c:pt>
                <c:pt idx="37">
                  <c:v>492.89107842255436</c:v>
                </c:pt>
                <c:pt idx="38">
                  <c:v>494.70347515965881</c:v>
                </c:pt>
                <c:pt idx="39">
                  <c:v>496.0848974850303</c:v>
                </c:pt>
                <c:pt idx="40">
                  <c:v>497.136192889879</c:v>
                </c:pt>
                <c:pt idx="41">
                  <c:v>497.93530801199279</c:v>
                </c:pt>
                <c:pt idx="42">
                  <c:v>498.54218880281019</c:v>
                </c:pt>
                <c:pt idx="43">
                  <c:v>499.00276427772388</c:v>
                </c:pt>
                <c:pt idx="44">
                  <c:v>499.35212420790049</c:v>
                </c:pt>
                <c:pt idx="45">
                  <c:v>499.61701971630356</c:v>
                </c:pt>
                <c:pt idx="46">
                  <c:v>499.81781180571642</c:v>
                </c:pt>
                <c:pt idx="47">
                  <c:v>499.96997879222715</c:v>
                </c:pt>
                <c:pt idx="48">
                  <c:v>500.08527629139724</c:v>
                </c:pt>
                <c:pt idx="49">
                  <c:v>500.17262630267578</c:v>
                </c:pt>
                <c:pt idx="50">
                  <c:v>500.23879663820719</c:v>
                </c:pt>
                <c:pt idx="51">
                  <c:v>500.28891898031048</c:v>
                </c:pt>
                <c:pt idx="52">
                  <c:v>500.32688323427681</c:v>
                </c:pt>
                <c:pt idx="53">
                  <c:v>500.35563733713138</c:v>
                </c:pt>
                <c:pt idx="54">
                  <c:v>500.3774149721549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401984"/>
        <c:axId val="-1021400896"/>
      </c:lineChart>
      <c:catAx>
        <c:axId val="-10214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0896"/>
        <c:crosses val="autoZero"/>
        <c:auto val="1"/>
        <c:lblAlgn val="ctr"/>
        <c:lblOffset val="100"/>
        <c:noMultiLvlLbl val="0"/>
      </c:catAx>
      <c:valAx>
        <c:axId val="-1021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Capacities!$J$97:$AH$97</c:f>
              <c:numCache>
                <c:formatCode>0.0000</c:formatCode>
                <c:ptCount val="25"/>
                <c:pt idx="0">
                  <c:v>2E-3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1.2600000000000002E-2</c:v>
                </c:pt>
                <c:pt idx="10">
                  <c:v>1.2599999999999995E-2</c:v>
                </c:pt>
                <c:pt idx="11">
                  <c:v>1.2599999999999995E-2</c:v>
                </c:pt>
                <c:pt idx="12">
                  <c:v>1.2600000000000023E-2</c:v>
                </c:pt>
                <c:pt idx="13">
                  <c:v>1.4600000000000023E-2</c:v>
                </c:pt>
                <c:pt idx="14">
                  <c:v>1.464E-2</c:v>
                </c:pt>
                <c:pt idx="15">
                  <c:v>1.264E-2</c:v>
                </c:pt>
                <c:pt idx="16">
                  <c:v>1.414E-2</c:v>
                </c:pt>
                <c:pt idx="17">
                  <c:v>1.934E-2</c:v>
                </c:pt>
                <c:pt idx="18">
                  <c:v>6.8150000000000002E-2</c:v>
                </c:pt>
                <c:pt idx="19">
                  <c:v>9.3900000000000011E-2</c:v>
                </c:pt>
                <c:pt idx="20">
                  <c:v>0.1489</c:v>
                </c:pt>
                <c:pt idx="21">
                  <c:v>0.16390000000000002</c:v>
                </c:pt>
                <c:pt idx="22">
                  <c:v>0.26389999999999997</c:v>
                </c:pt>
                <c:pt idx="23">
                  <c:v>0.47689999999999999</c:v>
                </c:pt>
                <c:pt idx="24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60-4CA5-9B8F-BF415A6FA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Capacities!$J$101:$AH$101</c:f>
              <c:numCache>
                <c:formatCode>General</c:formatCode>
                <c:ptCount val="25"/>
                <c:pt idx="0">
                  <c:v>1.0000084636287134E-4</c:v>
                </c:pt>
                <c:pt idx="1">
                  <c:v>1.000020593772161E-4</c:v>
                </c:pt>
                <c:pt idx="2">
                  <c:v>1.0000501089386325E-4</c:v>
                </c:pt>
                <c:pt idx="3">
                  <c:v>1.0001219254884941E-4</c:v>
                </c:pt>
                <c:pt idx="4">
                  <c:v>1.00029667011809E-4</c:v>
                </c:pt>
                <c:pt idx="5">
                  <c:v>1.0007218602115956E-4</c:v>
                </c:pt>
                <c:pt idx="6">
                  <c:v>1.0017564362996933E-4</c:v>
                </c:pt>
                <c:pt idx="7">
                  <c:v>1.0042737754708477E-4</c:v>
                </c:pt>
                <c:pt idx="8">
                  <c:v>1.0103989860868484E-4</c:v>
                </c:pt>
                <c:pt idx="9">
                  <c:v>1.0253028991500831E-4</c:v>
                </c:pt>
                <c:pt idx="10">
                  <c:v>1.0615672213234909E-4</c:v>
                </c:pt>
                <c:pt idx="11">
                  <c:v>1.1498058512412896E-4</c:v>
                </c:pt>
                <c:pt idx="12">
                  <c:v>1.3645086928888437E-4</c:v>
                </c:pt>
                <c:pt idx="13">
                  <c:v>1.8869246696647901E-4</c:v>
                </c:pt>
                <c:pt idx="14">
                  <c:v>3.158067016759159E-4</c:v>
                </c:pt>
                <c:pt idx="15">
                  <c:v>6.2509941120784539E-4</c:v>
                </c:pt>
                <c:pt idx="16">
                  <c:v>1.3776569781775497E-3</c:v>
                </c:pt>
                <c:pt idx="17">
                  <c:v>3.2086913822261805E-3</c:v>
                </c:pt>
                <c:pt idx="18">
                  <c:v>7.6634174680101632E-3</c:v>
                </c:pt>
                <c:pt idx="19">
                  <c:v>1.8499367236325219E-2</c:v>
                </c:pt>
                <c:pt idx="20">
                  <c:v>4.4845809801886891E-2</c:v>
                </c:pt>
                <c:pt idx="21">
                  <c:v>0.10883590926839459</c:v>
                </c:pt>
                <c:pt idx="22">
                  <c:v>0.26385208109735403</c:v>
                </c:pt>
                <c:pt idx="23">
                  <c:v>0.63703100311221594</c:v>
                </c:pt>
                <c:pt idx="24">
                  <c:v>1.5219998593883675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60-4CA5-9B8F-BF415A6F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5120"/>
        <c:axId val="-1021391648"/>
      </c:lineChart>
      <c:catAx>
        <c:axId val="-10213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1648"/>
        <c:crosses val="autoZero"/>
        <c:auto val="1"/>
        <c:lblAlgn val="ctr"/>
        <c:lblOffset val="100"/>
        <c:noMultiLvlLbl val="0"/>
      </c:catAx>
      <c:valAx>
        <c:axId val="-1021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5-4987-8382-8EC5187F4F4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21.082453695938359</c:v>
                </c:pt>
                <c:pt idx="1">
                  <c:v>24.567181073195314</c:v>
                </c:pt>
                <c:pt idx="2">
                  <c:v>28.991066265545101</c:v>
                </c:pt>
                <c:pt idx="3">
                  <c:v>34.602291572036656</c:v>
                </c:pt>
                <c:pt idx="4">
                  <c:v>41.711612775357743</c:v>
                </c:pt>
                <c:pt idx="5">
                  <c:v>50.706301924249324</c:v>
                </c:pt>
                <c:pt idx="6">
                  <c:v>62.066071227635497</c:v>
                </c:pt>
                <c:pt idx="7">
                  <c:v>76.380523362068686</c:v>
                </c:pt>
                <c:pt idx="8">
                  <c:v>94.367068968689182</c:v>
                </c:pt>
                <c:pt idx="9">
                  <c:v>116.8873122961856</c:v>
                </c:pt>
                <c:pt idx="10">
                  <c:v>144.95854131994767</c:v>
                </c:pt>
                <c:pt idx="11">
                  <c:v>179.75513191223871</c:v>
                </c:pt>
                <c:pt idx="12">
                  <c:v>222.59249512619414</c:v>
                </c:pt>
                <c:pt idx="13">
                  <c:v>274.88406824130163</c:v>
                </c:pt>
                <c:pt idx="14">
                  <c:v>338.06067147697121</c:v>
                </c:pt>
                <c:pt idx="15">
                  <c:v>413.44286012657074</c:v>
                </c:pt>
                <c:pt idx="16">
                  <c:v>502.06275768351736</c:v>
                </c:pt>
                <c:pt idx="17">
                  <c:v>604.44412645150055</c:v>
                </c:pt>
                <c:pt idx="18">
                  <c:v>720.3681925073854</c:v>
                </c:pt>
                <c:pt idx="19">
                  <c:v>848.67408815371618</c:v>
                </c:pt>
                <c:pt idx="20">
                  <c:v>987.15753681396393</c:v>
                </c:pt>
                <c:pt idx="21">
                  <c:v>1132.6272832019404</c:v>
                </c:pt>
                <c:pt idx="22">
                  <c:v>1281.147412745077</c:v>
                </c:pt>
                <c:pt idx="23">
                  <c:v>1428.4397956563632</c:v>
                </c:pt>
                <c:pt idx="24">
                  <c:v>1570.3652863418547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A5-4987-8382-8EC5187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4912"/>
        <c:axId val="-1021400352"/>
      </c:lineChart>
      <c:catAx>
        <c:axId val="-10213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0352"/>
        <c:crosses val="autoZero"/>
        <c:auto val="1"/>
        <c:lblAlgn val="ctr"/>
        <c:lblOffset val="100"/>
        <c:noMultiLvlLbl val="0"/>
      </c:catAx>
      <c:valAx>
        <c:axId val="-10214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Logistic Growth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20368856564685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6-4561-84B5-7ABD43ADF5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21.082453695938359</c:v>
                </c:pt>
                <c:pt idx="1">
                  <c:v>24.567181073195314</c:v>
                </c:pt>
                <c:pt idx="2">
                  <c:v>28.991066265545101</c:v>
                </c:pt>
                <c:pt idx="3">
                  <c:v>34.602291572036656</c:v>
                </c:pt>
                <c:pt idx="4">
                  <c:v>41.711612775357743</c:v>
                </c:pt>
                <c:pt idx="5">
                  <c:v>50.706301924249324</c:v>
                </c:pt>
                <c:pt idx="6">
                  <c:v>62.066071227635497</c:v>
                </c:pt>
                <c:pt idx="7">
                  <c:v>76.380523362068686</c:v>
                </c:pt>
                <c:pt idx="8">
                  <c:v>94.367068968689182</c:v>
                </c:pt>
                <c:pt idx="9">
                  <c:v>116.8873122961856</c:v>
                </c:pt>
                <c:pt idx="10">
                  <c:v>144.95854131994767</c:v>
                </c:pt>
                <c:pt idx="11">
                  <c:v>179.75513191223871</c:v>
                </c:pt>
                <c:pt idx="12">
                  <c:v>222.59249512619414</c:v>
                </c:pt>
                <c:pt idx="13">
                  <c:v>274.88406824130163</c:v>
                </c:pt>
                <c:pt idx="14">
                  <c:v>338.06067147697121</c:v>
                </c:pt>
                <c:pt idx="15">
                  <c:v>413.44286012657074</c:v>
                </c:pt>
                <c:pt idx="16">
                  <c:v>502.06275768351736</c:v>
                </c:pt>
                <c:pt idx="17">
                  <c:v>604.44412645150055</c:v>
                </c:pt>
                <c:pt idx="18">
                  <c:v>720.3681925073854</c:v>
                </c:pt>
                <c:pt idx="19">
                  <c:v>848.67408815371618</c:v>
                </c:pt>
                <c:pt idx="20">
                  <c:v>987.15753681396393</c:v>
                </c:pt>
                <c:pt idx="21">
                  <c:v>1132.6272832019404</c:v>
                </c:pt>
                <c:pt idx="22">
                  <c:v>1281.147412745077</c:v>
                </c:pt>
                <c:pt idx="23">
                  <c:v>1428.4397956563632</c:v>
                </c:pt>
                <c:pt idx="24">
                  <c:v>1570.3652863418547</c:v>
                </c:pt>
                <c:pt idx="25">
                  <c:v>1703.3725615542032</c:v>
                </c:pt>
                <c:pt idx="26">
                  <c:v>1824.8158769781585</c:v>
                </c:pt>
                <c:pt idx="27">
                  <c:v>1933.0906657382527</c:v>
                </c:pt>
                <c:pt idx="28">
                  <c:v>2027.5938494619006</c:v>
                </c:pt>
                <c:pt idx="29">
                  <c:v>2108.5583463910507</c:v>
                </c:pt>
                <c:pt idx="30">
                  <c:v>2176.8266293269553</c:v>
                </c:pt>
                <c:pt idx="31">
                  <c:v>2233.6200441274286</c:v>
                </c:pt>
                <c:pt idx="32">
                  <c:v>2280.34067094583</c:v>
                </c:pt>
                <c:pt idx="33">
                  <c:v>2318.4218583896127</c:v>
                </c:pt>
                <c:pt idx="34">
                  <c:v>2349.2283306376062</c:v>
                </c:pt>
                <c:pt idx="35">
                  <c:v>2373.9983278874124</c:v>
                </c:pt>
                <c:pt idx="36">
                  <c:v>2393.8172464811414</c:v>
                </c:pt>
                <c:pt idx="37">
                  <c:v>2409.6125824602409</c:v>
                </c:pt>
                <c:pt idx="38">
                  <c:v>2422.1618483495317</c:v>
                </c:pt>
                <c:pt idx="39">
                  <c:v>2432.1073649318869</c:v>
                </c:pt>
                <c:pt idx="40">
                  <c:v>2439.9738349390991</c:v>
                </c:pt>
                <c:pt idx="41">
                  <c:v>2446.1861698242474</c:v>
                </c:pt>
                <c:pt idx="42">
                  <c:v>2451.0861535803533</c:v>
                </c:pt>
                <c:pt idx="43">
                  <c:v>2454.9472641443854</c:v>
                </c:pt>
                <c:pt idx="44">
                  <c:v>2457.9874289505578</c:v>
                </c:pt>
                <c:pt idx="45">
                  <c:v>2460.3797531139039</c:v>
                </c:pt>
                <c:pt idx="46">
                  <c:v>2462.2613940465912</c:v>
                </c:pt>
                <c:pt idx="47">
                  <c:v>2463.7408134351867</c:v>
                </c:pt>
                <c:pt idx="48">
                  <c:v>2464.9036491171551</c:v>
                </c:pt>
                <c:pt idx="49">
                  <c:v>2465.8174365187374</c:v>
                </c:pt>
                <c:pt idx="50">
                  <c:v>2466.535384897657</c:v>
                </c:pt>
                <c:pt idx="51">
                  <c:v>2467.0993852666011</c:v>
                </c:pt>
                <c:pt idx="52">
                  <c:v>2467.5423987471131</c:v>
                </c:pt>
                <c:pt idx="53">
                  <c:v>2467.8903483203376</c:v>
                </c:pt>
                <c:pt idx="54">
                  <c:v>2468.1636143719188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6-4561-84B5-7ABD43AD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9808"/>
        <c:axId val="-1021393824"/>
      </c:lineChart>
      <c:catAx>
        <c:axId val="-10213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3824"/>
        <c:crosses val="autoZero"/>
        <c:auto val="1"/>
        <c:lblAlgn val="ctr"/>
        <c:lblOffset val="100"/>
        <c:noMultiLvlLbl val="0"/>
      </c:catAx>
      <c:valAx>
        <c:axId val="-10213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8E-49EA-8023-F91E28E6037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15.944374813662186</c:v>
                </c:pt>
                <c:pt idx="1">
                  <c:v>18.493194106300887</c:v>
                </c:pt>
                <c:pt idx="2">
                  <c:v>21.567426700794808</c:v>
                </c:pt>
                <c:pt idx="3">
                  <c:v>25.269699903558912</c:v>
                </c:pt>
                <c:pt idx="4">
                  <c:v>29.720092742911891</c:v>
                </c:pt>
                <c:pt idx="5">
                  <c:v>35.057920120315075</c:v>
                </c:pt>
                <c:pt idx="6">
                  <c:v>41.44312857492276</c:v>
                </c:pt>
                <c:pt idx="7">
                  <c:v>49.056966359072227</c:v>
                </c:pt>
                <c:pt idx="8">
                  <c:v>58.101469691558819</c:v>
                </c:pt>
                <c:pt idx="9">
                  <c:v>68.797177436681068</c:v>
                </c:pt>
                <c:pt idx="10">
                  <c:v>81.378370643339096</c:v>
                </c:pt>
                <c:pt idx="11">
                  <c:v>96.085071270459267</c:v>
                </c:pt>
                <c:pt idx="12">
                  <c:v>113.15108642613762</c:v>
                </c:pt>
                <c:pt idx="13">
                  <c:v>132.78762871079218</c:v>
                </c:pt>
                <c:pt idx="14">
                  <c:v>155.16256096584789</c:v>
                </c:pt>
                <c:pt idx="15">
                  <c:v>180.37615646213035</c:v>
                </c:pt>
                <c:pt idx="16">
                  <c:v>208.43540378824528</c:v>
                </c:pt>
                <c:pt idx="17">
                  <c:v>239.23015056421417</c:v>
                </c:pt>
                <c:pt idx="18">
                  <c:v>272.51543029306231</c:v>
                </c:pt>
                <c:pt idx="19">
                  <c:v>307.90467776076923</c:v>
                </c:pt>
                <c:pt idx="20">
                  <c:v>344.87775214855759</c:v>
                </c:pt>
                <c:pt idx="21">
                  <c:v>382.80555308433361</c:v>
                </c:pt>
                <c:pt idx="22">
                  <c:v>420.98981942090819</c:v>
                </c:pt>
                <c:pt idx="23">
                  <c:v>458.71326611111704</c:v>
                </c:pt>
                <c:pt idx="24">
                  <c:v>495.29265545396305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8E-49EA-8023-F91E28E6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9264"/>
        <c:axId val="-1021398176"/>
      </c:lineChart>
      <c:catAx>
        <c:axId val="-10213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8176"/>
        <c:crosses val="autoZero"/>
        <c:auto val="1"/>
        <c:lblAlgn val="ctr"/>
        <c:lblOffset val="100"/>
        <c:noMultiLvlLbl val="0"/>
      </c:catAx>
      <c:valAx>
        <c:axId val="-1021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8.175620648017011</c:v>
                </c:pt>
                <c:pt idx="1">
                  <c:v>9.6962488011177648</c:v>
                </c:pt>
                <c:pt idx="2">
                  <c:v>11.526853068447211</c:v>
                </c:pt>
                <c:pt idx="3">
                  <c:v>13.724975156579555</c:v>
                </c:pt>
                <c:pt idx="4">
                  <c:v>16.35628336042987</c:v>
                </c:pt>
                <c:pt idx="5">
                  <c:v>19.494559212028648</c:v>
                </c:pt>
                <c:pt idx="6">
                  <c:v>23.221069336907814</c:v>
                </c:pt>
                <c:pt idx="7">
                  <c:v>27.623054263904731</c:v>
                </c:pt>
                <c:pt idx="8">
                  <c:v>32.791031177353744</c:v>
                </c:pt>
                <c:pt idx="9">
                  <c:v>38.814611134471797</c:v>
                </c:pt>
                <c:pt idx="10">
                  <c:v>45.776603928128942</c:v>
                </c:pt>
                <c:pt idx="11">
                  <c:v>53.745360255723902</c:v>
                </c:pt>
                <c:pt idx="12">
                  <c:v>62.765608092974787</c:v>
                </c:pt>
                <c:pt idx="13">
                  <c:v>72.848477176370622</c:v>
                </c:pt>
                <c:pt idx="14">
                  <c:v>83.961918082247891</c:v>
                </c:pt>
                <c:pt idx="15">
                  <c:v>96.023184510821636</c:v>
                </c:pt>
                <c:pt idx="16">
                  <c:v>108.89526900973082</c:v>
                </c:pt>
                <c:pt idx="17">
                  <c:v>122.38896295969636</c:v>
                </c:pt>
                <c:pt idx="18">
                  <c:v>136.27143843996066</c:v>
                </c:pt>
                <c:pt idx="19">
                  <c:v>150.28100209723263</c:v>
                </c:pt>
                <c:pt idx="20">
                  <c:v>164.14626084613491</c:v>
                </c:pt>
                <c:pt idx="21">
                  <c:v>177.60682536577906</c:v>
                </c:pt>
                <c:pt idx="22">
                  <c:v>190.43227114117644</c:v>
                </c:pt>
                <c:pt idx="23">
                  <c:v>202.43653640570039</c:v>
                </c:pt>
                <c:pt idx="24">
                  <c:v>213.48608310737691</c:v>
                </c:pt>
                <c:pt idx="25">
                  <c:v>223.50155992058885</c:v>
                </c:pt>
                <c:pt idx="26">
                  <c:v>232.45393052481938</c:v>
                </c:pt>
                <c:pt idx="27">
                  <c:v>240.35676813445767</c:v>
                </c:pt>
                <c:pt idx="28">
                  <c:v>247.25660362779246</c:v>
                </c:pt>
                <c:pt idx="29">
                  <c:v>253.22297132977548</c:v>
                </c:pt>
                <c:pt idx="30">
                  <c:v>258.3393259950825</c:v>
                </c:pt>
                <c:pt idx="31">
                  <c:v>262.69549381342119</c:v>
                </c:pt>
                <c:pt idx="32">
                  <c:v>266.38189061146232</c:v>
                </c:pt>
                <c:pt idx="33">
                  <c:v>269.48544192939573</c:v>
                </c:pt>
                <c:pt idx="34">
                  <c:v>272.08697077172502</c:v>
                </c:pt>
                <c:pt idx="35">
                  <c:v>274.25975162590117</c:v>
                </c:pt>
                <c:pt idx="36">
                  <c:v>276.06892909726253</c:v>
                </c:pt>
                <c:pt idx="37">
                  <c:v>277.57153585112371</c:v>
                </c:pt>
                <c:pt idx="38">
                  <c:v>278.81689554949463</c:v>
                </c:pt>
                <c:pt idx="39">
                  <c:v>279.84724855601434</c:v>
                </c:pt>
                <c:pt idx="40">
                  <c:v>280.69848430636785</c:v>
                </c:pt>
                <c:pt idx="41">
                  <c:v>281.40090168907869</c:v>
                </c:pt>
                <c:pt idx="42">
                  <c:v>281.97994735815507</c:v>
                </c:pt>
                <c:pt idx="43">
                  <c:v>282.45690264729353</c:v>
                </c:pt>
                <c:pt idx="44">
                  <c:v>282.84950416201497</c:v>
                </c:pt>
                <c:pt idx="45">
                  <c:v>283.17249268821621</c:v>
                </c:pt>
                <c:pt idx="46">
                  <c:v>283.43809107969383</c:v>
                </c:pt>
                <c:pt idx="47">
                  <c:v>283.65641532421211</c:v>
                </c:pt>
                <c:pt idx="48">
                  <c:v>283.83582483807862</c:v>
                </c:pt>
                <c:pt idx="49">
                  <c:v>283.98321878819877</c:v>
                </c:pt>
                <c:pt idx="50">
                  <c:v>284.10428530203751</c:v>
                </c:pt>
                <c:pt idx="51">
                  <c:v>284.20371008383665</c:v>
                </c:pt>
                <c:pt idx="52">
                  <c:v>284.28535039906188</c:v>
                </c:pt>
                <c:pt idx="53">
                  <c:v>284.35237974045106</c:v>
                </c:pt>
                <c:pt idx="54">
                  <c:v>284.40740782387076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3488"/>
        <c:axId val="-1021410144"/>
      </c:lineChart>
      <c:catAx>
        <c:axId val="-102138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10144"/>
        <c:crosses val="autoZero"/>
        <c:auto val="1"/>
        <c:lblAlgn val="ctr"/>
        <c:lblOffset val="100"/>
        <c:noMultiLvlLbl val="0"/>
      </c:catAx>
      <c:valAx>
        <c:axId val="-10214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Logistic growth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5-473A-83B0-EFC28C4F522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15.944374813662186</c:v>
                </c:pt>
                <c:pt idx="1">
                  <c:v>18.493194106300887</c:v>
                </c:pt>
                <c:pt idx="2">
                  <c:v>21.567426700794808</c:v>
                </c:pt>
                <c:pt idx="3">
                  <c:v>25.269699903558912</c:v>
                </c:pt>
                <c:pt idx="4">
                  <c:v>29.720092742911891</c:v>
                </c:pt>
                <c:pt idx="5">
                  <c:v>35.057920120315075</c:v>
                </c:pt>
                <c:pt idx="6">
                  <c:v>41.44312857492276</c:v>
                </c:pt>
                <c:pt idx="7">
                  <c:v>49.056966359072227</c:v>
                </c:pt>
                <c:pt idx="8">
                  <c:v>58.101469691558819</c:v>
                </c:pt>
                <c:pt idx="9">
                  <c:v>68.797177436681068</c:v>
                </c:pt>
                <c:pt idx="10">
                  <c:v>81.378370643339096</c:v>
                </c:pt>
                <c:pt idx="11">
                  <c:v>96.085071270459267</c:v>
                </c:pt>
                <c:pt idx="12">
                  <c:v>113.15108642613762</c:v>
                </c:pt>
                <c:pt idx="13">
                  <c:v>132.78762871079218</c:v>
                </c:pt>
                <c:pt idx="14">
                  <c:v>155.16256096584789</c:v>
                </c:pt>
                <c:pt idx="15">
                  <c:v>180.37615646213035</c:v>
                </c:pt>
                <c:pt idx="16">
                  <c:v>208.43540378824528</c:v>
                </c:pt>
                <c:pt idx="17">
                  <c:v>239.23015056421417</c:v>
                </c:pt>
                <c:pt idx="18">
                  <c:v>272.51543029306231</c:v>
                </c:pt>
                <c:pt idx="19">
                  <c:v>307.90467776076923</c:v>
                </c:pt>
                <c:pt idx="20">
                  <c:v>344.87775214855759</c:v>
                </c:pt>
                <c:pt idx="21">
                  <c:v>382.80555308433361</c:v>
                </c:pt>
                <c:pt idx="22">
                  <c:v>420.98981942090819</c:v>
                </c:pt>
                <c:pt idx="23">
                  <c:v>458.71326611111704</c:v>
                </c:pt>
                <c:pt idx="24">
                  <c:v>495.29265545396305</c:v>
                </c:pt>
                <c:pt idx="25">
                  <c:v>530.12664394079502</c:v>
                </c:pt>
                <c:pt idx="26">
                  <c:v>562.73158169936426</c:v>
                </c:pt>
                <c:pt idx="27">
                  <c:v>592.76136452686671</c:v>
                </c:pt>
                <c:pt idx="28">
                  <c:v>620.01091322184755</c:v>
                </c:pt>
                <c:pt idx="29">
                  <c:v>644.40580865574054</c:v>
                </c:pt>
                <c:pt idx="30">
                  <c:v>665.98236357369524</c:v>
                </c:pt>
                <c:pt idx="31">
                  <c:v>684.86283280178611</c:v>
                </c:pt>
                <c:pt idx="32">
                  <c:v>701.22985344701249</c:v>
                </c:pt>
                <c:pt idx="33">
                  <c:v>715.30305052886843</c:v>
                </c:pt>
                <c:pt idx="34">
                  <c:v>727.31948765534321</c:v>
                </c:pt>
                <c:pt idx="35">
                  <c:v>737.51857865586521</c:v>
                </c:pt>
                <c:pt idx="36">
                  <c:v>746.13132814255289</c:v>
                </c:pt>
                <c:pt idx="37">
                  <c:v>753.37333700711292</c:v>
                </c:pt>
                <c:pt idx="38">
                  <c:v>759.44082829662534</c:v>
                </c:pt>
                <c:pt idx="39">
                  <c:v>764.50893696642618</c:v>
                </c:pt>
                <c:pt idx="40">
                  <c:v>768.73158976135539</c:v>
                </c:pt>
                <c:pt idx="41">
                  <c:v>772.24242447840436</c:v>
                </c:pt>
                <c:pt idx="42">
                  <c:v>775.15632663852011</c:v>
                </c:pt>
                <c:pt idx="43">
                  <c:v>777.57127759586172</c:v>
                </c:pt>
                <c:pt idx="44">
                  <c:v>779.57030365744765</c:v>
                </c:pt>
                <c:pt idx="45">
                  <c:v>781.22338968118379</c:v>
                </c:pt>
                <c:pt idx="46">
                  <c:v>782.58927499597598</c:v>
                </c:pt>
                <c:pt idx="47">
                  <c:v>783.71708778501898</c:v>
                </c:pt>
                <c:pt idx="48">
                  <c:v>784.64779990690658</c:v>
                </c:pt>
                <c:pt idx="49">
                  <c:v>785.41550073339579</c:v>
                </c:pt>
                <c:pt idx="50">
                  <c:v>786.04849860816739</c:v>
                </c:pt>
                <c:pt idx="51">
                  <c:v>786.57026402831605</c:v>
                </c:pt>
                <c:pt idx="52">
                  <c:v>787.00023114036776</c:v>
                </c:pt>
                <c:pt idx="53">
                  <c:v>787.35447471566829</c:v>
                </c:pt>
                <c:pt idx="54">
                  <c:v>787.64627918486576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5-473A-83B0-EFC28C4F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2736"/>
        <c:axId val="-1021397632"/>
      </c:lineChart>
      <c:catAx>
        <c:axId val="-10213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7632"/>
        <c:crosses val="autoZero"/>
        <c:auto val="1"/>
        <c:lblAlgn val="ctr"/>
        <c:lblOffset val="100"/>
        <c:noMultiLvlLbl val="0"/>
      </c:catAx>
      <c:valAx>
        <c:axId val="-10213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D-48F8-B3D7-8379577121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5.4214824672586612</c:v>
                </c:pt>
                <c:pt idx="1">
                  <c:v>6.1293683271698214</c:v>
                </c:pt>
                <c:pt idx="2">
                  <c:v>7.0673925271627578</c:v>
                </c:pt>
                <c:pt idx="3">
                  <c:v>8.3089087395398877</c:v>
                </c:pt>
                <c:pt idx="4">
                  <c:v>9.9495461966144667</c:v>
                </c:pt>
                <c:pt idx="5">
                  <c:v>12.113146068593215</c:v>
                </c:pt>
                <c:pt idx="6">
                  <c:v>14.958656502532143</c:v>
                </c:pt>
                <c:pt idx="7">
                  <c:v>18.687642432830305</c:v>
                </c:pt>
                <c:pt idx="8">
                  <c:v>23.551576580909039</c:v>
                </c:pt>
                <c:pt idx="9">
                  <c:v>29.857285853510191</c:v>
                </c:pt>
                <c:pt idx="10">
                  <c:v>37.967772139638768</c:v>
                </c:pt>
                <c:pt idx="11">
                  <c:v>48.294170066246011</c:v>
                </c:pt>
                <c:pt idx="12">
                  <c:v>61.273205883382239</c:v>
                </c:pt>
                <c:pt idx="13">
                  <c:v>77.324075055483576</c:v>
                </c:pt>
                <c:pt idx="14">
                  <c:v>96.780730410179984</c:v>
                </c:pt>
                <c:pt idx="15">
                  <c:v>119.80205441713905</c:v>
                </c:pt>
                <c:pt idx="16">
                  <c:v>146.27407256734364</c:v>
                </c:pt>
                <c:pt idx="17">
                  <c:v>175.73247292634937</c:v>
                </c:pt>
                <c:pt idx="18">
                  <c:v>207.34212170521084</c:v>
                </c:pt>
                <c:pt idx="19">
                  <c:v>239.96228707273644</c:v>
                </c:pt>
                <c:pt idx="20">
                  <c:v>272.29764724614023</c:v>
                </c:pt>
                <c:pt idx="21">
                  <c:v>303.09716194477323</c:v>
                </c:pt>
                <c:pt idx="22">
                  <c:v>331.33894630466318</c:v>
                </c:pt>
                <c:pt idx="23">
                  <c:v>356.34646105823043</c:v>
                </c:pt>
                <c:pt idx="24">
                  <c:v>377.81436845908684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D-48F8-B3D7-83795771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7088"/>
        <c:axId val="-1021396544"/>
      </c:lineChart>
      <c:catAx>
        <c:axId val="-102139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6544"/>
        <c:crosses val="autoZero"/>
        <c:auto val="1"/>
        <c:lblAlgn val="ctr"/>
        <c:lblOffset val="100"/>
        <c:noMultiLvlLbl val="0"/>
      </c:catAx>
      <c:valAx>
        <c:axId val="-1021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9F-464F-AFC7-B65C4CD3E9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5.4214824672586612</c:v>
                </c:pt>
                <c:pt idx="1">
                  <c:v>6.1293683271698214</c:v>
                </c:pt>
                <c:pt idx="2">
                  <c:v>7.0673925271627578</c:v>
                </c:pt>
                <c:pt idx="3">
                  <c:v>8.3089087395398877</c:v>
                </c:pt>
                <c:pt idx="4">
                  <c:v>9.9495461966144667</c:v>
                </c:pt>
                <c:pt idx="5">
                  <c:v>12.113146068593215</c:v>
                </c:pt>
                <c:pt idx="6">
                  <c:v>14.958656502532143</c:v>
                </c:pt>
                <c:pt idx="7">
                  <c:v>18.687642432830305</c:v>
                </c:pt>
                <c:pt idx="8">
                  <c:v>23.551576580909039</c:v>
                </c:pt>
                <c:pt idx="9">
                  <c:v>29.857285853510191</c:v>
                </c:pt>
                <c:pt idx="10">
                  <c:v>37.967772139638768</c:v>
                </c:pt>
                <c:pt idx="11">
                  <c:v>48.294170066246011</c:v>
                </c:pt>
                <c:pt idx="12">
                  <c:v>61.273205883382239</c:v>
                </c:pt>
                <c:pt idx="13">
                  <c:v>77.324075055483576</c:v>
                </c:pt>
                <c:pt idx="14">
                  <c:v>96.780730410179984</c:v>
                </c:pt>
                <c:pt idx="15">
                  <c:v>119.80205441713905</c:v>
                </c:pt>
                <c:pt idx="16">
                  <c:v>146.27407256734364</c:v>
                </c:pt>
                <c:pt idx="17">
                  <c:v>175.73247292634937</c:v>
                </c:pt>
                <c:pt idx="18">
                  <c:v>207.34212170521084</c:v>
                </c:pt>
                <c:pt idx="19">
                  <c:v>239.96228707273644</c:v>
                </c:pt>
                <c:pt idx="20">
                  <c:v>272.29764724614023</c:v>
                </c:pt>
                <c:pt idx="21">
                  <c:v>303.09716194477323</c:v>
                </c:pt>
                <c:pt idx="22">
                  <c:v>331.33894630466318</c:v>
                </c:pt>
                <c:pt idx="23">
                  <c:v>356.34646105823043</c:v>
                </c:pt>
                <c:pt idx="24">
                  <c:v>377.81436845908684</c:v>
                </c:pt>
                <c:pt idx="25">
                  <c:v>395.75879397499079</c:v>
                </c:pt>
                <c:pt idx="26">
                  <c:v>410.42674702211491</c:v>
                </c:pt>
                <c:pt idx="27">
                  <c:v>422.19913541524255</c:v>
                </c:pt>
                <c:pt idx="28">
                  <c:v>431.50960701256253</c:v>
                </c:pt>
                <c:pt idx="29">
                  <c:v>438.78772262238897</c:v>
                </c:pt>
                <c:pt idx="30">
                  <c:v>444.42547334551142</c:v>
                </c:pt>
                <c:pt idx="31">
                  <c:v>448.76179897235227</c:v>
                </c:pt>
                <c:pt idx="32">
                  <c:v>452.07901663098545</c:v>
                </c:pt>
                <c:pt idx="33">
                  <c:v>454.60608226745791</c:v>
                </c:pt>
                <c:pt idx="34">
                  <c:v>456.52510398105869</c:v>
                </c:pt>
                <c:pt idx="35">
                  <c:v>457.97887336447718</c:v>
                </c:pt>
                <c:pt idx="36">
                  <c:v>459.07817581152108</c:v>
                </c:pt>
                <c:pt idx="37">
                  <c:v>459.90829102016608</c:v>
                </c:pt>
                <c:pt idx="38">
                  <c:v>460.53448085696323</c:v>
                </c:pt>
                <c:pt idx="39">
                  <c:v>461.00646944365388</c:v>
                </c:pt>
                <c:pt idx="40">
                  <c:v>461.36201810757899</c:v>
                </c:pt>
                <c:pt idx="41">
                  <c:v>461.62973285383521</c:v>
                </c:pt>
                <c:pt idx="42">
                  <c:v>461.83124406765745</c:v>
                </c:pt>
                <c:pt idx="43">
                  <c:v>461.98288484623725</c:v>
                </c:pt>
                <c:pt idx="44">
                  <c:v>462.0969754577975</c:v>
                </c:pt>
                <c:pt idx="45">
                  <c:v>462.18280196706814</c:v>
                </c:pt>
                <c:pt idx="46">
                  <c:v>462.24735937393297</c:v>
                </c:pt>
                <c:pt idx="47">
                  <c:v>462.2959145370711</c:v>
                </c:pt>
                <c:pt idx="48">
                  <c:v>462.33243179985806</c:v>
                </c:pt>
                <c:pt idx="49">
                  <c:v>462.35989436214123</c:v>
                </c:pt>
                <c:pt idx="50">
                  <c:v>462.38054668383376</c:v>
                </c:pt>
                <c:pt idx="51">
                  <c:v>462.39607718313897</c:v>
                </c:pt>
                <c:pt idx="52">
                  <c:v>462.40775585527564</c:v>
                </c:pt>
                <c:pt idx="53">
                  <c:v>462.41653788960213</c:v>
                </c:pt>
                <c:pt idx="54">
                  <c:v>462.4231416604344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9F-464F-AFC7-B65C4CD3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2192"/>
        <c:axId val="-1021389472"/>
      </c:lineChart>
      <c:catAx>
        <c:axId val="-10213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9472"/>
        <c:crosses val="autoZero"/>
        <c:auto val="1"/>
        <c:lblAlgn val="ctr"/>
        <c:lblOffset val="100"/>
        <c:noMultiLvlLbl val="0"/>
      </c:catAx>
      <c:valAx>
        <c:axId val="-10213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3-48F4-B971-2744E140F9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8.7690452176833536E-3</c:v>
                </c:pt>
                <c:pt idx="1">
                  <c:v>9.5190507223483541E-3</c:v>
                </c:pt>
                <c:pt idx="2">
                  <c:v>1.0836501781658542E-2</c:v>
                </c:pt>
                <c:pt idx="3">
                  <c:v>1.3150683411666969E-2</c:v>
                </c:pt>
                <c:pt idx="4">
                  <c:v>1.7215565384267148E-2</c:v>
                </c:pt>
                <c:pt idx="5">
                  <c:v>2.4355209513146348E-2</c:v>
                </c:pt>
                <c:pt idx="6">
                  <c:v>3.6894321264693469E-2</c:v>
                </c:pt>
                <c:pt idx="7">
                  <c:v>5.8912911621480192E-2</c:v>
                </c:pt>
                <c:pt idx="8">
                  <c:v>9.7566852894699893E-2</c:v>
                </c:pt>
                <c:pt idx="9">
                  <c:v>0.16539189973965171</c:v>
                </c:pt>
                <c:pt idx="10">
                  <c:v>0.28430278225440009</c:v>
                </c:pt>
                <c:pt idx="11">
                  <c:v>0.49247065393239309</c:v>
                </c:pt>
                <c:pt idx="12">
                  <c:v>0.85595613814268523</c:v>
                </c:pt>
                <c:pt idx="13">
                  <c:v>1.4877987072006229</c:v>
                </c:pt>
                <c:pt idx="14">
                  <c:v>2.5775914847859993</c:v>
                </c:pt>
                <c:pt idx="15">
                  <c:v>4.4322071604220623</c:v>
                </c:pt>
                <c:pt idx="16">
                  <c:v>7.5175043027474784</c:v>
                </c:pt>
                <c:pt idx="17">
                  <c:v>12.461149057321435</c:v>
                </c:pt>
                <c:pt idx="18">
                  <c:v>19.925262075471917</c:v>
                </c:pt>
                <c:pt idx="19">
                  <c:v>30.240855656892947</c:v>
                </c:pt>
                <c:pt idx="20">
                  <c:v>42.881595240715221</c:v>
                </c:pt>
                <c:pt idx="21">
                  <c:v>56.273996038495433</c:v>
                </c:pt>
                <c:pt idx="22">
                  <c:v>68.443392707505055</c:v>
                </c:pt>
                <c:pt idx="23">
                  <c:v>78.052560746362545</c:v>
                </c:pt>
                <c:pt idx="24">
                  <c:v>84.832853741717287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3-48F4-B971-2744E140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8928"/>
        <c:axId val="-1021387296"/>
      </c:lineChart>
      <c:catAx>
        <c:axId val="-10213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7296"/>
        <c:crosses val="autoZero"/>
        <c:auto val="1"/>
        <c:lblAlgn val="ctr"/>
        <c:lblOffset val="100"/>
        <c:noMultiLvlLbl val="0"/>
      </c:catAx>
      <c:valAx>
        <c:axId val="-10213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C2-4101-AF77-64124DA1DB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8.7690452176833536E-3</c:v>
                </c:pt>
                <c:pt idx="1">
                  <c:v>9.5190507223483541E-3</c:v>
                </c:pt>
                <c:pt idx="2">
                  <c:v>1.0836501781658542E-2</c:v>
                </c:pt>
                <c:pt idx="3">
                  <c:v>1.3150683411666969E-2</c:v>
                </c:pt>
                <c:pt idx="4">
                  <c:v>1.7215565384267148E-2</c:v>
                </c:pt>
                <c:pt idx="5">
                  <c:v>2.4355209513146348E-2</c:v>
                </c:pt>
                <c:pt idx="6">
                  <c:v>3.6894321264693469E-2</c:v>
                </c:pt>
                <c:pt idx="7">
                  <c:v>5.8912911621480192E-2</c:v>
                </c:pt>
                <c:pt idx="8">
                  <c:v>9.7566852894699893E-2</c:v>
                </c:pt>
                <c:pt idx="9">
                  <c:v>0.16539189973965171</c:v>
                </c:pt>
                <c:pt idx="10">
                  <c:v>0.28430278225440009</c:v>
                </c:pt>
                <c:pt idx="11">
                  <c:v>0.49247065393239309</c:v>
                </c:pt>
                <c:pt idx="12">
                  <c:v>0.85595613814268523</c:v>
                </c:pt>
                <c:pt idx="13">
                  <c:v>1.4877987072006229</c:v>
                </c:pt>
                <c:pt idx="14">
                  <c:v>2.5775914847859993</c:v>
                </c:pt>
                <c:pt idx="15">
                  <c:v>4.4322071604220623</c:v>
                </c:pt>
                <c:pt idx="16">
                  <c:v>7.5175043027474784</c:v>
                </c:pt>
                <c:pt idx="17">
                  <c:v>12.461149057321435</c:v>
                </c:pt>
                <c:pt idx="18">
                  <c:v>19.925262075471917</c:v>
                </c:pt>
                <c:pt idx="19">
                  <c:v>30.240855656892947</c:v>
                </c:pt>
                <c:pt idx="20">
                  <c:v>42.881595240715221</c:v>
                </c:pt>
                <c:pt idx="21">
                  <c:v>56.273996038495433</c:v>
                </c:pt>
                <c:pt idx="22">
                  <c:v>68.443392707505055</c:v>
                </c:pt>
                <c:pt idx="23">
                  <c:v>78.052560746362545</c:v>
                </c:pt>
                <c:pt idx="24">
                  <c:v>84.832853741717287</c:v>
                </c:pt>
                <c:pt idx="25">
                  <c:v>89.246296806083521</c:v>
                </c:pt>
                <c:pt idx="26">
                  <c:v>91.970152131308197</c:v>
                </c:pt>
                <c:pt idx="27">
                  <c:v>93.596356503615979</c:v>
                </c:pt>
                <c:pt idx="28">
                  <c:v>94.548061700711784</c:v>
                </c:pt>
                <c:pt idx="29">
                  <c:v>95.098537838352087</c:v>
                </c:pt>
                <c:pt idx="30">
                  <c:v>95.414781947472434</c:v>
                </c:pt>
                <c:pt idx="31">
                  <c:v>95.595752526435774</c:v>
                </c:pt>
                <c:pt idx="32">
                  <c:v>95.699081181567053</c:v>
                </c:pt>
                <c:pt idx="33">
                  <c:v>95.758003240204417</c:v>
                </c:pt>
                <c:pt idx="34">
                  <c:v>95.79157840069611</c:v>
                </c:pt>
                <c:pt idx="35">
                  <c:v>95.810702352872838</c:v>
                </c:pt>
                <c:pt idx="36">
                  <c:v>95.821592513987653</c:v>
                </c:pt>
                <c:pt idx="37">
                  <c:v>95.82779309468394</c:v>
                </c:pt>
                <c:pt idx="38">
                  <c:v>95.83132327637496</c:v>
                </c:pt>
                <c:pt idx="39">
                  <c:v>95.833333029703553</c:v>
                </c:pt>
                <c:pt idx="40">
                  <c:v>95.834477165676432</c:v>
                </c:pt>
                <c:pt idx="41">
                  <c:v>95.835128503603613</c:v>
                </c:pt>
                <c:pt idx="42">
                  <c:v>95.835499296657687</c:v>
                </c:pt>
                <c:pt idx="43">
                  <c:v>95.83571038041552</c:v>
                </c:pt>
                <c:pt idx="44">
                  <c:v>95.835830545115982</c:v>
                </c:pt>
                <c:pt idx="45">
                  <c:v>95.83589895177073</c:v>
                </c:pt>
                <c:pt idx="46">
                  <c:v>95.835937893876263</c:v>
                </c:pt>
                <c:pt idx="47">
                  <c:v>95.835960062579858</c:v>
                </c:pt>
                <c:pt idx="48">
                  <c:v>95.835972682628935</c:v>
                </c:pt>
                <c:pt idx="49">
                  <c:v>95.835979866883662</c:v>
                </c:pt>
                <c:pt idx="50">
                  <c:v>95.835983956686434</c:v>
                </c:pt>
                <c:pt idx="51">
                  <c:v>95.835986284900912</c:v>
                </c:pt>
                <c:pt idx="52">
                  <c:v>95.835987610290616</c:v>
                </c:pt>
                <c:pt idx="53">
                  <c:v>95.835988364799192</c:v>
                </c:pt>
                <c:pt idx="54">
                  <c:v>95.835988794320585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C2-4101-AF77-64124DA1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382000"/>
        <c:axId val="-1618373840"/>
      </c:lineChart>
      <c:catAx>
        <c:axId val="-161838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73840"/>
        <c:crosses val="autoZero"/>
        <c:auto val="1"/>
        <c:lblAlgn val="ctr"/>
        <c:lblOffset val="100"/>
        <c:noMultiLvlLbl val="0"/>
      </c:catAx>
      <c:valAx>
        <c:axId val="-1618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7A-4E92-B339-61AC56D22F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7.9043457755116752E-6</c:v>
                </c:pt>
                <c:pt idx="1">
                  <c:v>1.346018748515048E-5</c:v>
                </c:pt>
                <c:pt idx="2">
                  <c:v>2.2921141507292405E-5</c:v>
                </c:pt>
                <c:pt idx="3">
                  <c:v>3.9032044263729694E-5</c:v>
                </c:pt>
                <c:pt idx="4">
                  <c:v>6.6467021870096689E-5</c:v>
                </c:pt>
                <c:pt idx="5">
                  <c:v>1.1318553205954754E-4</c:v>
                </c:pt>
                <c:pt idx="6">
                  <c:v>1.9274149728754463E-4</c:v>
                </c:pt>
                <c:pt idx="7">
                  <c:v>3.2821534734903942E-4</c:v>
                </c:pt>
                <c:pt idx="8">
                  <c:v>5.5890941465226165E-4</c:v>
                </c:pt>
                <c:pt idx="9">
                  <c:v>9.5174820268939216E-4</c:v>
                </c:pt>
                <c:pt idx="10">
                  <c:v>1.6206881979320448E-3</c:v>
                </c:pt>
                <c:pt idx="11">
                  <c:v>2.7597603039982237E-3</c:v>
                </c:pt>
                <c:pt idx="12">
                  <c:v>4.6993076167986666E-3</c:v>
                </c:pt>
                <c:pt idx="13">
                  <c:v>8.0016658359990406E-3</c:v>
                </c:pt>
                <c:pt idx="14">
                  <c:v>1.3623846647399294E-2</c:v>
                </c:pt>
                <c:pt idx="15">
                  <c:v>2.3193846557204058E-2</c:v>
                </c:pt>
                <c:pt idx="16">
                  <c:v>3.9479078613646058E-2</c:v>
                </c:pt>
                <c:pt idx="17">
                  <c:v>6.7178015195185098E-2</c:v>
                </c:pt>
                <c:pt idx="18">
                  <c:v>0.11425083716021101</c:v>
                </c:pt>
                <c:pt idx="19">
                  <c:v>0.19413530442792856</c:v>
                </c:pt>
                <c:pt idx="20">
                  <c:v>0.32937719594012127</c:v>
                </c:pt>
                <c:pt idx="21">
                  <c:v>0.55740902180076557</c:v>
                </c:pt>
                <c:pt idx="22">
                  <c:v>0.93927276058974984</c:v>
                </c:pt>
                <c:pt idx="23">
                  <c:v>1.5714765324453981</c:v>
                </c:pt>
                <c:pt idx="24">
                  <c:v>2.5985878486245637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7A-4E92-B339-61AC56D2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372208"/>
        <c:axId val="-1670767792"/>
      </c:lineChart>
      <c:catAx>
        <c:axId val="-161837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70767792"/>
        <c:crosses val="autoZero"/>
        <c:auto val="1"/>
        <c:lblAlgn val="ctr"/>
        <c:lblOffset val="100"/>
        <c:noMultiLvlLbl val="0"/>
      </c:catAx>
      <c:valAx>
        <c:axId val="-16707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3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7-420C-A8F3-ABDB67512B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Generation!$J$101:$BL$101</c:f>
              <c:numCache>
                <c:formatCode>General</c:formatCode>
                <c:ptCount val="55"/>
                <c:pt idx="0">
                  <c:v>7.9043457755116752E-6</c:v>
                </c:pt>
                <c:pt idx="1">
                  <c:v>1.346018748515048E-5</c:v>
                </c:pt>
                <c:pt idx="2">
                  <c:v>2.2921141507292405E-5</c:v>
                </c:pt>
                <c:pt idx="3">
                  <c:v>3.9032044263729694E-5</c:v>
                </c:pt>
                <c:pt idx="4">
                  <c:v>6.6467021870096689E-5</c:v>
                </c:pt>
                <c:pt idx="5">
                  <c:v>1.1318553205954754E-4</c:v>
                </c:pt>
                <c:pt idx="6">
                  <c:v>1.9274149728754463E-4</c:v>
                </c:pt>
                <c:pt idx="7">
                  <c:v>3.2821534734903942E-4</c:v>
                </c:pt>
                <c:pt idx="8">
                  <c:v>5.5890941465226165E-4</c:v>
                </c:pt>
                <c:pt idx="9">
                  <c:v>9.5174820268939216E-4</c:v>
                </c:pt>
                <c:pt idx="10">
                  <c:v>1.6206881979320448E-3</c:v>
                </c:pt>
                <c:pt idx="11">
                  <c:v>2.7597603039982237E-3</c:v>
                </c:pt>
                <c:pt idx="12">
                  <c:v>4.6993076167986666E-3</c:v>
                </c:pt>
                <c:pt idx="13">
                  <c:v>8.0016658359990406E-3</c:v>
                </c:pt>
                <c:pt idx="14">
                  <c:v>1.3623846647399294E-2</c:v>
                </c:pt>
                <c:pt idx="15">
                  <c:v>2.3193846557204058E-2</c:v>
                </c:pt>
                <c:pt idx="16">
                  <c:v>3.9479078613646058E-2</c:v>
                </c:pt>
                <c:pt idx="17">
                  <c:v>6.7178015195185098E-2</c:v>
                </c:pt>
                <c:pt idx="18">
                  <c:v>0.11425083716021101</c:v>
                </c:pt>
                <c:pt idx="19">
                  <c:v>0.19413530442792856</c:v>
                </c:pt>
                <c:pt idx="20">
                  <c:v>0.32937719594012127</c:v>
                </c:pt>
                <c:pt idx="21">
                  <c:v>0.55740902180076557</c:v>
                </c:pt>
                <c:pt idx="22">
                  <c:v>0.93927276058974984</c:v>
                </c:pt>
                <c:pt idx="23">
                  <c:v>1.5714765324453981</c:v>
                </c:pt>
                <c:pt idx="24">
                  <c:v>2.5985878486245637</c:v>
                </c:pt>
                <c:pt idx="25">
                  <c:v>4.2172349093910126</c:v>
                </c:pt>
                <c:pt idx="26">
                  <c:v>6.6495671080100385</c:v>
                </c:pt>
                <c:pt idx="27">
                  <c:v>10.055232414841454</c:v>
                </c:pt>
                <c:pt idx="28">
                  <c:v>14.380277153809573</c:v>
                </c:pt>
                <c:pt idx="29">
                  <c:v>19.240101999143235</c:v>
                </c:pt>
                <c:pt idx="30">
                  <c:v>24.003853301028709</c:v>
                </c:pt>
                <c:pt idx="31">
                  <c:v>28.087735355552397</c:v>
                </c:pt>
                <c:pt idx="32">
                  <c:v>31.205458531262057</c:v>
                </c:pt>
                <c:pt idx="33">
                  <c:v>33.381362057140379</c:v>
                </c:pt>
                <c:pt idx="34">
                  <c:v>34.806593327577374</c:v>
                </c:pt>
                <c:pt idx="35">
                  <c:v>35.701721451663467</c:v>
                </c:pt>
                <c:pt idx="36">
                  <c:v>36.249161294067243</c:v>
                </c:pt>
                <c:pt idx="37">
                  <c:v>36.578534527048333</c:v>
                </c:pt>
                <c:pt idx="38">
                  <c:v>36.774759799470473</c:v>
                </c:pt>
                <c:pt idx="39">
                  <c:v>36.890975158949324</c:v>
                </c:pt>
                <c:pt idx="40">
                  <c:v>36.959564287310343</c:v>
                </c:pt>
                <c:pt idx="41">
                  <c:v>36.999961479116415</c:v>
                </c:pt>
                <c:pt idx="42">
                  <c:v>37.023725460662817</c:v>
                </c:pt>
                <c:pt idx="43">
                  <c:v>37.037694824840088</c:v>
                </c:pt>
                <c:pt idx="44">
                  <c:v>37.045903091650771</c:v>
                </c:pt>
                <c:pt idx="45">
                  <c:v>37.05072500034332</c:v>
                </c:pt>
                <c:pt idx="46">
                  <c:v>37.053557197348304</c:v>
                </c:pt>
                <c:pt idx="47">
                  <c:v>37.05522057517279</c:v>
                </c:pt>
                <c:pt idx="48">
                  <c:v>37.056197444802315</c:v>
                </c:pt>
                <c:pt idx="49">
                  <c:v>37.056771124573238</c:v>
                </c:pt>
                <c:pt idx="50">
                  <c:v>37.057108019882143</c:v>
                </c:pt>
                <c:pt idx="51">
                  <c:v>37.05730586074003</c:v>
                </c:pt>
                <c:pt idx="52">
                  <c:v>37.057422041556094</c:v>
                </c:pt>
                <c:pt idx="53">
                  <c:v>37.057490267780715</c:v>
                </c:pt>
                <c:pt idx="54">
                  <c:v>37.057530332985301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F7-420C-A8F3-ABDB6751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8991488"/>
        <c:axId val="-880649696"/>
      </c:lineChart>
      <c:catAx>
        <c:axId val="-16189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9696"/>
        <c:crosses val="autoZero"/>
        <c:auto val="1"/>
        <c:lblAlgn val="ctr"/>
        <c:lblOffset val="100"/>
        <c:noMultiLvlLbl val="0"/>
      </c:catAx>
      <c:valAx>
        <c:axId val="-8806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9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44-4305-9B27-5860482FD3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2.7204085276412233E-2</c:v>
                </c:pt>
                <c:pt idx="1">
                  <c:v>3.5181851649267556E-2</c:v>
                </c:pt>
                <c:pt idx="2">
                  <c:v>4.6201112445421605E-2</c:v>
                </c:pt>
                <c:pt idx="3">
                  <c:v>6.1418598250884478E-2</c:v>
                </c:pt>
                <c:pt idx="4">
                  <c:v>8.242839742151109E-2</c:v>
                </c:pt>
                <c:pt idx="5">
                  <c:v>0.11142499461150163</c:v>
                </c:pt>
                <c:pt idx="6">
                  <c:v>0.15142498005030983</c:v>
                </c:pt>
                <c:pt idx="7">
                  <c:v>0.20656662854865274</c:v>
                </c:pt>
                <c:pt idx="8">
                  <c:v>0.28251106338566967</c:v>
                </c:pt>
                <c:pt idx="9">
                  <c:v>0.38697256303897598</c:v>
                </c:pt>
                <c:pt idx="10">
                  <c:v>0.53040655704759632</c:v>
                </c:pt>
                <c:pt idx="11">
                  <c:v>0.72687762156305202</c:v>
                </c:pt>
                <c:pt idx="12">
                  <c:v>0.99510827663062995</c:v>
                </c:pt>
                <c:pt idx="13">
                  <c:v>1.3596590035101468</c:v>
                </c:pt>
                <c:pt idx="14">
                  <c:v>1.8520901459594659</c:v>
                </c:pt>
                <c:pt idx="15">
                  <c:v>2.511781942641941</c:v>
                </c:pt>
                <c:pt idx="16">
                  <c:v>3.3858220375233965</c:v>
                </c:pt>
                <c:pt idx="17">
                  <c:v>4.5270341024194822</c:v>
                </c:pt>
                <c:pt idx="18">
                  <c:v>5.9889481789439936</c:v>
                </c:pt>
                <c:pt idx="19">
                  <c:v>7.8166244407180603</c:v>
                </c:pt>
                <c:pt idx="20">
                  <c:v>10.033247588358588</c:v>
                </c:pt>
                <c:pt idx="21">
                  <c:v>12.624708664013053</c:v>
                </c:pt>
                <c:pt idx="22">
                  <c:v>15.527522480173296</c:v>
                </c:pt>
                <c:pt idx="23">
                  <c:v>18.627337513822312</c:v>
                </c:pt>
                <c:pt idx="24">
                  <c:v>21.773064659289407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44-4305-9B27-5860482F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48064"/>
        <c:axId val="-880661664"/>
      </c:lineChart>
      <c:catAx>
        <c:axId val="-88064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61664"/>
        <c:crosses val="autoZero"/>
        <c:auto val="1"/>
        <c:lblAlgn val="ctr"/>
        <c:lblOffset val="100"/>
        <c:noMultiLvlLbl val="0"/>
      </c:catAx>
      <c:valAx>
        <c:axId val="-880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DC-4E5E-9C21-429C5C28EC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2.7204085276412233E-2</c:v>
                </c:pt>
                <c:pt idx="1">
                  <c:v>3.5181851649267556E-2</c:v>
                </c:pt>
                <c:pt idx="2">
                  <c:v>4.6201112445421605E-2</c:v>
                </c:pt>
                <c:pt idx="3">
                  <c:v>6.1418598250884478E-2</c:v>
                </c:pt>
                <c:pt idx="4">
                  <c:v>8.242839742151109E-2</c:v>
                </c:pt>
                <c:pt idx="5">
                  <c:v>0.11142499461150163</c:v>
                </c:pt>
                <c:pt idx="6">
                  <c:v>0.15142498005030983</c:v>
                </c:pt>
                <c:pt idx="7">
                  <c:v>0.20656662854865274</c:v>
                </c:pt>
                <c:pt idx="8">
                  <c:v>0.28251106338566967</c:v>
                </c:pt>
                <c:pt idx="9">
                  <c:v>0.38697256303897598</c:v>
                </c:pt>
                <c:pt idx="10">
                  <c:v>0.53040655704759632</c:v>
                </c:pt>
                <c:pt idx="11">
                  <c:v>0.72687762156305202</c:v>
                </c:pt>
                <c:pt idx="12">
                  <c:v>0.99510827663062995</c:v>
                </c:pt>
                <c:pt idx="13">
                  <c:v>1.3596590035101468</c:v>
                </c:pt>
                <c:pt idx="14">
                  <c:v>1.8520901459594659</c:v>
                </c:pt>
                <c:pt idx="15">
                  <c:v>2.511781942641941</c:v>
                </c:pt>
                <c:pt idx="16">
                  <c:v>3.3858220375233965</c:v>
                </c:pt>
                <c:pt idx="17">
                  <c:v>4.5270341024194822</c:v>
                </c:pt>
                <c:pt idx="18">
                  <c:v>5.9889481789439936</c:v>
                </c:pt>
                <c:pt idx="19">
                  <c:v>7.8166244407180603</c:v>
                </c:pt>
                <c:pt idx="20">
                  <c:v>10.033247588358588</c:v>
                </c:pt>
                <c:pt idx="21">
                  <c:v>12.624708664013053</c:v>
                </c:pt>
                <c:pt idx="22">
                  <c:v>15.527522480173296</c:v>
                </c:pt>
                <c:pt idx="23">
                  <c:v>18.627337513822312</c:v>
                </c:pt>
                <c:pt idx="24">
                  <c:v>21.773064659289407</c:v>
                </c:pt>
                <c:pt idx="25">
                  <c:v>24.804550387200379</c:v>
                </c:pt>
                <c:pt idx="26">
                  <c:v>27.583844820114916</c:v>
                </c:pt>
                <c:pt idx="27">
                  <c:v>30.017836318086566</c:v>
                </c:pt>
                <c:pt idx="28">
                  <c:v>32.065373198731372</c:v>
                </c:pt>
                <c:pt idx="29">
                  <c:v>33.730319169928656</c:v>
                </c:pt>
                <c:pt idx="30">
                  <c:v>35.047185099126878</c:v>
                </c:pt>
                <c:pt idx="31">
                  <c:v>36.066111942205971</c:v>
                </c:pt>
                <c:pt idx="32">
                  <c:v>36.841188511088582</c:v>
                </c:pt>
                <c:pt idx="33">
                  <c:v>37.423165571313575</c:v>
                </c:pt>
                <c:pt idx="34">
                  <c:v>37.855903692779002</c:v>
                </c:pt>
                <c:pt idx="35">
                  <c:v>38.175341501582842</c:v>
                </c:pt>
                <c:pt idx="36">
                  <c:v>38.409879926558055</c:v>
                </c:pt>
                <c:pt idx="37">
                  <c:v>38.581404827573209</c:v>
                </c:pt>
                <c:pt idx="38">
                  <c:v>38.706484233975061</c:v>
                </c:pt>
                <c:pt idx="39">
                  <c:v>38.797502645756715</c:v>
                </c:pt>
                <c:pt idx="40">
                  <c:v>38.863633865282786</c:v>
                </c:pt>
                <c:pt idx="41">
                  <c:v>38.911629274052338</c:v>
                </c:pt>
                <c:pt idx="42">
                  <c:v>38.94643425919881</c:v>
                </c:pt>
                <c:pt idx="43">
                  <c:v>38.97165909527186</c:v>
                </c:pt>
                <c:pt idx="44">
                  <c:v>38.989932965216319</c:v>
                </c:pt>
                <c:pt idx="45">
                  <c:v>39.003167201324601</c:v>
                </c:pt>
                <c:pt idx="46">
                  <c:v>39.01274951321767</c:v>
                </c:pt>
                <c:pt idx="47">
                  <c:v>39.019686510838575</c:v>
                </c:pt>
                <c:pt idx="48">
                  <c:v>39.024707878031194</c:v>
                </c:pt>
                <c:pt idx="49">
                  <c:v>39.028342302418643</c:v>
                </c:pt>
                <c:pt idx="50">
                  <c:v>39.030972707745136</c:v>
                </c:pt>
                <c:pt idx="51">
                  <c:v>39.032876372399386</c:v>
                </c:pt>
                <c:pt idx="52">
                  <c:v>39.034254039457664</c:v>
                </c:pt>
                <c:pt idx="53">
                  <c:v>39.035251023049717</c:v>
                </c:pt>
                <c:pt idx="54">
                  <c:v>39.035972503296904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DC-4E5E-9C21-429C5C28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47520"/>
        <c:axId val="-880655680"/>
      </c:lineChart>
      <c:catAx>
        <c:axId val="-8806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55680"/>
        <c:crosses val="autoZero"/>
        <c:auto val="1"/>
        <c:lblAlgn val="ctr"/>
        <c:lblOffset val="100"/>
        <c:noMultiLvlLbl val="0"/>
      </c:catAx>
      <c:valAx>
        <c:axId val="-880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E-401F-84A6-A492D549E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2.3630060775086528</c:v>
                </c:pt>
                <c:pt idx="1">
                  <c:v>2.799110225707417</c:v>
                </c:pt>
                <c:pt idx="2">
                  <c:v>3.3880095959750545</c:v>
                </c:pt>
                <c:pt idx="3">
                  <c:v>4.1829020669377641</c:v>
                </c:pt>
                <c:pt idx="4">
                  <c:v>5.2552306987116806</c:v>
                </c:pt>
                <c:pt idx="5">
                  <c:v>6.700714401793241</c:v>
                </c:pt>
                <c:pt idx="6">
                  <c:v>8.6471858264012802</c:v>
                </c:pt>
                <c:pt idx="7">
                  <c:v>11.26462370725336</c:v>
                </c:pt>
                <c:pt idx="8">
                  <c:v>14.777714623486309</c:v>
                </c:pt>
                <c:pt idx="9">
                  <c:v>19.481076559915003</c:v>
                </c:pt>
                <c:pt idx="10">
                  <c:v>25.756794036084727</c:v>
                </c:pt>
                <c:pt idx="11">
                  <c:v>34.092953398328497</c:v>
                </c:pt>
                <c:pt idx="12">
                  <c:v>45.100161677877743</c:v>
                </c:pt>
                <c:pt idx="13">
                  <c:v>59.520313321056605</c:v>
                </c:pt>
                <c:pt idx="14">
                  <c:v>78.218066163641979</c:v>
                </c:pt>
                <c:pt idx="15">
                  <c:v>102.14118890566199</c:v>
                </c:pt>
                <c:pt idx="16">
                  <c:v>132.23314918823169</c:v>
                </c:pt>
                <c:pt idx="17">
                  <c:v>169.28418912164659</c:v>
                </c:pt>
                <c:pt idx="18">
                  <c:v>213.72161284253193</c:v>
                </c:pt>
                <c:pt idx="19">
                  <c:v>265.37018063083252</c:v>
                </c:pt>
                <c:pt idx="20">
                  <c:v>323.25373314194059</c:v>
                </c:pt>
                <c:pt idx="21">
                  <c:v>385.53666453088965</c:v>
                </c:pt>
                <c:pt idx="22">
                  <c:v>449.68492612278555</c:v>
                </c:pt>
                <c:pt idx="23">
                  <c:v>512.84554288919412</c:v>
                </c:pt>
                <c:pt idx="24">
                  <c:v>572.33608742582908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E-401F-84A6-A492D549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63296"/>
        <c:axId val="-880662208"/>
      </c:lineChart>
      <c:catAx>
        <c:axId val="-8806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62208"/>
        <c:crosses val="autoZero"/>
        <c:auto val="1"/>
        <c:lblAlgn val="ctr"/>
        <c:lblOffset val="100"/>
        <c:noMultiLvlLbl val="0"/>
      </c:catAx>
      <c:valAx>
        <c:axId val="-880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General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1.7635647585057892</c:v>
                </c:pt>
                <c:pt idx="1">
                  <c:v>2.1475556573931986</c:v>
                </c:pt>
                <c:pt idx="2">
                  <c:v>2.6466220109286884</c:v>
                </c:pt>
                <c:pt idx="3">
                  <c:v>3.294127982057899</c:v>
                </c:pt>
                <c:pt idx="4">
                  <c:v>4.1323402412064247</c:v>
                </c:pt>
                <c:pt idx="5">
                  <c:v>5.214277714963826</c:v>
                </c:pt>
                <c:pt idx="6">
                  <c:v>6.605581474461192</c:v>
                </c:pt>
                <c:pt idx="7">
                  <c:v>8.3861098786434951</c:v>
                </c:pt>
                <c:pt idx="8">
                  <c:v>10.650750647569982</c:v>
                </c:pt>
                <c:pt idx="9">
                  <c:v>13.508659134633415</c:v>
                </c:pt>
                <c:pt idx="10">
                  <c:v>17.079818353037535</c:v>
                </c:pt>
                <c:pt idx="11">
                  <c:v>21.487582941092448</c:v>
                </c:pt>
                <c:pt idx="12">
                  <c:v>26.845939357652529</c:v>
                </c:pt>
                <c:pt idx="13">
                  <c:v>33.240921892282103</c:v>
                </c:pt>
                <c:pt idx="14">
                  <c:v>40.707297728644605</c:v>
                </c:pt>
                <c:pt idx="15">
                  <c:v>49.204295299676602</c:v>
                </c:pt>
                <c:pt idx="16">
                  <c:v>58.597075672928639</c:v>
                </c:pt>
                <c:pt idx="17">
                  <c:v>68.652162659110957</c:v>
                </c:pt>
                <c:pt idx="18">
                  <c:v>79.053146776724802</c:v>
                </c:pt>
                <c:pt idx="19">
                  <c:v>89.436946216872002</c:v>
                </c:pt>
                <c:pt idx="20">
                  <c:v>99.442852156602612</c:v>
                </c:pt>
                <c:pt idx="21">
                  <c:v>108.76090437988927</c:v>
                </c:pt>
                <c:pt idx="22">
                  <c:v>117.16645156318303</c:v>
                </c:pt>
                <c:pt idx="23">
                  <c:v>124.53384446312138</c:v>
                </c:pt>
                <c:pt idx="24">
                  <c:v>130.83024489821628</c:v>
                </c:pt>
                <c:pt idx="25">
                  <c:v>136.09622256648004</c:v>
                </c:pt>
                <c:pt idx="26">
                  <c:v>140.42133116482182</c:v>
                </c:pt>
                <c:pt idx="27">
                  <c:v>143.92111983759327</c:v>
                </c:pt>
                <c:pt idx="28">
                  <c:v>146.71907802919802</c:v>
                </c:pt>
                <c:pt idx="29">
                  <c:v>148.93442643428691</c:v>
                </c:pt>
                <c:pt idx="30">
                  <c:v>150.67509139550566</c:v>
                </c:pt>
                <c:pt idx="31">
                  <c:v>152.03456740714742</c:v>
                </c:pt>
                <c:pt idx="32">
                  <c:v>153.09134312619599</c:v>
                </c:pt>
                <c:pt idx="33">
                  <c:v>153.90981459398424</c:v>
                </c:pt>
                <c:pt idx="34">
                  <c:v>154.54192343989786</c:v>
                </c:pt>
                <c:pt idx="35">
                  <c:v>155.0290346239301</c:v>
                </c:pt>
                <c:pt idx="36">
                  <c:v>155.40377497251558</c:v>
                </c:pt>
                <c:pt idx="37">
                  <c:v>155.69169251127258</c:v>
                </c:pt>
                <c:pt idx="38">
                  <c:v>155.91268212448881</c:v>
                </c:pt>
                <c:pt idx="39">
                  <c:v>156.08217151097821</c:v>
                </c:pt>
                <c:pt idx="40">
                  <c:v>156.21208602154255</c:v>
                </c:pt>
                <c:pt idx="41">
                  <c:v>156.3116212840014</c:v>
                </c:pt>
                <c:pt idx="42">
                  <c:v>156.38785484564607</c:v>
                </c:pt>
                <c:pt idx="43">
                  <c:v>156.4462263008482</c:v>
                </c:pt>
                <c:pt idx="44">
                  <c:v>156.49091182154555</c:v>
                </c:pt>
                <c:pt idx="45">
                  <c:v>156.5251149436549</c:v>
                </c:pt>
                <c:pt idx="46">
                  <c:v>156.55129153591204</c:v>
                </c:pt>
                <c:pt idx="47">
                  <c:v>156.57132338300818</c:v>
                </c:pt>
                <c:pt idx="48">
                  <c:v>156.5866518485044</c:v>
                </c:pt>
                <c:pt idx="49">
                  <c:v>156.59838063962772</c:v>
                </c:pt>
                <c:pt idx="50">
                  <c:v>156.60735472379429</c:v>
                </c:pt>
                <c:pt idx="51">
                  <c:v>156.61422087705625</c:v>
                </c:pt>
                <c:pt idx="52">
                  <c:v>156.6194741080146</c:v>
                </c:pt>
                <c:pt idx="53">
                  <c:v>156.6234932335893</c:v>
                </c:pt>
                <c:pt idx="54">
                  <c:v>156.6265681307539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409056"/>
        <c:axId val="-1021408512"/>
      </c:lineChart>
      <c:catAx>
        <c:axId val="-102140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8512"/>
        <c:crosses val="autoZero"/>
        <c:auto val="1"/>
        <c:lblAlgn val="ctr"/>
        <c:lblOffset val="100"/>
        <c:noMultiLvlLbl val="0"/>
      </c:catAx>
      <c:valAx>
        <c:axId val="-1021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69-4A38-BAC4-5F5A447DE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General</c:formatCode>
                <c:ptCount val="55"/>
                <c:pt idx="0">
                  <c:v>2.3630060775086528</c:v>
                </c:pt>
                <c:pt idx="1">
                  <c:v>2.799110225707417</c:v>
                </c:pt>
                <c:pt idx="2">
                  <c:v>3.3880095959750545</c:v>
                </c:pt>
                <c:pt idx="3">
                  <c:v>4.1829020669377641</c:v>
                </c:pt>
                <c:pt idx="4">
                  <c:v>5.2552306987116806</c:v>
                </c:pt>
                <c:pt idx="5">
                  <c:v>6.700714401793241</c:v>
                </c:pt>
                <c:pt idx="6">
                  <c:v>8.6471858264012802</c:v>
                </c:pt>
                <c:pt idx="7">
                  <c:v>11.26462370725336</c:v>
                </c:pt>
                <c:pt idx="8">
                  <c:v>14.777714623486309</c:v>
                </c:pt>
                <c:pt idx="9">
                  <c:v>19.481076559915003</c:v>
                </c:pt>
                <c:pt idx="10">
                  <c:v>25.756794036084727</c:v>
                </c:pt>
                <c:pt idx="11">
                  <c:v>34.092953398328497</c:v>
                </c:pt>
                <c:pt idx="12">
                  <c:v>45.100161677877743</c:v>
                </c:pt>
                <c:pt idx="13">
                  <c:v>59.520313321056605</c:v>
                </c:pt>
                <c:pt idx="14">
                  <c:v>78.218066163641979</c:v>
                </c:pt>
                <c:pt idx="15">
                  <c:v>102.14118890566199</c:v>
                </c:pt>
                <c:pt idx="16">
                  <c:v>132.23314918823169</c:v>
                </c:pt>
                <c:pt idx="17">
                  <c:v>169.28418912164659</c:v>
                </c:pt>
                <c:pt idx="18">
                  <c:v>213.72161284253193</c:v>
                </c:pt>
                <c:pt idx="19">
                  <c:v>265.37018063083252</c:v>
                </c:pt>
                <c:pt idx="20">
                  <c:v>323.25373314194059</c:v>
                </c:pt>
                <c:pt idx="21">
                  <c:v>385.53666453088965</c:v>
                </c:pt>
                <c:pt idx="22">
                  <c:v>449.68492612278555</c:v>
                </c:pt>
                <c:pt idx="23">
                  <c:v>512.84554288919412</c:v>
                </c:pt>
                <c:pt idx="24">
                  <c:v>572.33608742582908</c:v>
                </c:pt>
                <c:pt idx="25">
                  <c:v>626.07460730571245</c:v>
                </c:pt>
                <c:pt idx="26">
                  <c:v>672.81399856660312</c:v>
                </c:pt>
                <c:pt idx="27">
                  <c:v>712.14602677020048</c:v>
                </c:pt>
                <c:pt idx="28">
                  <c:v>744.33565446078558</c:v>
                </c:pt>
                <c:pt idx="29">
                  <c:v>770.08481831761799</c:v>
                </c:pt>
                <c:pt idx="30">
                  <c:v>790.30826081941234</c:v>
                </c:pt>
                <c:pt idx="31">
                  <c:v>805.9644749648661</c:v>
                </c:pt>
                <c:pt idx="32">
                  <c:v>817.95019365701626</c:v>
                </c:pt>
                <c:pt idx="33">
                  <c:v>827.04765618707972</c:v>
                </c:pt>
                <c:pt idx="34">
                  <c:v>833.90805125002294</c:v>
                </c:pt>
                <c:pt idx="35">
                  <c:v>839.05611801855855</c:v>
                </c:pt>
                <c:pt idx="36">
                  <c:v>842.90502149244151</c:v>
                </c:pt>
                <c:pt idx="37">
                  <c:v>845.77468809904281</c:v>
                </c:pt>
                <c:pt idx="38">
                  <c:v>847.90985600714339</c:v>
                </c:pt>
                <c:pt idx="39">
                  <c:v>849.49609050890535</c:v>
                </c:pt>
                <c:pt idx="40">
                  <c:v>850.673177195118</c:v>
                </c:pt>
                <c:pt idx="41">
                  <c:v>851.54591270155913</c:v>
                </c:pt>
                <c:pt idx="42">
                  <c:v>852.19258582449106</c:v>
                </c:pt>
                <c:pt idx="43">
                  <c:v>852.67153054760581</c:v>
                </c:pt>
                <c:pt idx="44">
                  <c:v>853.02612886133227</c:v>
                </c:pt>
                <c:pt idx="45">
                  <c:v>853.28859748291427</c:v>
                </c:pt>
                <c:pt idx="46">
                  <c:v>853.48283641670616</c:v>
                </c:pt>
                <c:pt idx="47">
                  <c:v>853.6265621792495</c:v>
                </c:pt>
                <c:pt idx="48">
                  <c:v>853.73290009565073</c:v>
                </c:pt>
                <c:pt idx="49">
                  <c:v>853.81156998090751</c:v>
                </c:pt>
                <c:pt idx="50">
                  <c:v>853.86976748487916</c:v>
                </c:pt>
                <c:pt idx="51">
                  <c:v>853.91281836703888</c:v>
                </c:pt>
                <c:pt idx="52">
                  <c:v>853.94466373919113</c:v>
                </c:pt>
                <c:pt idx="53">
                  <c:v>853.9682196918468</c:v>
                </c:pt>
                <c:pt idx="54">
                  <c:v>853.98564368422399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69-4A38-BAC4-5F5A447D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52960"/>
        <c:axId val="-880656224"/>
      </c:lineChart>
      <c:catAx>
        <c:axId val="-8806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56224"/>
        <c:crosses val="autoZero"/>
        <c:auto val="1"/>
        <c:lblAlgn val="ctr"/>
        <c:lblOffset val="100"/>
        <c:noMultiLvlLbl val="0"/>
      </c:catAx>
      <c:valAx>
        <c:axId val="-8806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0-4B81-803C-FA6B2B30FF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3.143735701386546E-3</c:v>
                </c:pt>
                <c:pt idx="1">
                  <c:v>3.8676544007917989E-3</c:v>
                </c:pt>
                <c:pt idx="2">
                  <c:v>4.8359457867599241E-3</c:v>
                </c:pt>
                <c:pt idx="3">
                  <c:v>6.1310334127330545E-3</c:v>
                </c:pt>
                <c:pt idx="4">
                  <c:v>7.8630866080060449E-3</c:v>
                </c:pt>
                <c:pt idx="5">
                  <c:v>1.0179317349318723E-2</c:v>
                </c:pt>
                <c:pt idx="6">
                  <c:v>1.3276358326028508E-2</c:v>
                </c:pt>
                <c:pt idx="7">
                  <c:v>1.7416716576514661E-2</c:v>
                </c:pt>
                <c:pt idx="8">
                  <c:v>2.2950596720947299E-2</c:v>
                </c:pt>
                <c:pt idx="9">
                  <c:v>3.0344760616717845E-2</c:v>
                </c:pt>
                <c:pt idx="10">
                  <c:v>4.0220539527906107E-2</c:v>
                </c:pt>
                <c:pt idx="11">
                  <c:v>5.3403629197941671E-2</c:v>
                </c:pt>
                <c:pt idx="12">
                  <c:v>7.0988835274963649E-2</c:v>
                </c:pt>
                <c:pt idx="13">
                  <c:v>9.442339480634393E-2</c:v>
                </c:pt>
                <c:pt idx="14">
                  <c:v>0.12561267013278282</c:v>
                </c:pt>
                <c:pt idx="15">
                  <c:v>0.16705150159990109</c:v>
                </c:pt>
                <c:pt idx="16">
                  <c:v>0.22198262482054953</c:v>
                </c:pt>
                <c:pt idx="17">
                  <c:v>0.29457917233174846</c:v>
                </c:pt>
                <c:pt idx="18">
                  <c:v>0.3901396689421171</c:v>
                </c:pt>
                <c:pt idx="19">
                  <c:v>0.51526878401651477</c:v>
                </c:pt>
                <c:pt idx="20">
                  <c:v>0.6779929565490268</c:v>
                </c:pt>
                <c:pt idx="21">
                  <c:v>0.88772571244323317</c:v>
                </c:pt>
                <c:pt idx="22">
                  <c:v>1.1549565903373571</c:v>
                </c:pt>
                <c:pt idx="23">
                  <c:v>1.4905041727043129</c:v>
                </c:pt>
                <c:pt idx="24">
                  <c:v>1.9041792901014156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70-4B81-803C-FA6B2B30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55136"/>
        <c:axId val="-880641536"/>
      </c:lineChart>
      <c:catAx>
        <c:axId val="-88065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1536"/>
        <c:crosses val="autoZero"/>
        <c:auto val="1"/>
        <c:lblAlgn val="ctr"/>
        <c:lblOffset val="100"/>
        <c:noMultiLvlLbl val="0"/>
      </c:catAx>
      <c:valAx>
        <c:axId val="-880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6-4AFB-BFE4-B610719190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3.143735701386546E-3</c:v>
                </c:pt>
                <c:pt idx="1">
                  <c:v>3.8676544007917989E-3</c:v>
                </c:pt>
                <c:pt idx="2">
                  <c:v>4.8359457867599241E-3</c:v>
                </c:pt>
                <c:pt idx="3">
                  <c:v>6.1310334127330545E-3</c:v>
                </c:pt>
                <c:pt idx="4">
                  <c:v>7.8630866080060449E-3</c:v>
                </c:pt>
                <c:pt idx="5">
                  <c:v>1.0179317349318723E-2</c:v>
                </c:pt>
                <c:pt idx="6">
                  <c:v>1.3276358326028508E-2</c:v>
                </c:pt>
                <c:pt idx="7">
                  <c:v>1.7416716576514661E-2</c:v>
                </c:pt>
                <c:pt idx="8">
                  <c:v>2.2950596720947299E-2</c:v>
                </c:pt>
                <c:pt idx="9">
                  <c:v>3.0344760616717845E-2</c:v>
                </c:pt>
                <c:pt idx="10">
                  <c:v>4.0220539527906107E-2</c:v>
                </c:pt>
                <c:pt idx="11">
                  <c:v>5.3403629197941671E-2</c:v>
                </c:pt>
                <c:pt idx="12">
                  <c:v>7.0988835274963649E-2</c:v>
                </c:pt>
                <c:pt idx="13">
                  <c:v>9.442339480634393E-2</c:v>
                </c:pt>
                <c:pt idx="14">
                  <c:v>0.12561267013278282</c:v>
                </c:pt>
                <c:pt idx="15">
                  <c:v>0.16705150159990109</c:v>
                </c:pt>
                <c:pt idx="16">
                  <c:v>0.22198262482054953</c:v>
                </c:pt>
                <c:pt idx="17">
                  <c:v>0.29457917233174846</c:v>
                </c:pt>
                <c:pt idx="18">
                  <c:v>0.3901396689421171</c:v>
                </c:pt>
                <c:pt idx="19">
                  <c:v>0.51526878401651477</c:v>
                </c:pt>
                <c:pt idx="20">
                  <c:v>0.6779929565490268</c:v>
                </c:pt>
                <c:pt idx="21">
                  <c:v>0.88772571244323317</c:v>
                </c:pt>
                <c:pt idx="22">
                  <c:v>1.1549565903373571</c:v>
                </c:pt>
                <c:pt idx="23">
                  <c:v>1.4905041727043129</c:v>
                </c:pt>
                <c:pt idx="24">
                  <c:v>1.9041792901014156</c:v>
                </c:pt>
                <c:pt idx="25">
                  <c:v>2.4027989217349517</c:v>
                </c:pt>
                <c:pt idx="26">
                  <c:v>2.9877232859426286</c:v>
                </c:pt>
                <c:pt idx="27">
                  <c:v>3.6524506457851058</c:v>
                </c:pt>
                <c:pt idx="28">
                  <c:v>4.3811584910626502</c:v>
                </c:pt>
                <c:pt idx="29">
                  <c:v>5.1491455054356399</c:v>
                </c:pt>
                <c:pt idx="30">
                  <c:v>5.9256455358183286</c:v>
                </c:pt>
                <c:pt idx="31">
                  <c:v>6.6785167715623288</c:v>
                </c:pt>
                <c:pt idx="32">
                  <c:v>7.3793820142299316</c:v>
                </c:pt>
                <c:pt idx="33">
                  <c:v>8.0075566077342373</c:v>
                </c:pt>
                <c:pt idx="34">
                  <c:v>8.5517302331343679</c:v>
                </c:pt>
                <c:pt idx="35">
                  <c:v>9.0094024439207239</c:v>
                </c:pt>
                <c:pt idx="36">
                  <c:v>9.3848483493907278</c:v>
                </c:pt>
                <c:pt idx="37">
                  <c:v>9.6865939193448796</c:v>
                </c:pt>
                <c:pt idx="38">
                  <c:v>9.9251375081245143</c:v>
                </c:pt>
                <c:pt idx="39">
                  <c:v>10.111268737111642</c:v>
                </c:pt>
                <c:pt idx="40">
                  <c:v>10.255028062714043</c:v>
                </c:pt>
                <c:pt idx="41">
                  <c:v>10.365187995590485</c:v>
                </c:pt>
                <c:pt idx="42">
                  <c:v>10.44909171057559</c:v>
                </c:pt>
                <c:pt idx="43">
                  <c:v>10.512702977087303</c:v>
                </c:pt>
                <c:pt idx="44">
                  <c:v>10.560761034305028</c:v>
                </c:pt>
                <c:pt idx="45">
                  <c:v>10.596972742762368</c:v>
                </c:pt>
                <c:pt idx="46">
                  <c:v>10.624203862139609</c:v>
                </c:pt>
                <c:pt idx="47">
                  <c:v>10.644650896961355</c:v>
                </c:pt>
                <c:pt idx="48">
                  <c:v>10.659986674268071</c:v>
                </c:pt>
                <c:pt idx="49">
                  <c:v>10.671479164607559</c:v>
                </c:pt>
                <c:pt idx="50">
                  <c:v>10.680086076725221</c:v>
                </c:pt>
                <c:pt idx="51">
                  <c:v>10.686528874826427</c:v>
                </c:pt>
                <c:pt idx="52">
                  <c:v>10.691349988949753</c:v>
                </c:pt>
                <c:pt idx="53">
                  <c:v>10.694956646118085</c:v>
                </c:pt>
                <c:pt idx="54">
                  <c:v>10.697654236159432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6-4AFB-BFE4-B6107191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640992"/>
        <c:axId val="-880654048"/>
      </c:lineChart>
      <c:catAx>
        <c:axId val="-88064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54048"/>
        <c:crosses val="autoZero"/>
        <c:auto val="1"/>
        <c:lblAlgn val="ctr"/>
        <c:lblOffset val="100"/>
        <c:noMultiLvlLbl val="0"/>
      </c:catAx>
      <c:valAx>
        <c:axId val="-880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806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1.1278533331429662E-2</c:v>
                </c:pt>
                <c:pt idx="1">
                  <c:v>1.2101509232855679E-2</c:v>
                </c:pt>
                <c:pt idx="2">
                  <c:v>1.3454162487651765E-2</c:v>
                </c:pt>
                <c:pt idx="3">
                  <c:v>1.5677294541445036E-2</c:v>
                </c:pt>
                <c:pt idx="4">
                  <c:v>1.9330803760894508E-2</c:v>
                </c:pt>
                <c:pt idx="5">
                  <c:v>2.5334235226062565E-2</c:v>
                </c:pt>
                <c:pt idx="6">
                  <c:v>3.5196974503918427E-2</c:v>
                </c:pt>
                <c:pt idx="7">
                  <c:v>5.1394380849104165E-2</c:v>
                </c:pt>
                <c:pt idx="8">
                  <c:v>7.7980011757290552E-2</c:v>
                </c:pt>
                <c:pt idx="9">
                  <c:v>0.12157575218318359</c:v>
                </c:pt>
                <c:pt idx="10">
                  <c:v>0.19295602229591582</c:v>
                </c:pt>
                <c:pt idx="11">
                  <c:v>0.30953691260093763</c:v>
                </c:pt>
                <c:pt idx="12">
                  <c:v>0.4991664429132045</c:v>
                </c:pt>
                <c:pt idx="13">
                  <c:v>0.80558017836843987</c:v>
                </c:pt>
                <c:pt idx="14">
                  <c:v>1.2954403964615366</c:v>
                </c:pt>
                <c:pt idx="15">
                  <c:v>2.065358284055367</c:v>
                </c:pt>
                <c:pt idx="16">
                  <c:v>3.2436555816193762</c:v>
                </c:pt>
                <c:pt idx="17">
                  <c:v>4.975439444599763</c:v>
                </c:pt>
                <c:pt idx="18">
                  <c:v>7.3750788324749168</c:v>
                </c:pt>
                <c:pt idx="19">
                  <c:v>10.442219186604749</c:v>
                </c:pt>
                <c:pt idx="20">
                  <c:v>13.982077627811547</c:v>
                </c:pt>
                <c:pt idx="21">
                  <c:v>17.616663250924635</c:v>
                </c:pt>
                <c:pt idx="22">
                  <c:v>20.926907548621209</c:v>
                </c:pt>
                <c:pt idx="23">
                  <c:v>23.628388467941427</c:v>
                </c:pt>
                <c:pt idx="24">
                  <c:v>25.64240201881821</c:v>
                </c:pt>
                <c:pt idx="25">
                  <c:v>27.044911254696437</c:v>
                </c:pt>
                <c:pt idx="26">
                  <c:v>27.975832253969411</c:v>
                </c:pt>
                <c:pt idx="27">
                  <c:v>28.574214668380257</c:v>
                </c:pt>
                <c:pt idx="28">
                  <c:v>28.950946624399919</c:v>
                </c:pt>
                <c:pt idx="29">
                  <c:v>29.185040631940062</c:v>
                </c:pt>
                <c:pt idx="30">
                  <c:v>29.329318624882632</c:v>
                </c:pt>
                <c:pt idx="31">
                  <c:v>29.417793450801597</c:v>
                </c:pt>
                <c:pt idx="32">
                  <c:v>29.471880708808005</c:v>
                </c:pt>
                <c:pt idx="33">
                  <c:v>29.504883286526535</c:v>
                </c:pt>
                <c:pt idx="34">
                  <c:v>29.524997302856018</c:v>
                </c:pt>
                <c:pt idx="35">
                  <c:v>29.537247518557095</c:v>
                </c:pt>
                <c:pt idx="36">
                  <c:v>29.54470517345591</c:v>
                </c:pt>
                <c:pt idx="37">
                  <c:v>29.549244039332251</c:v>
                </c:pt>
                <c:pt idx="38">
                  <c:v>29.552006037250514</c:v>
                </c:pt>
                <c:pt idx="39">
                  <c:v>29.553686609982773</c:v>
                </c:pt>
                <c:pt idx="40">
                  <c:v>29.554709115602037</c:v>
                </c:pt>
                <c:pt idx="41">
                  <c:v>29.555331213212636</c:v>
                </c:pt>
                <c:pt idx="42">
                  <c:v>29.555709692306987</c:v>
                </c:pt>
                <c:pt idx="43">
                  <c:v>29.555939952836226</c:v>
                </c:pt>
                <c:pt idx="44">
                  <c:v>29.556080038469268</c:v>
                </c:pt>
                <c:pt idx="45">
                  <c:v>29.556165263185445</c:v>
                </c:pt>
                <c:pt idx="46">
                  <c:v>29.556217111689811</c:v>
                </c:pt>
                <c:pt idx="47">
                  <c:v>29.556248654916253</c:v>
                </c:pt>
                <c:pt idx="48">
                  <c:v>29.556267844940091</c:v>
                </c:pt>
                <c:pt idx="49">
                  <c:v>29.556279519610335</c:v>
                </c:pt>
                <c:pt idx="50">
                  <c:v>29.556286622148132</c:v>
                </c:pt>
                <c:pt idx="51">
                  <c:v>29.556290943129323</c:v>
                </c:pt>
                <c:pt idx="52">
                  <c:v>29.556293571890503</c:v>
                </c:pt>
                <c:pt idx="53">
                  <c:v>29.556295171153362</c:v>
                </c:pt>
                <c:pt idx="54">
                  <c:v>29.556296144098926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2944"/>
        <c:axId val="-1021396000"/>
      </c:lineChart>
      <c:catAx>
        <c:axId val="-10213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6000"/>
        <c:crosses val="autoZero"/>
        <c:auto val="1"/>
        <c:lblAlgn val="ctr"/>
        <c:lblOffset val="100"/>
        <c:noMultiLvlLbl val="0"/>
      </c:catAx>
      <c:valAx>
        <c:axId val="-10213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Capacities!$N$101:$BL$101</c:f>
              <c:numCache>
                <c:formatCode>General</c:formatCode>
                <c:ptCount val="51"/>
                <c:pt idx="0">
                  <c:v>1.00029667011809E-4</c:v>
                </c:pt>
                <c:pt idx="1">
                  <c:v>1.0007218602115956E-4</c:v>
                </c:pt>
                <c:pt idx="2">
                  <c:v>1.0017564362996933E-4</c:v>
                </c:pt>
                <c:pt idx="3">
                  <c:v>1.0042737754708477E-4</c:v>
                </c:pt>
                <c:pt idx="4">
                  <c:v>1.0103989860868484E-4</c:v>
                </c:pt>
                <c:pt idx="5">
                  <c:v>1.0253028991500831E-4</c:v>
                </c:pt>
                <c:pt idx="6">
                  <c:v>1.0615672213234909E-4</c:v>
                </c:pt>
                <c:pt idx="7">
                  <c:v>1.1498058512412896E-4</c:v>
                </c:pt>
                <c:pt idx="8">
                  <c:v>1.3645086928888437E-4</c:v>
                </c:pt>
                <c:pt idx="9">
                  <c:v>1.8869246696647901E-4</c:v>
                </c:pt>
                <c:pt idx="10">
                  <c:v>3.158067016759159E-4</c:v>
                </c:pt>
                <c:pt idx="11">
                  <c:v>6.2509941120784539E-4</c:v>
                </c:pt>
                <c:pt idx="12">
                  <c:v>1.3776569781775497E-3</c:v>
                </c:pt>
                <c:pt idx="13">
                  <c:v>3.2086913822261805E-3</c:v>
                </c:pt>
                <c:pt idx="14">
                  <c:v>7.6634174680101632E-3</c:v>
                </c:pt>
                <c:pt idx="15">
                  <c:v>1.8499367236325219E-2</c:v>
                </c:pt>
                <c:pt idx="16">
                  <c:v>4.4845809801886891E-2</c:v>
                </c:pt>
                <c:pt idx="17">
                  <c:v>0.10883590926839459</c:v>
                </c:pt>
                <c:pt idx="18">
                  <c:v>0.26385208109735403</c:v>
                </c:pt>
                <c:pt idx="19">
                  <c:v>0.63703100311221594</c:v>
                </c:pt>
                <c:pt idx="20">
                  <c:v>1.5219998593883675</c:v>
                </c:pt>
                <c:pt idx="21">
                  <c:v>3.5478716477618613</c:v>
                </c:pt>
                <c:pt idx="22">
                  <c:v>7.8331160392352919</c:v>
                </c:pt>
                <c:pt idx="23">
                  <c:v>15.554455874340446</c:v>
                </c:pt>
                <c:pt idx="24">
                  <c:v>26.147175282440738</c:v>
                </c:pt>
                <c:pt idx="25">
                  <c:v>36.309569583924059</c:v>
                </c:pt>
                <c:pt idx="26">
                  <c:v>43.211904463870276</c:v>
                </c:pt>
                <c:pt idx="27">
                  <c:v>46.873983904087019</c:v>
                </c:pt>
                <c:pt idx="28">
                  <c:v>48.565487465296179</c:v>
                </c:pt>
                <c:pt idx="29">
                  <c:v>49.296590656659284</c:v>
                </c:pt>
                <c:pt idx="30">
                  <c:v>49.603481410659555</c:v>
                </c:pt>
                <c:pt idx="31">
                  <c:v>49.730718099107619</c:v>
                </c:pt>
                <c:pt idx="32">
                  <c:v>49.78319929280071</c:v>
                </c:pt>
                <c:pt idx="33">
                  <c:v>49.804800144577953</c:v>
                </c:pt>
                <c:pt idx="34">
                  <c:v>49.813683098875352</c:v>
                </c:pt>
                <c:pt idx="35">
                  <c:v>49.817334734325378</c:v>
                </c:pt>
                <c:pt idx="36">
                  <c:v>49.818835638735635</c:v>
                </c:pt>
                <c:pt idx="37">
                  <c:v>49.819452506669414</c:v>
                </c:pt>
                <c:pt idx="38">
                  <c:v>49.819706031489048</c:v>
                </c:pt>
                <c:pt idx="39">
                  <c:v>49.819810225870391</c:v>
                </c:pt>
                <c:pt idx="40">
                  <c:v>49.81985304780477</c:v>
                </c:pt>
                <c:pt idx="41">
                  <c:v>49.819870646785184</c:v>
                </c:pt>
                <c:pt idx="42">
                  <c:v>49.819877879617962</c:v>
                </c:pt>
                <c:pt idx="43">
                  <c:v>49.819880852168268</c:v>
                </c:pt>
                <c:pt idx="44">
                  <c:v>49.819882073827117</c:v>
                </c:pt>
                <c:pt idx="45">
                  <c:v>49.819882575904508</c:v>
                </c:pt>
                <c:pt idx="46">
                  <c:v>49.819882782248285</c:v>
                </c:pt>
                <c:pt idx="47">
                  <c:v>49.819882867051454</c:v>
                </c:pt>
                <c:pt idx="48">
                  <c:v>49.819882901903853</c:v>
                </c:pt>
                <c:pt idx="49">
                  <c:v>49.819882916227499</c:v>
                </c:pt>
                <c:pt idx="50">
                  <c:v>49.819882922114232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0016"/>
        <c:axId val="-1021407968"/>
      </c:lineChart>
      <c:catAx>
        <c:axId val="-102139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7968"/>
        <c:crosses val="autoZero"/>
        <c:auto val="1"/>
        <c:lblAlgn val="ctr"/>
        <c:lblOffset val="100"/>
        <c:noMultiLvlLbl val="0"/>
      </c:catAx>
      <c:valAx>
        <c:axId val="-10214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8.403292755619185E-3</c:v>
                </c:pt>
                <c:pt idx="1">
                  <c:v>1.107989583402433E-2</c:v>
                </c:pt>
                <c:pt idx="2">
                  <c:v>1.4873624759555157E-2</c:v>
                </c:pt>
                <c:pt idx="3">
                  <c:v>2.0249009630193063E-2</c:v>
                </c:pt>
                <c:pt idx="4">
                  <c:v>2.7862009441285099E-2</c:v>
                </c:pt>
                <c:pt idx="5">
                  <c:v>3.8637153224918737E-2</c:v>
                </c:pt>
                <c:pt idx="6">
                  <c:v>5.3874013923960934E-2</c:v>
                </c:pt>
                <c:pt idx="7">
                  <c:v>7.5392400382025229E-2</c:v>
                </c:pt>
                <c:pt idx="8">
                  <c:v>0.10572682562057811</c:v>
                </c:pt>
                <c:pt idx="9">
                  <c:v>0.14837998583039905</c:v>
                </c:pt>
                <c:pt idx="10">
                  <c:v>0.20813932976998148</c:v>
                </c:pt>
                <c:pt idx="11">
                  <c:v>0.29144511952904445</c:v>
                </c:pt>
                <c:pt idx="12">
                  <c:v>0.40676423113041876</c:v>
                </c:pt>
                <c:pt idx="13">
                  <c:v>0.56486001560676291</c:v>
                </c:pt>
                <c:pt idx="14">
                  <c:v>0.77874579340691097</c:v>
                </c:pt>
                <c:pt idx="15">
                  <c:v>1.0629774954750433</c:v>
                </c:pt>
                <c:pt idx="16">
                  <c:v>1.4318415705200798</c:v>
                </c:pt>
                <c:pt idx="17">
                  <c:v>1.8960831892949994</c:v>
                </c:pt>
                <c:pt idx="18">
                  <c:v>2.4583311735583124</c:v>
                </c:pt>
                <c:pt idx="19">
                  <c:v>3.108422204014762</c:v>
                </c:pt>
                <c:pt idx="20">
                  <c:v>3.8209787426338755</c:v>
                </c:pt>
                <c:pt idx="21">
                  <c:v>4.557691093522501</c:v>
                </c:pt>
                <c:pt idx="22">
                  <c:v>5.2747841887766445</c:v>
                </c:pt>
                <c:pt idx="23">
                  <c:v>5.9329415637613812</c:v>
                </c:pt>
                <c:pt idx="24">
                  <c:v>6.5052137218792758</c:v>
                </c:pt>
                <c:pt idx="25">
                  <c:v>6.9798787385934453</c:v>
                </c:pt>
                <c:pt idx="26">
                  <c:v>7.3584175411387651</c:v>
                </c:pt>
                <c:pt idx="27">
                  <c:v>7.6509497065373742</c:v>
                </c:pt>
                <c:pt idx="28">
                  <c:v>7.8715687634830731</c:v>
                </c:pt>
                <c:pt idx="29">
                  <c:v>8.0349111960356492</c:v>
                </c:pt>
                <c:pt idx="30">
                  <c:v>8.1542022469358653</c:v>
                </c:pt>
                <c:pt idx="31">
                  <c:v>8.2404535029776778</c:v>
                </c:pt>
                <c:pt idx="32">
                  <c:v>8.3023651727042367</c:v>
                </c:pt>
                <c:pt idx="33">
                  <c:v>8.3465746991879435</c:v>
                </c:pt>
                <c:pt idx="34">
                  <c:v>8.3780262110154595</c:v>
                </c:pt>
                <c:pt idx="35">
                  <c:v>8.400342178473581</c:v>
                </c:pt>
                <c:pt idx="36">
                  <c:v>8.4161463811140713</c:v>
                </c:pt>
                <c:pt idx="37">
                  <c:v>8.4273240302024526</c:v>
                </c:pt>
                <c:pt idx="38">
                  <c:v>8.4352220601987753</c:v>
                </c:pt>
                <c:pt idx="39">
                  <c:v>8.4407990216794957</c:v>
                </c:pt>
                <c:pt idx="40">
                  <c:v>8.4447351759393552</c:v>
                </c:pt>
                <c:pt idx="41">
                  <c:v>8.4475123448967526</c:v>
                </c:pt>
                <c:pt idx="42">
                  <c:v>8.4494713280277249</c:v>
                </c:pt>
                <c:pt idx="43">
                  <c:v>8.4508529437951552</c:v>
                </c:pt>
                <c:pt idx="44">
                  <c:v>8.4518272449540159</c:v>
                </c:pt>
                <c:pt idx="45">
                  <c:v>8.4525142555595085</c:v>
                </c:pt>
                <c:pt idx="46">
                  <c:v>8.4529986604051945</c:v>
                </c:pt>
                <c:pt idx="47">
                  <c:v>8.4533401958318901</c:v>
                </c:pt>
                <c:pt idx="48">
                  <c:v>8.4535809925249019</c:v>
                </c:pt>
                <c:pt idx="49">
                  <c:v>8.4537507607664626</c:v>
                </c:pt>
                <c:pt idx="50">
                  <c:v>8.4538704502957032</c:v>
                </c:pt>
                <c:pt idx="51">
                  <c:v>8.4539548326191873</c:v>
                </c:pt>
                <c:pt idx="52">
                  <c:v>8.4540143225833013</c:v>
                </c:pt>
                <c:pt idx="53">
                  <c:v>8.4540562630977671</c:v>
                </c:pt>
                <c:pt idx="54">
                  <c:v>8.4540858311190696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2400"/>
        <c:axId val="-1021403616"/>
      </c:lineChart>
      <c:catAx>
        <c:axId val="-102138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3616"/>
        <c:crosses val="autoZero"/>
        <c:auto val="1"/>
        <c:lblAlgn val="ctr"/>
        <c:lblOffset val="100"/>
        <c:noMultiLvlLbl val="0"/>
      </c:catAx>
      <c:valAx>
        <c:axId val="-1021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1.3103962242167304</c:v>
                </c:pt>
                <c:pt idx="1">
                  <c:v>1.665217588454873</c:v>
                </c:pt>
                <c:pt idx="2">
                  <c:v>2.1329811949120274</c:v>
                </c:pt>
                <c:pt idx="3">
                  <c:v>2.7493128170525623</c:v>
                </c:pt>
                <c:pt idx="4">
                  <c:v>3.5608365580472974</c:v>
                </c:pt>
                <c:pt idx="5">
                  <c:v>4.6283943778138061</c:v>
                </c:pt>
                <c:pt idx="6">
                  <c:v>6.0310786519817636</c:v>
                </c:pt>
                <c:pt idx="7">
                  <c:v>7.8711860334098747</c:v>
                </c:pt>
                <c:pt idx="8">
                  <c:v>10.28013523480764</c:v>
                </c:pt>
                <c:pt idx="9">
                  <c:v>13.425245583086522</c:v>
                </c:pt>
                <c:pt idx="10">
                  <c:v>17.516995573861763</c:v>
                </c:pt>
                <c:pt idx="11">
                  <c:v>22.815902370973632</c:v>
                </c:pt>
                <c:pt idx="12">
                  <c:v>29.637409541026713</c:v>
                </c:pt>
                <c:pt idx="13">
                  <c:v>38.352097826150342</c:v>
                </c:pt>
                <c:pt idx="14">
                  <c:v>49.377214972739367</c:v>
                </c:pt>
                <c:pt idx="15">
                  <c:v>63.154294539154591</c:v>
                </c:pt>
                <c:pt idx="16">
                  <c:v>80.107300319650662</c:v>
                </c:pt>
                <c:pt idx="17">
                  <c:v>100.5776574713552</c:v>
                </c:pt>
                <c:pt idx="18">
                  <c:v>124.73832970657985</c:v>
                </c:pt>
                <c:pt idx="19">
                  <c:v>152.49947498925252</c:v>
                </c:pt>
                <c:pt idx="20">
                  <c:v>183.43091232311522</c:v>
                </c:pt>
                <c:pt idx="21">
                  <c:v>216.73493416330123</c:v>
                </c:pt>
                <c:pt idx="22">
                  <c:v>251.29762613436435</c:v>
                </c:pt>
                <c:pt idx="23">
                  <c:v>285.82312570560481</c:v>
                </c:pt>
                <c:pt idx="24">
                  <c:v>319.02108730506109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8384"/>
        <c:axId val="-1021406880"/>
      </c:lineChart>
      <c:catAx>
        <c:axId val="-102138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6880"/>
        <c:crosses val="autoZero"/>
        <c:auto val="1"/>
        <c:lblAlgn val="ctr"/>
        <c:lblOffset val="100"/>
        <c:noMultiLvlLbl val="0"/>
      </c:catAx>
      <c:valAx>
        <c:axId val="-10214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7.6581759766790767E-3</c:v>
                </c:pt>
                <c:pt idx="1">
                  <c:v>8.6375538394072929E-3</c:v>
                </c:pt>
                <c:pt idx="2">
                  <c:v>9.8788563493982587E-3</c:v>
                </c:pt>
                <c:pt idx="3">
                  <c:v>1.145196431860639E-2</c:v>
                </c:pt>
                <c:pt idx="4">
                  <c:v>1.3445300546329883E-2</c:v>
                </c:pt>
                <c:pt idx="5">
                  <c:v>1.5970687864893994E-2</c:v>
                </c:pt>
                <c:pt idx="6">
                  <c:v>1.9169442509534368E-2</c:v>
                </c:pt>
                <c:pt idx="7">
                  <c:v>2.3219994102217131E-2</c:v>
                </c:pt>
                <c:pt idx="8">
                  <c:v>2.8347378096452061E-2</c:v>
                </c:pt>
                <c:pt idx="9">
                  <c:v>3.4835002082188288E-2</c:v>
                </c:pt>
                <c:pt idx="10">
                  <c:v>4.3039136544284012E-2</c:v>
                </c:pt>
                <c:pt idx="11">
                  <c:v>5.340661021086969E-2</c:v>
                </c:pt>
                <c:pt idx="12">
                  <c:v>6.6496177420054495E-2</c:v>
                </c:pt>
                <c:pt idx="13">
                  <c:v>8.3003933332612731E-2</c:v>
                </c:pt>
                <c:pt idx="14">
                  <c:v>0.10379292540402753</c:v>
                </c:pt>
                <c:pt idx="15">
                  <c:v>0.12992666178252607</c:v>
                </c:pt>
                <c:pt idx="16">
                  <c:v>0.16270543038319088</c:v>
                </c:pt>
                <c:pt idx="17">
                  <c:v>0.20370306131057059</c:v>
                </c:pt>
                <c:pt idx="18">
                  <c:v>0.2547998109223481</c:v>
                </c:pt>
                <c:pt idx="19">
                  <c:v>0.31820425692219384</c:v>
                </c:pt>
                <c:pt idx="20">
                  <c:v>0.39645342444567083</c:v>
                </c:pt>
                <c:pt idx="21">
                  <c:v>0.4923760656637523</c:v>
                </c:pt>
                <c:pt idx="22">
                  <c:v>0.60899992922066837</c:v>
                </c:pt>
                <c:pt idx="23">
                  <c:v>0.74938176296573644</c:v>
                </c:pt>
                <c:pt idx="24">
                  <c:v>0.91634166980608722</c:v>
                </c:pt>
                <c:pt idx="25">
                  <c:v>1.1120951984483274</c:v>
                </c:pt>
                <c:pt idx="26">
                  <c:v>1.3378006872670603</c:v>
                </c:pt>
                <c:pt idx="27">
                  <c:v>1.5930759962136243</c:v>
                </c:pt>
                <c:pt idx="28">
                  <c:v>1.8755805802654246</c:v>
                </c:pt>
                <c:pt idx="29">
                  <c:v>2.1807887965702935</c:v>
                </c:pt>
                <c:pt idx="30">
                  <c:v>2.5020751548915801</c:v>
                </c:pt>
                <c:pt idx="31">
                  <c:v>2.8311750872801635</c:v>
                </c:pt>
                <c:pt idx="32">
                  <c:v>3.1589821403628</c:v>
                </c:pt>
                <c:pt idx="33">
                  <c:v>3.4765312074569756</c:v>
                </c:pt>
                <c:pt idx="34">
                  <c:v>3.7759499281140876</c:v>
                </c:pt>
                <c:pt idx="35">
                  <c:v>4.051172197370847</c:v>
                </c:pt>
                <c:pt idx="36">
                  <c:v>4.2982924657113601</c:v>
                </c:pt>
                <c:pt idx="37">
                  <c:v>4.5155535254516037</c:v>
                </c:pt>
                <c:pt idx="38">
                  <c:v>4.7030528463787142</c:v>
                </c:pt>
                <c:pt idx="39">
                  <c:v>4.8622944389139633</c:v>
                </c:pt>
                <c:pt idx="40">
                  <c:v>4.9957062559423049</c:v>
                </c:pt>
                <c:pt idx="41">
                  <c:v>5.1062076331730584</c:v>
                </c:pt>
                <c:pt idx="42">
                  <c:v>5.1968696097964591</c:v>
                </c:pt>
                <c:pt idx="43">
                  <c:v>5.2706775146488516</c:v>
                </c:pt>
                <c:pt idx="44">
                  <c:v>5.3303847676646283</c:v>
                </c:pt>
                <c:pt idx="45">
                  <c:v>5.3784379900119248</c:v>
                </c:pt>
                <c:pt idx="46">
                  <c:v>5.4169524030638811</c:v>
                </c:pt>
                <c:pt idx="47">
                  <c:v>5.4477193961244996</c:v>
                </c:pt>
                <c:pt idx="48">
                  <c:v>5.4722324210142048</c:v>
                </c:pt>
                <c:pt idx="49">
                  <c:v>5.4917215458469224</c:v>
                </c:pt>
                <c:pt idx="50">
                  <c:v>5.5071904307678574</c:v>
                </c:pt>
                <c:pt idx="51">
                  <c:v>5.5194520309035005</c:v>
                </c:pt>
                <c:pt idx="52">
                  <c:v>5.529161078881204</c:v>
                </c:pt>
                <c:pt idx="53">
                  <c:v>5.5368425241464791</c:v>
                </c:pt>
                <c:pt idx="54">
                  <c:v>5.5429157838660048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80224"/>
        <c:axId val="-1021387840"/>
      </c:lineChart>
      <c:catAx>
        <c:axId val="-10213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7840"/>
        <c:crosses val="autoZero"/>
        <c:auto val="1"/>
        <c:lblAlgn val="ctr"/>
        <c:lblOffset val="100"/>
        <c:noMultiLvlLbl val="0"/>
      </c:catAx>
      <c:valAx>
        <c:axId val="-1021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7.6581759766790767E-3</c:v>
                </c:pt>
                <c:pt idx="1">
                  <c:v>8.6375538394072929E-3</c:v>
                </c:pt>
                <c:pt idx="2">
                  <c:v>9.8788563493982587E-3</c:v>
                </c:pt>
                <c:pt idx="3">
                  <c:v>1.145196431860639E-2</c:v>
                </c:pt>
                <c:pt idx="4">
                  <c:v>1.3445300546329883E-2</c:v>
                </c:pt>
                <c:pt idx="5">
                  <c:v>1.5970687864893994E-2</c:v>
                </c:pt>
                <c:pt idx="6">
                  <c:v>1.9169442509534368E-2</c:v>
                </c:pt>
                <c:pt idx="7">
                  <c:v>2.3219994102217131E-2</c:v>
                </c:pt>
                <c:pt idx="8">
                  <c:v>2.8347378096452061E-2</c:v>
                </c:pt>
                <c:pt idx="9">
                  <c:v>3.4835002082188288E-2</c:v>
                </c:pt>
                <c:pt idx="10">
                  <c:v>4.3039136544284012E-2</c:v>
                </c:pt>
                <c:pt idx="11">
                  <c:v>5.340661021086969E-2</c:v>
                </c:pt>
                <c:pt idx="12">
                  <c:v>6.6496177420054495E-2</c:v>
                </c:pt>
                <c:pt idx="13">
                  <c:v>8.3003933332612731E-2</c:v>
                </c:pt>
                <c:pt idx="14">
                  <c:v>0.10379292540402753</c:v>
                </c:pt>
                <c:pt idx="15">
                  <c:v>0.12992666178252607</c:v>
                </c:pt>
                <c:pt idx="16">
                  <c:v>0.16270543038319088</c:v>
                </c:pt>
                <c:pt idx="17">
                  <c:v>0.20370306131057059</c:v>
                </c:pt>
                <c:pt idx="18">
                  <c:v>0.2547998109223481</c:v>
                </c:pt>
                <c:pt idx="19">
                  <c:v>0.31820425692219384</c:v>
                </c:pt>
                <c:pt idx="20">
                  <c:v>0.39645342444567083</c:v>
                </c:pt>
                <c:pt idx="21">
                  <c:v>0.4923760656637523</c:v>
                </c:pt>
                <c:pt idx="22">
                  <c:v>0.60899992922066837</c:v>
                </c:pt>
                <c:pt idx="23">
                  <c:v>0.74938176296573644</c:v>
                </c:pt>
                <c:pt idx="24">
                  <c:v>0.91634166980608722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394368"/>
        <c:axId val="-1021405792"/>
      </c:lineChart>
      <c:catAx>
        <c:axId val="-102139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405792"/>
        <c:crosses val="autoZero"/>
        <c:auto val="1"/>
        <c:lblAlgn val="ctr"/>
        <c:lblOffset val="100"/>
        <c:noMultiLvlLbl val="0"/>
      </c:catAx>
      <c:valAx>
        <c:axId val="-10214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13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161925</xdr:colOff>
      <xdr:row>9</xdr:row>
      <xdr:rowOff>33337</xdr:rowOff>
    </xdr:from>
    <xdr:to>
      <xdr:col>11</xdr:col>
      <xdr:colOff>171450</xdr:colOff>
      <xdr:row>23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95250</xdr:colOff>
      <xdr:row>101</xdr:row>
      <xdr:rowOff>133350</xdr:rowOff>
    </xdr:from>
    <xdr:to>
      <xdr:col>11</xdr:col>
      <xdr:colOff>104775</xdr:colOff>
      <xdr:row>116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47625</xdr:rowOff>
    </xdr:from>
    <xdr:to>
      <xdr:col>4</xdr:col>
      <xdr:colOff>276225</xdr:colOff>
      <xdr:row>21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7</xdr:row>
      <xdr:rowOff>47625</xdr:rowOff>
    </xdr:from>
    <xdr:to>
      <xdr:col>9</xdr:col>
      <xdr:colOff>676275</xdr:colOff>
      <xdr:row>21</xdr:row>
      <xdr:rowOff>123825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4</xdr:col>
      <xdr:colOff>219075</xdr:colOff>
      <xdr:row>46</xdr:row>
      <xdr:rowOff>47625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31</xdr:row>
      <xdr:rowOff>171450</xdr:rowOff>
    </xdr:from>
    <xdr:to>
      <xdr:col>9</xdr:col>
      <xdr:colOff>590550</xdr:colOff>
      <xdr:row>46</xdr:row>
      <xdr:rowOff>47625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4</xdr:col>
      <xdr:colOff>219075</xdr:colOff>
      <xdr:row>69</xdr:row>
      <xdr:rowOff>57150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457200</xdr:colOff>
      <xdr:row>56</xdr:row>
      <xdr:rowOff>133350</xdr:rowOff>
    </xdr:from>
    <xdr:to>
      <xdr:col>9</xdr:col>
      <xdr:colOff>790575</xdr:colOff>
      <xdr:row>71</xdr:row>
      <xdr:rowOff>19050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180975</xdr:rowOff>
    </xdr:from>
    <xdr:to>
      <xdr:col>4</xdr:col>
      <xdr:colOff>219075</xdr:colOff>
      <xdr:row>92</xdr:row>
      <xdr:rowOff>66675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47625</xdr:colOff>
      <xdr:row>80</xdr:row>
      <xdr:rowOff>152400</xdr:rowOff>
    </xdr:from>
    <xdr:to>
      <xdr:col>8</xdr:col>
      <xdr:colOff>590550</xdr:colOff>
      <xdr:row>95</xdr:row>
      <xdr:rowOff>38100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19050</xdr:rowOff>
    </xdr:from>
    <xdr:to>
      <xdr:col>4</xdr:col>
      <xdr:colOff>219075</xdr:colOff>
      <xdr:row>115</xdr:row>
      <xdr:rowOff>95250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238125</xdr:colOff>
      <xdr:row>101</xdr:row>
      <xdr:rowOff>19050</xdr:rowOff>
    </xdr:from>
    <xdr:to>
      <xdr:col>9</xdr:col>
      <xdr:colOff>571500</xdr:colOff>
      <xdr:row>115</xdr:row>
      <xdr:rowOff>95250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57150</xdr:rowOff>
    </xdr:from>
    <xdr:to>
      <xdr:col>4</xdr:col>
      <xdr:colOff>219075</xdr:colOff>
      <xdr:row>138</xdr:row>
      <xdr:rowOff>133350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200025</xdr:colOff>
      <xdr:row>138</xdr:row>
      <xdr:rowOff>76200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147</xdr:row>
      <xdr:rowOff>104775</xdr:rowOff>
    </xdr:from>
    <xdr:to>
      <xdr:col>4</xdr:col>
      <xdr:colOff>219075</xdr:colOff>
      <xdr:row>161</xdr:row>
      <xdr:rowOff>180975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295275</xdr:colOff>
      <xdr:row>147</xdr:row>
      <xdr:rowOff>123825</xdr:rowOff>
    </xdr:from>
    <xdr:to>
      <xdr:col>9</xdr:col>
      <xdr:colOff>209550</xdr:colOff>
      <xdr:row>162</xdr:row>
      <xdr:rowOff>9525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170</xdr:row>
      <xdr:rowOff>161925</xdr:rowOff>
    </xdr:from>
    <xdr:to>
      <xdr:col>4</xdr:col>
      <xdr:colOff>219075</xdr:colOff>
      <xdr:row>185</xdr:row>
      <xdr:rowOff>47625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200025</xdr:colOff>
      <xdr:row>185</xdr:row>
      <xdr:rowOff>76200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workbookViewId="0">
      <pane ySplit="1" topLeftCell="A2" activePane="bottomLeft" state="frozen"/>
      <selection activeCell="AK1" sqref="AK1"/>
      <selection pane="bottomLeft" activeCell="L5" sqref="L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5.5703125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8</v>
      </c>
      <c r="B3" t="s">
        <v>1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0.23283472610681341</v>
      </c>
      <c r="B5" s="3">
        <v>22.016467259509326</v>
      </c>
      <c r="C5" s="3">
        <v>1042.9136839744365</v>
      </c>
      <c r="G5" t="s">
        <v>5</v>
      </c>
      <c r="J5">
        <f>$A5*$C5+($B5-$A5)*I3-($B5/$C5)*(I3^2)</f>
        <v>346.42677977557986</v>
      </c>
      <c r="K5">
        <f>$A5*$C5+($B5-$A5)*J7-($B5/$C5)*(J7^2)</f>
        <v>512.62446160819889</v>
      </c>
      <c r="L5">
        <f>$A5*$C5+($B5-$A5)*K7-($B5/$C5)*(K7^2)</f>
        <v>555.37271660315253</v>
      </c>
      <c r="M5">
        <f t="shared" ref="L5:AH5" si="26">$A5*$C5+($B5-$A5)*L7-($B5/$C5)*(L7^2)</f>
        <v>608.84822026173038</v>
      </c>
      <c r="N5">
        <f t="shared" si="26"/>
        <v>675.58717074846345</v>
      </c>
      <c r="O5">
        <f t="shared" si="26"/>
        <v>758.63530622711892</v>
      </c>
      <c r="P5">
        <f t="shared" si="26"/>
        <v>861.59746468116623</v>
      </c>
      <c r="Q5">
        <f t="shared" si="26"/>
        <v>988.65794754629928</v>
      </c>
      <c r="R5">
        <f t="shared" si="26"/>
        <v>1144.5459243210705</v>
      </c>
      <c r="S5">
        <f t="shared" si="26"/>
        <v>1334.4084766112619</v>
      </c>
      <c r="T5">
        <f t="shared" si="26"/>
        <v>1563.5407092207545</v>
      </c>
      <c r="U5">
        <f t="shared" si="26"/>
        <v>1836.9107611765937</v>
      </c>
      <c r="V5">
        <f t="shared" si="26"/>
        <v>2158.4141386442966</v>
      </c>
      <c r="W5">
        <f t="shared" si="26"/>
        <v>2529.8080071507115</v>
      </c>
      <c r="X5">
        <f t="shared" si="26"/>
        <v>2949.3281248179032</v>
      </c>
      <c r="Y5">
        <f t="shared" si="26"/>
        <v>3410.0958574723591</v>
      </c>
      <c r="Z5">
        <f t="shared" si="26"/>
        <v>3898.5863149933302</v>
      </c>
      <c r="AA5">
        <f t="shared" si="26"/>
        <v>4393.6263254615087</v>
      </c>
      <c r="AB5">
        <f t="shared" si="26"/>
        <v>4866.5452435958859</v>
      </c>
      <c r="AC5">
        <f t="shared" si="26"/>
        <v>5283.0805292190271</v>
      </c>
      <c r="AD5">
        <f t="shared" si="26"/>
        <v>5607.3074543542962</v>
      </c>
      <c r="AE5">
        <f t="shared" si="26"/>
        <v>5807.191211184595</v>
      </c>
      <c r="AF5">
        <f t="shared" si="26"/>
        <v>5860.5509098979792</v>
      </c>
      <c r="AG5">
        <f t="shared" si="26"/>
        <v>5759.6992256709618</v>
      </c>
      <c r="AH5">
        <f t="shared" si="26"/>
        <v>5513.1909080353071</v>
      </c>
      <c r="AI5">
        <f t="shared" ref="AI5:BL5" si="27">$A5*$C5+($B5-$A5)*AH7-($B5/$C5)*(AH7^2)</f>
        <v>5144.0429903871445</v>
      </c>
      <c r="AJ5">
        <f t="shared" si="27"/>
        <v>4685.0546132600557</v>
      </c>
      <c r="AK5">
        <f t="shared" si="27"/>
        <v>4172.7937756396859</v>
      </c>
      <c r="AL5">
        <f t="shared" si="27"/>
        <v>3641.998675312836</v>
      </c>
      <c r="AM5">
        <f t="shared" si="27"/>
        <v>3121.618833982413</v>
      </c>
      <c r="AN5">
        <f t="shared" si="27"/>
        <v>2632.9066054261712</v>
      </c>
      <c r="AO5">
        <f t="shared" si="27"/>
        <v>2189.2888875555691</v>
      </c>
      <c r="AP5">
        <f t="shared" si="27"/>
        <v>1797.4088276726361</v>
      </c>
      <c r="AQ5">
        <f t="shared" si="27"/>
        <v>1458.7037877736329</v>
      </c>
      <c r="AR5">
        <f t="shared" si="27"/>
        <v>1171.0418401580246</v>
      </c>
      <c r="AS5">
        <f t="shared" si="27"/>
        <v>930.14033667918557</v>
      </c>
      <c r="AT5">
        <f t="shared" si="27"/>
        <v>730.65718583709895</v>
      </c>
      <c r="AU5">
        <f t="shared" si="27"/>
        <v>566.95265741140611</v>
      </c>
      <c r="AV5">
        <f t="shared" si="27"/>
        <v>433.57281767986206</v>
      </c>
      <c r="AW5">
        <f t="shared" si="27"/>
        <v>325.52225926584651</v>
      </c>
      <c r="AX5">
        <f t="shared" si="27"/>
        <v>238.39020712182901</v>
      </c>
      <c r="AY5">
        <f t="shared" si="27"/>
        <v>168.38209731726965</v>
      </c>
      <c r="AZ5">
        <f t="shared" si="27"/>
        <v>112.29512984649409</v>
      </c>
      <c r="BA5">
        <f t="shared" si="27"/>
        <v>67.464288595179823</v>
      </c>
      <c r="BB5">
        <f t="shared" si="27"/>
        <v>31.695954611212073</v>
      </c>
      <c r="BC5">
        <f t="shared" si="27"/>
        <v>3.1994900047211559</v>
      </c>
      <c r="BD5">
        <f t="shared" si="27"/>
        <v>-19.477411648629641</v>
      </c>
      <c r="BE5">
        <f t="shared" si="27"/>
        <v>-37.506767015926016</v>
      </c>
      <c r="BF5">
        <f t="shared" si="27"/>
        <v>-51.830705170134024</v>
      </c>
      <c r="BG5">
        <f t="shared" si="27"/>
        <v>-63.204241397386795</v>
      </c>
      <c r="BH5">
        <f t="shared" si="27"/>
        <v>-72.230984197904036</v>
      </c>
      <c r="BI5">
        <f t="shared" si="27"/>
        <v>-79.392584025419637</v>
      </c>
      <c r="BJ5">
        <f t="shared" si="27"/>
        <v>-85.072801134960173</v>
      </c>
      <c r="BK5">
        <f t="shared" si="27"/>
        <v>-89.577040606152877</v>
      </c>
      <c r="BL5">
        <f t="shared" si="27"/>
        <v>-93.148124633153202</v>
      </c>
    </row>
    <row r="6" spans="1:64" x14ac:dyDescent="0.25">
      <c r="E6" t="s">
        <v>4</v>
      </c>
      <c r="F6">
        <f>SUM(J6:AH6)</f>
        <v>3117.6604276467424</v>
      </c>
      <c r="I6">
        <v>0</v>
      </c>
      <c r="J6">
        <f>(J7-J3)^2</f>
        <v>41.830983852164209</v>
      </c>
      <c r="K6">
        <f t="shared" ref="K6:BL6" si="28">(K7-K3)^2</f>
        <v>48.023851895853461</v>
      </c>
      <c r="L6">
        <f t="shared" si="28"/>
        <v>51.112788428735712</v>
      </c>
      <c r="M6">
        <f t="shared" si="28"/>
        <v>46.754399800038648</v>
      </c>
      <c r="N6">
        <f t="shared" si="28"/>
        <v>48.231016350777026</v>
      </c>
      <c r="O6">
        <f t="shared" si="28"/>
        <v>27.637168528052719</v>
      </c>
      <c r="P6">
        <f t="shared" si="28"/>
        <v>20.043645367847883</v>
      </c>
      <c r="Q6">
        <f t="shared" si="28"/>
        <v>23.150115295082486</v>
      </c>
      <c r="R6">
        <f t="shared" si="28"/>
        <v>34.83930551874667</v>
      </c>
      <c r="S6">
        <f t="shared" si="28"/>
        <v>38.962836872627918</v>
      </c>
      <c r="T6">
        <f t="shared" si="28"/>
        <v>37.39610361580857</v>
      </c>
      <c r="U6">
        <f t="shared" si="28"/>
        <v>31.045739580069853</v>
      </c>
      <c r="V6">
        <f t="shared" si="28"/>
        <v>10.727160112787391</v>
      </c>
      <c r="W6">
        <f t="shared" si="28"/>
        <v>32.410940162607616</v>
      </c>
      <c r="X6">
        <f t="shared" si="28"/>
        <v>33.752122735145392</v>
      </c>
      <c r="Y6">
        <f t="shared" si="28"/>
        <v>84.208671439864759</v>
      </c>
      <c r="Z6">
        <f t="shared" si="28"/>
        <v>222.71558345642021</v>
      </c>
      <c r="AA6">
        <f t="shared" si="28"/>
        <v>2.3592807819115191</v>
      </c>
      <c r="AB6">
        <f t="shared" si="28"/>
        <v>0.38196503375539098</v>
      </c>
      <c r="AC6">
        <f t="shared" si="28"/>
        <v>104.50252707831763</v>
      </c>
      <c r="AD6">
        <f t="shared" si="28"/>
        <v>4.1867514440580065</v>
      </c>
      <c r="AE6">
        <f t="shared" si="28"/>
        <v>117.96439193846767</v>
      </c>
      <c r="AF6">
        <f t="shared" si="28"/>
        <v>477.56283301467425</v>
      </c>
      <c r="AG6">
        <f t="shared" si="28"/>
        <v>497.46494430603866</v>
      </c>
      <c r="AH6">
        <f t="shared" si="28"/>
        <v>1080.3953010368889</v>
      </c>
      <c r="AI6">
        <f t="shared" si="28"/>
        <v>565650.47860213486</v>
      </c>
      <c r="AJ6">
        <f t="shared" si="28"/>
        <v>638155.94340055692</v>
      </c>
      <c r="AK6">
        <f t="shared" si="28"/>
        <v>706027.77892867266</v>
      </c>
      <c r="AL6">
        <f t="shared" si="28"/>
        <v>767831.22740555054</v>
      </c>
      <c r="AM6">
        <f t="shared" si="28"/>
        <v>822771.27454995958</v>
      </c>
      <c r="AN6">
        <f t="shared" si="28"/>
        <v>870613.73174191907</v>
      </c>
      <c r="AO6">
        <f t="shared" si="28"/>
        <v>911556.10476578225</v>
      </c>
      <c r="AP6">
        <f t="shared" si="28"/>
        <v>946087.54082581867</v>
      </c>
      <c r="AQ6">
        <f t="shared" si="28"/>
        <v>974863.62398468319</v>
      </c>
      <c r="AR6">
        <f t="shared" si="28"/>
        <v>998608.14926478057</v>
      </c>
      <c r="AS6">
        <f t="shared" si="28"/>
        <v>1018044.0256637884</v>
      </c>
      <c r="AT6">
        <f t="shared" si="28"/>
        <v>1033849.8117284694</v>
      </c>
      <c r="AU6">
        <f t="shared" si="28"/>
        <v>1046636.1559329192</v>
      </c>
      <c r="AV6">
        <f t="shared" si="28"/>
        <v>1056936.2891013273</v>
      </c>
      <c r="AW6">
        <f t="shared" si="28"/>
        <v>1065205.6062473662</v>
      </c>
      <c r="AX6">
        <f t="shared" si="28"/>
        <v>1071826.5732918116</v>
      </c>
      <c r="AY6">
        <f t="shared" si="28"/>
        <v>1077116.3272277906</v>
      </c>
      <c r="AZ6">
        <f t="shared" si="28"/>
        <v>1081335.2567190421</v>
      </c>
      <c r="BA6">
        <f t="shared" si="28"/>
        <v>1084695.5277972913</v>
      </c>
      <c r="BB6">
        <f t="shared" si="28"/>
        <v>1087368.9862084659</v>
      </c>
      <c r="BC6">
        <f t="shared" si="28"/>
        <v>1089494.1713668904</v>
      </c>
      <c r="BD6">
        <f t="shared" si="28"/>
        <v>1091182.3628750346</v>
      </c>
      <c r="BE6">
        <f t="shared" si="28"/>
        <v>1092522.6868844917</v>
      </c>
      <c r="BF6">
        <f t="shared" si="28"/>
        <v>1093586.3643512232</v>
      </c>
      <c r="BG6">
        <f t="shared" si="28"/>
        <v>1094430.206203786</v>
      </c>
      <c r="BH6">
        <f t="shared" si="28"/>
        <v>1095099.4648022421</v>
      </c>
      <c r="BI6">
        <f t="shared" si="28"/>
        <v>1095630.1453135179</v>
      </c>
      <c r="BJ6">
        <f t="shared" si="28"/>
        <v>1096050.8700276574</v>
      </c>
      <c r="BK6">
        <f t="shared" si="28"/>
        <v>1096384.376310979</v>
      </c>
      <c r="BL6">
        <f t="shared" si="28"/>
        <v>1096648.7165898322</v>
      </c>
    </row>
    <row r="7" spans="1:64" x14ac:dyDescent="0.25">
      <c r="G7" t="s">
        <v>6</v>
      </c>
      <c r="J7">
        <f>$I3+$C5*(1/(1+EXP(-$A5*(J4-$B5))))</f>
        <v>12.53768767429011</v>
      </c>
      <c r="K7">
        <f t="shared" ref="K7:BL7" si="29">$I3+$C5*(1/(1+EXP(-$A5*(K4-$B5))))</f>
        <v>14.552999378797612</v>
      </c>
      <c r="L7">
        <f t="shared" si="29"/>
        <v>17.085495836886235</v>
      </c>
      <c r="M7">
        <f t="shared" si="29"/>
        <v>20.26427390326289</v>
      </c>
      <c r="N7">
        <f t="shared" si="29"/>
        <v>24.248555387319232</v>
      </c>
      <c r="O7">
        <f t="shared" si="29"/>
        <v>29.233506478667973</v>
      </c>
      <c r="P7">
        <f t="shared" si="29"/>
        <v>35.456472996166966</v>
      </c>
      <c r="Q7">
        <f t="shared" si="29"/>
        <v>43.203196670810051</v>
      </c>
      <c r="R7">
        <f t="shared" si="29"/>
        <v>52.813242996057397</v>
      </c>
      <c r="S7">
        <f t="shared" si="29"/>
        <v>64.683401857749928</v>
      </c>
      <c r="T7">
        <f t="shared" si="29"/>
        <v>79.267215368798858</v>
      </c>
      <c r="U7">
        <f t="shared" si="29"/>
        <v>97.06809038435658</v>
      </c>
      <c r="V7">
        <f t="shared" si="29"/>
        <v>118.62280835997906</v>
      </c>
      <c r="W7">
        <f t="shared" si="29"/>
        <v>144.47194329747737</v>
      </c>
      <c r="X7">
        <f t="shared" si="29"/>
        <v>175.11421328760889</v>
      </c>
      <c r="Y7">
        <f t="shared" si="29"/>
        <v>210.94373471094292</v>
      </c>
      <c r="Z7">
        <f t="shared" si="29"/>
        <v>252.17305748553306</v>
      </c>
      <c r="AA7">
        <f t="shared" si="29"/>
        <v>298.75074795381283</v>
      </c>
      <c r="AB7">
        <f t="shared" si="29"/>
        <v>350.28904019793953</v>
      </c>
      <c r="AC7">
        <f t="shared" si="29"/>
        <v>406.022083247176</v>
      </c>
      <c r="AD7">
        <f t="shared" si="29"/>
        <v>464.81496071653351</v>
      </c>
      <c r="AE7">
        <f t="shared" si="29"/>
        <v>525.23517137365252</v>
      </c>
      <c r="AF7">
        <f t="shared" si="29"/>
        <v>585.68223604585489</v>
      </c>
      <c r="AG7">
        <f t="shared" si="29"/>
        <v>644.55284717315249</v>
      </c>
      <c r="AH7">
        <f t="shared" si="29"/>
        <v>700.40663278618081</v>
      </c>
      <c r="AI7">
        <f t="shared" si="29"/>
        <v>752.09738638166721</v>
      </c>
      <c r="AJ7">
        <f t="shared" si="29"/>
        <v>798.84663321601158</v>
      </c>
      <c r="AK7">
        <f t="shared" si="29"/>
        <v>840.2545917331679</v>
      </c>
      <c r="AL7">
        <f t="shared" si="29"/>
        <v>876.25979447053862</v>
      </c>
      <c r="AM7">
        <f t="shared" si="29"/>
        <v>907.06740353182113</v>
      </c>
      <c r="AN7">
        <f t="shared" si="29"/>
        <v>933.06684205469389</v>
      </c>
      <c r="AO7">
        <f t="shared" si="29"/>
        <v>954.75447355107076</v>
      </c>
      <c r="AP7">
        <f t="shared" si="29"/>
        <v>972.6703145597786</v>
      </c>
      <c r="AQ7">
        <f t="shared" si="29"/>
        <v>987.35182381189895</v>
      </c>
      <c r="AR7">
        <f t="shared" si="29"/>
        <v>999.30383230766233</v>
      </c>
      <c r="AS7">
        <f t="shared" si="29"/>
        <v>1008.9816775659449</v>
      </c>
      <c r="AT7">
        <f t="shared" si="29"/>
        <v>1016.7840536360065</v>
      </c>
      <c r="AU7">
        <f t="shared" si="29"/>
        <v>1023.0523720381666</v>
      </c>
      <c r="AV7">
        <f t="shared" si="29"/>
        <v>1028.074067906261</v>
      </c>
      <c r="AW7">
        <f t="shared" si="29"/>
        <v>1032.0879837723944</v>
      </c>
      <c r="AX7">
        <f t="shared" si="29"/>
        <v>1035.2905743277158</v>
      </c>
      <c r="AY7">
        <f t="shared" si="29"/>
        <v>1037.8421494754348</v>
      </c>
      <c r="AZ7">
        <f t="shared" si="29"/>
        <v>1039.8727117869005</v>
      </c>
      <c r="BA7">
        <f t="shared" si="29"/>
        <v>1041.4871712110962</v>
      </c>
      <c r="BB7">
        <f t="shared" si="29"/>
        <v>1042.7698625336589</v>
      </c>
      <c r="BC7">
        <f t="shared" si="29"/>
        <v>1043.788374799648</v>
      </c>
      <c r="BD7">
        <f t="shared" si="29"/>
        <v>1044.5967465366884</v>
      </c>
      <c r="BE7">
        <f t="shared" si="29"/>
        <v>1045.2381005706268</v>
      </c>
      <c r="BF7">
        <f t="shared" si="29"/>
        <v>1045.7467974377082</v>
      </c>
      <c r="BG7">
        <f t="shared" si="29"/>
        <v>1046.150183388497</v>
      </c>
      <c r="BH7">
        <f t="shared" si="29"/>
        <v>1046.4700018644787</v>
      </c>
      <c r="BI7">
        <f t="shared" si="29"/>
        <v>1046.723528594594</v>
      </c>
      <c r="BJ7">
        <f t="shared" si="29"/>
        <v>1046.9244815303812</v>
      </c>
      <c r="BK7">
        <f t="shared" si="29"/>
        <v>1047.0837484704741</v>
      </c>
      <c r="BL7">
        <f t="shared" si="29"/>
        <v>1047.209967766652</v>
      </c>
    </row>
    <row r="12" spans="1:64" x14ac:dyDescent="0.25">
      <c r="N12" t="s">
        <v>0</v>
      </c>
      <c r="O12">
        <f>C5</f>
        <v>1042.9136839744365</v>
      </c>
    </row>
    <row r="13" spans="1:64" x14ac:dyDescent="0.25">
      <c r="N13" t="s">
        <v>19</v>
      </c>
      <c r="O13">
        <f>C30+C53+C76+C99+C122+C145+C168</f>
        <v>1033.4212863160428</v>
      </c>
    </row>
    <row r="27" spans="1:64" x14ac:dyDescent="0.25">
      <c r="A27" s="1" t="s">
        <v>9</v>
      </c>
      <c r="B27" t="s">
        <v>2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8</v>
      </c>
      <c r="B28" t="s">
        <v>1</v>
      </c>
      <c r="I28">
        <f t="shared" ref="I28" si="30">I27/1000</f>
        <v>1</v>
      </c>
      <c r="J28">
        <f t="shared" ref="J28" si="31">J27/1000</f>
        <v>2</v>
      </c>
      <c r="K28">
        <f t="shared" ref="K28" si="32">K27/1000</f>
        <v>4.8099999999999996</v>
      </c>
      <c r="L28">
        <f t="shared" ref="L28" si="33">L27/1000</f>
        <v>6.3831000000000007</v>
      </c>
      <c r="M28">
        <f t="shared" ref="M28" si="34">M27/1000</f>
        <v>9.2797999999999998</v>
      </c>
      <c r="N28">
        <f t="shared" ref="N28" si="35">N27/1000</f>
        <v>12.749885000000001</v>
      </c>
      <c r="O28">
        <f t="shared" ref="O28" si="36">O27/1000</f>
        <v>17.411902999999999</v>
      </c>
      <c r="P28">
        <f t="shared" ref="P28" si="37">P27/1000</f>
        <v>23.307081000000004</v>
      </c>
      <c r="Q28">
        <f t="shared" ref="Q28" si="38">Q27/1000</f>
        <v>28.169936</v>
      </c>
      <c r="R28">
        <f t="shared" ref="R28" si="39">R27/1000</f>
        <v>34.337372000000002</v>
      </c>
      <c r="S28">
        <f t="shared" ref="S28" si="40">S27/1000</f>
        <v>40.701314999999994</v>
      </c>
      <c r="T28">
        <f t="shared" ref="T28" si="41">T27/1000</f>
        <v>47.973924999999994</v>
      </c>
      <c r="U28">
        <f t="shared" ref="U28" si="42">U27/1000</f>
        <v>56.482855999999998</v>
      </c>
      <c r="V28">
        <f t="shared" ref="V28" si="43">V27/1000</f>
        <v>64.415552000000005</v>
      </c>
      <c r="W28">
        <f t="shared" ref="W28" si="44">W27/1000</f>
        <v>76.59579500000001</v>
      </c>
      <c r="X28">
        <f t="shared" ref="X28" si="45">X27/1000</f>
        <v>86.236389000000017</v>
      </c>
      <c r="Y28">
        <f t="shared" ref="Y28" si="46">Y27/1000</f>
        <v>96.439363</v>
      </c>
      <c r="Z28">
        <f t="shared" ref="Z28" si="47">Z27/1000</f>
        <v>109.44361000000001</v>
      </c>
      <c r="AA28">
        <f t="shared" ref="AA28" si="48">AA27/1000</f>
        <v>121.01438599999999</v>
      </c>
      <c r="AB28">
        <f t="shared" ref="AB28" si="49">AB27/1000</f>
        <v>133.814392</v>
      </c>
      <c r="AC28">
        <f t="shared" ref="AC28" si="50">AC27/1000</f>
        <v>147.536</v>
      </c>
      <c r="AD28">
        <f t="shared" ref="AD28" si="51">AD27/1000</f>
        <v>161.50700000000001</v>
      </c>
      <c r="AE28">
        <f t="shared" ref="AE28" si="52">AE27/1000</f>
        <v>177.14015000000001</v>
      </c>
      <c r="AF28">
        <f t="shared" ref="AF28" si="53">AF27/1000</f>
        <v>188.96835000000002</v>
      </c>
      <c r="AG28">
        <f t="shared" ref="AG28" si="54">AG27/1000</f>
        <v>203.90215000000001</v>
      </c>
      <c r="AH28">
        <f t="shared" ref="AH28" si="55">AH27/1000</f>
        <v>216.57900000000001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0.19771756324481313</v>
      </c>
      <c r="B30" s="3">
        <v>19.46807535304886</v>
      </c>
      <c r="C30" s="3">
        <v>283.65938920148233</v>
      </c>
      <c r="G30" t="s">
        <v>5</v>
      </c>
      <c r="J30">
        <f>$A30*$C30+($B30-$A30)*I28-($B30/$C30)*(I28^2)</f>
        <v>75.286169140605267</v>
      </c>
      <c r="K30">
        <f>$A30*$C30+($B30-$A30)*J32-($B30/$C30)*(J32^2)</f>
        <v>209.04417078105143</v>
      </c>
      <c r="L30">
        <f t="shared" ref="L30" si="56">$A30*$C30+($B30-$A30)*K32-($B30/$C30)*(K32^2)</f>
        <v>236.48204745059138</v>
      </c>
      <c r="M30">
        <f t="shared" ref="M30" si="57">$A30*$C30+($B30-$A30)*L32-($B30/$C30)*(L32^2)</f>
        <v>269.09202280983948</v>
      </c>
      <c r="N30">
        <f t="shared" ref="N30" si="58">$A30*$C30+($B30-$A30)*M32-($B30/$C30)*(M32^2)</f>
        <v>307.64109986190243</v>
      </c>
      <c r="O30">
        <f t="shared" ref="O30" si="59">$A30*$C30+($B30-$A30)*N32-($B30/$C30)*(N32^2)</f>
        <v>352.91492743507632</v>
      </c>
      <c r="P30">
        <f t="shared" ref="P30" si="60">$A30*$C30+($B30-$A30)*O32-($B30/$C30)*(O32^2)</f>
        <v>405.66886526349975</v>
      </c>
      <c r="Q30">
        <f t="shared" ref="Q30" si="61">$A30*$C30+($B30-$A30)*P32-($B30/$C30)*(P32^2)</f>
        <v>466.55521177778792</v>
      </c>
      <c r="R30">
        <f t="shared" ref="R30" si="62">$A30*$C30+($B30-$A30)*Q32-($B30/$C30)*(Q32^2)</f>
        <v>536.02218900001935</v>
      </c>
      <c r="S30">
        <f t="shared" ref="S30" si="63">$A30*$C30+($B30-$A30)*R32-($B30/$C30)*(R32^2)</f>
        <v>614.18280575398262</v>
      </c>
      <c r="T30">
        <f t="shared" ref="T30" si="64">$A30*$C30+($B30-$A30)*S32-($B30/$C30)*(S32^2)</f>
        <v>700.65688830361819</v>
      </c>
      <c r="U30">
        <f t="shared" ref="U30" si="65">$A30*$C30+($B30-$A30)*T32-($B30/$C30)*(T32^2)</f>
        <v>794.39806196562313</v>
      </c>
      <c r="V30">
        <f t="shared" ref="V30" si="66">$A30*$C30+($B30-$A30)*U32-($B30/$C30)*(U32^2)</f>
        <v>893.52922270538261</v>
      </c>
      <c r="W30">
        <f t="shared" ref="W30" si="67">$A30*$C30+($B30-$A30)*V32-($B30/$C30)*(V32^2)</f>
        <v>995.22342225964405</v>
      </c>
      <c r="X30">
        <f t="shared" ref="X30" si="68">$A30*$C30+($B30-$A30)*W32-($B30/$C30)*(W32^2)</f>
        <v>1095.6781296730285</v>
      </c>
      <c r="Y30">
        <f t="shared" ref="Y30" si="69">$A30*$C30+($B30-$A30)*X32-($B30/$C30)*(X32^2)</f>
        <v>1190.2331359423968</v>
      </c>
      <c r="Z30">
        <f t="shared" ref="Z30" si="70">$A30*$C30+($B30-$A30)*Y32-($B30/$C30)*(Y32^2)</f>
        <v>1273.6686709062865</v>
      </c>
      <c r="AA30">
        <f t="shared" ref="AA30" si="71">$A30*$C30+($B30-$A30)*Z32-($B30/$C30)*(Z32^2)</f>
        <v>1340.6861540227969</v>
      </c>
      <c r="AB30">
        <f t="shared" ref="AB30" si="72">$A30*$C30+($B30-$A30)*AA32-($B30/$C30)*(AA32^2)</f>
        <v>1386.5227158030698</v>
      </c>
      <c r="AC30">
        <f t="shared" ref="AC30" si="73">$A30*$C30+($B30-$A30)*AB32-($B30/$C30)*(AB32^2)</f>
        <v>1407.5964497469276</v>
      </c>
      <c r="AD30">
        <f t="shared" ref="AD30" si="74">$A30*$C30+($B30-$A30)*AC32-($B30/$C30)*(AC32^2)</f>
        <v>1402.0448365700129</v>
      </c>
      <c r="AE30">
        <f t="shared" ref="AE30" si="75">$A30*$C30+($B30-$A30)*AD32-($B30/$C30)*(AD32^2)</f>
        <v>1370.0247631642274</v>
      </c>
      <c r="AF30">
        <f t="shared" ref="AF30" si="76">$A30*$C30+($B30-$A30)*AE32-($B30/$C30)*(AE32^2)</f>
        <v>1313.6950353645238</v>
      </c>
      <c r="AG30">
        <f t="shared" ref="AG30" si="77">$A30*$C30+($B30-$A30)*AF32-($B30/$C30)*(AF32^2)</f>
        <v>1236.8853006670497</v>
      </c>
      <c r="AH30">
        <f t="shared" ref="AH30" si="78">$A30*$C30+($B30-$A30)*AG32-($B30/$C30)*(AG32^2)</f>
        <v>1144.5369133929653</v>
      </c>
      <c r="AI30">
        <f t="shared" ref="AI30" si="79">$A30*$C30+($B30-$A30)*AH32-($B30/$C30)*(AH32^2)</f>
        <v>1042.0502586901412</v>
      </c>
      <c r="AJ30">
        <f t="shared" ref="AJ30" si="80">$A30*$C30+($B30-$A30)*AI32-($B30/$C30)*(AI32^2)</f>
        <v>934.67510393436987</v>
      </c>
      <c r="AK30">
        <f t="shared" ref="AK30" si="81">$A30*$C30+($B30-$A30)*AJ32-($B30/$C30)*(AJ32^2)</f>
        <v>827.04324261609327</v>
      </c>
      <c r="AL30">
        <f t="shared" ref="AL30" si="82">$A30*$C30+($B30-$A30)*AK32-($B30/$C30)*(AK32^2)</f>
        <v>722.88758625413948</v>
      </c>
      <c r="AM30">
        <f t="shared" ref="AM30" si="83">$A30*$C30+($B30-$A30)*AL32-($B30/$C30)*(AL32^2)</f>
        <v>624.94123701233912</v>
      </c>
      <c r="AN30">
        <f t="shared" ref="AN30" si="84">$A30*$C30+($B30-$A30)*AM32-($B30/$C30)*(AM32^2)</f>
        <v>534.97740247544425</v>
      </c>
      <c r="AO30">
        <f t="shared" ref="AO30" si="85">$A30*$C30+($B30-$A30)*AN32-($B30/$C30)*(AN32^2)</f>
        <v>453.93884106991209</v>
      </c>
      <c r="AP30">
        <f t="shared" ref="AP30" si="86">$A30*$C30+($B30-$A30)*AO32-($B30/$C30)*(AO32^2)</f>
        <v>382.10895262683152</v>
      </c>
      <c r="AQ30">
        <f t="shared" ref="AQ30" si="87">$A30*$C30+($B30-$A30)*AP32-($B30/$C30)*(AP32^2)</f>
        <v>319.28827443739556</v>
      </c>
      <c r="AR30">
        <f t="shared" ref="AR30" si="88">$A30*$C30+($B30-$A30)*AQ32-($B30/$C30)*(AQ32^2)</f>
        <v>264.95371482731844</v>
      </c>
      <c r="AS30">
        <f t="shared" ref="AS30" si="89">$A30*$C30+($B30-$A30)*AR32-($B30/$C30)*(AR32^2)</f>
        <v>218.38954427008321</v>
      </c>
      <c r="AT30">
        <f t="shared" ref="AT30" si="90">$A30*$C30+($B30-$A30)*AS32-($B30/$C30)*(AS32^2)</f>
        <v>178.7874813155122</v>
      </c>
      <c r="AU30">
        <f t="shared" ref="AU30" si="91">$A30*$C30+($B30-$A30)*AT32-($B30/$C30)*(AT32^2)</f>
        <v>145.31818534407648</v>
      </c>
      <c r="AV30">
        <f t="shared" ref="AV30" si="92">$A30*$C30+($B30-$A30)*AU32-($B30/$C30)*(AU32^2)</f>
        <v>117.17883164654359</v>
      </c>
      <c r="AW30">
        <f t="shared" ref="AW30" si="93">$A30*$C30+($B30-$A30)*AV32-($B30/$C30)*(AV32^2)</f>
        <v>93.622077438827546</v>
      </c>
      <c r="AX30">
        <f t="shared" ref="AX30" si="94">$A30*$C30+($B30-$A30)*AW32-($B30/$C30)*(AW32^2)</f>
        <v>73.971381542493873</v>
      </c>
      <c r="AY30">
        <f t="shared" ref="AY30" si="95">$A30*$C30+($B30-$A30)*AX32-($B30/$C30)*(AX32^2)</f>
        <v>57.626849772474088</v>
      </c>
      <c r="AZ30">
        <f t="shared" ref="AZ30" si="96">$A30*$C30+($B30-$A30)*AY32-($B30/$C30)*(AY32^2)</f>
        <v>44.064872606177232</v>
      </c>
      <c r="BA30">
        <f t="shared" ref="BA30" si="97">$A30*$C30+($B30-$A30)*AZ32-($B30/$C30)*(AZ32^2)</f>
        <v>32.833977596980731</v>
      </c>
      <c r="BB30">
        <f t="shared" ref="BB30" si="98">$A30*$C30+($B30-$A30)*BA32-($B30/$C30)*(BA32^2)</f>
        <v>23.548611660439747</v>
      </c>
      <c r="BC30">
        <f t="shared" ref="BC30" si="99">$A30*$C30+($B30-$A30)*BB32-($B30/$C30)*(BB32^2)</f>
        <v>15.882014880705356</v>
      </c>
      <c r="BD30">
        <f t="shared" ref="BD30" si="100">$A30*$C30+($B30-$A30)*BC32-($B30/$C30)*(BC32^2)</f>
        <v>9.5589355658094064</v>
      </c>
      <c r="BE30">
        <f t="shared" ref="BE30" si="101">$A30*$C30+($B30-$A30)*BD32-($B30/$C30)*(BD32^2)</f>
        <v>4.3486419368082352</v>
      </c>
      <c r="BF30">
        <f t="shared" ref="BF30" si="102">$A30*$C30+($B30-$A30)*BE32-($B30/$C30)*(BE32^2)</f>
        <v>5.8483047578192782E-2</v>
      </c>
      <c r="BG30">
        <f t="shared" ref="BG30" si="103">$A30*$C30+($B30-$A30)*BF32-($B30/$C30)*(BF32^2)</f>
        <v>-3.4718831705904449</v>
      </c>
      <c r="BH30">
        <f t="shared" ref="BH30" si="104">$A30*$C30+($B30-$A30)*BG32-($B30/$C30)*(BG32^2)</f>
        <v>-6.3755627152249872</v>
      </c>
      <c r="BI30">
        <f t="shared" ref="BI30" si="105">$A30*$C30+($B30-$A30)*BH32-($B30/$C30)*(BH32^2)</f>
        <v>-8.762819063875213</v>
      </c>
      <c r="BJ30">
        <f t="shared" ref="BJ30" si="106">$A30*$C30+($B30-$A30)*BI32-($B30/$C30)*(BI32^2)</f>
        <v>-10.724836362374845</v>
      </c>
      <c r="BK30">
        <f t="shared" ref="BK30" si="107">$A30*$C30+($B30-$A30)*BJ32-($B30/$C30)*(BJ32^2)</f>
        <v>-12.336915135267191</v>
      </c>
      <c r="BL30">
        <f t="shared" ref="BL30" si="108">$A30*$C30+($B30-$A30)*BK32-($B30/$C30)*(BK32^2)</f>
        <v>-13.661167921024571</v>
      </c>
    </row>
    <row r="31" spans="1:64" x14ac:dyDescent="0.25">
      <c r="E31" t="s">
        <v>4</v>
      </c>
      <c r="F31">
        <f>SUM(J31:AH31)</f>
        <v>203.06855203721156</v>
      </c>
      <c r="I31">
        <v>0</v>
      </c>
      <c r="J31">
        <f>(J32-J28)^2</f>
        <v>38.138290388214045</v>
      </c>
      <c r="K31">
        <f t="shared" ref="K31" si="109">(K32-K28)^2</f>
        <v>23.875427346424797</v>
      </c>
      <c r="L31">
        <f t="shared" ref="L31" si="110">(L32-L28)^2</f>
        <v>26.458195629160098</v>
      </c>
      <c r="M31">
        <f t="shared" ref="M31" si="111">(M32-M28)^2</f>
        <v>19.759582172672076</v>
      </c>
      <c r="N31">
        <f t="shared" ref="N31" si="112">(N32-N28)^2</f>
        <v>13.00610913411125</v>
      </c>
      <c r="O31">
        <f t="shared" ref="O31" si="113">(O32-O28)^2</f>
        <v>4.3374568975015206</v>
      </c>
      <c r="P31">
        <f t="shared" ref="P31" si="114">(P32-P28)^2</f>
        <v>7.3980061878844176E-3</v>
      </c>
      <c r="Q31">
        <f t="shared" ref="Q31" si="115">(Q32-Q28)^2</f>
        <v>0.2990796332745756</v>
      </c>
      <c r="R31">
        <f t="shared" ref="R31" si="116">(R32-R28)^2</f>
        <v>2.3911699397823045</v>
      </c>
      <c r="S31">
        <f t="shared" ref="S31" si="117">(S32-S28)^2</f>
        <v>3.5596514761990421</v>
      </c>
      <c r="T31">
        <f t="shared" ref="T31" si="118">(T32-T28)^2</f>
        <v>4.8282198928885478</v>
      </c>
      <c r="U31">
        <f t="shared" ref="U31" si="119">(U32-U28)^2</f>
        <v>7.4938829499297359</v>
      </c>
      <c r="V31">
        <f t="shared" ref="V31" si="120">(V32-V28)^2</f>
        <v>2.7223148963296411</v>
      </c>
      <c r="W31">
        <f t="shared" ref="W31" si="121">(W32-W28)^2</f>
        <v>14.04239087129049</v>
      </c>
      <c r="X31">
        <f t="shared" ref="X31" si="122">(X32-X28)^2</f>
        <v>5.1732179557001974</v>
      </c>
      <c r="Y31">
        <f t="shared" ref="Y31" si="123">(Y32-Y28)^2</f>
        <v>0.17320453485478562</v>
      </c>
      <c r="Z31">
        <f t="shared" ref="Z31" si="124">(Z32-Z28)^2</f>
        <v>0.30067784160938693</v>
      </c>
      <c r="AA31">
        <f t="shared" ref="AA31" si="125">(AA32-AA28)^2</f>
        <v>1.8894618181281153</v>
      </c>
      <c r="AB31">
        <f t="shared" ref="AB31" si="126">(AB32-AB28)^2</f>
        <v>6.0370772081233701</v>
      </c>
      <c r="AC31">
        <f t="shared" ref="AC31" si="127">(AC32-AC28)^2</f>
        <v>7.5350365138115292</v>
      </c>
      <c r="AD31">
        <f t="shared" ref="AD31" si="128">(AD32-AD28)^2</f>
        <v>6.9656978139407224</v>
      </c>
      <c r="AE31">
        <f t="shared" ref="AE31" si="129">(AE32-AE28)^2</f>
        <v>0.21778589702501353</v>
      </c>
      <c r="AF31">
        <f t="shared" ref="AF31" si="130">(AF32-AF28)^2</f>
        <v>2.1430651075832952</v>
      </c>
      <c r="AG31">
        <f t="shared" ref="AG31" si="131">(AG32-AG28)^2</f>
        <v>2.1480232077958266</v>
      </c>
      <c r="AH31">
        <f t="shared" ref="AH31" si="132">(AH32-AH28)^2</f>
        <v>9.566134904673298</v>
      </c>
      <c r="AI31">
        <f t="shared" ref="AI31" si="133">(AI32-AI28)^2</f>
        <v>49952.947286936564</v>
      </c>
      <c r="AJ31">
        <f t="shared" ref="AJ31" si="134">(AJ32-AJ28)^2</f>
        <v>54034.829816437559</v>
      </c>
      <c r="AK31">
        <f t="shared" ref="AK31" si="135">(AK32-AK28)^2</f>
        <v>57771.375988041444</v>
      </c>
      <c r="AL31">
        <f t="shared" ref="AL31" si="136">(AL32-AL28)^2</f>
        <v>61135.82803755127</v>
      </c>
      <c r="AM31">
        <f t="shared" ref="AM31" si="137">(AM32-AM28)^2</f>
        <v>64121.873209080295</v>
      </c>
      <c r="AN31">
        <f t="shared" ref="AN31" si="138">(AN32-AN28)^2</f>
        <v>66739.207355593506</v>
      </c>
      <c r="AO31">
        <f t="shared" ref="AO31" si="139">(AO32-AO28)^2</f>
        <v>69008.922469877216</v>
      </c>
      <c r="AP31">
        <f t="shared" ref="AP31" si="140">(AP32-AP28)^2</f>
        <v>70959.311645737078</v>
      </c>
      <c r="AQ31">
        <f t="shared" ref="AQ31" si="141">(AQ32-AQ28)^2</f>
        <v>72622.403411881722</v>
      </c>
      <c r="AR31">
        <f t="shared" ref="AR31" si="142">(AR32-AR28)^2</f>
        <v>74031.31966373355</v>
      </c>
      <c r="AS31">
        <f t="shared" ref="AS31" si="143">(AS32-AS28)^2</f>
        <v>75218.411361901002</v>
      </c>
      <c r="AT31">
        <f t="shared" ref="AT31" si="144">(AT32-AT28)^2</f>
        <v>76214.053612909367</v>
      </c>
      <c r="AU31">
        <f t="shared" ref="AU31" si="145">(AU32-AU28)^2</f>
        <v>77045.957514751659</v>
      </c>
      <c r="AV31">
        <f t="shared" ref="AV31" si="146">(AV32-AV28)^2</f>
        <v>77738.861243857798</v>
      </c>
      <c r="AW31">
        <f t="shared" ref="AW31" si="147">(AW32-AW28)^2</f>
        <v>78314.482524371662</v>
      </c>
      <c r="AX31">
        <f t="shared" ref="AX31" si="148">(AX32-AX28)^2</f>
        <v>78791.639091892241</v>
      </c>
      <c r="AY31">
        <f t="shared" ref="AY31" si="149">(AY32-AY28)^2</f>
        <v>79186.467471426527</v>
      </c>
      <c r="AZ31">
        <f t="shared" ref="AZ31" si="150">(AZ32-AZ28)^2</f>
        <v>79512.690712107913</v>
      </c>
      <c r="BA31">
        <f t="shared" ref="BA31" si="151">(BA32-BA28)^2</f>
        <v>79781.901853102652</v>
      </c>
      <c r="BB31">
        <f t="shared" ref="BB31" si="152">(BB32-BB28)^2</f>
        <v>80003.842004697726</v>
      </c>
      <c r="BC31">
        <f t="shared" ref="BC31" si="153">(BC32-BC28)^2</f>
        <v>80186.660615257861</v>
      </c>
      <c r="BD31">
        <f t="shared" ref="BD31" si="154">(BD32-BD28)^2</f>
        <v>80337.15147490082</v>
      </c>
      <c r="BE31">
        <f t="shared" ref="BE31" si="155">(BE32-BE28)^2</f>
        <v>80460.961954581915</v>
      </c>
      <c r="BF31">
        <f t="shared" ref="BF31" si="156">(BF32-BF28)^2</f>
        <v>80562.775461512443</v>
      </c>
      <c r="BG31">
        <f t="shared" ref="BG31" si="157">(BG32-BG28)^2</f>
        <v>80646.468553305967</v>
      </c>
      <c r="BH31">
        <f t="shared" ref="BH31" si="158">(BH32-BH28)^2</f>
        <v>80715.244926981526</v>
      </c>
      <c r="BI31">
        <f t="shared" ref="BI31" si="159">(BI32-BI28)^2</f>
        <v>80771.748825417482</v>
      </c>
      <c r="BJ31">
        <f t="shared" ref="BJ31" si="160">(BJ32-BJ28)^2</f>
        <v>80818.160451517397</v>
      </c>
      <c r="BK31">
        <f t="shared" ref="BK31" si="161">(BK32-BK28)^2</f>
        <v>80856.275864057679</v>
      </c>
      <c r="BL31">
        <f t="shared" ref="BL31" si="162">(BL32-BL28)^2</f>
        <v>80887.573625093544</v>
      </c>
    </row>
    <row r="32" spans="1:64" x14ac:dyDescent="0.25">
      <c r="G32" t="s">
        <v>6</v>
      </c>
      <c r="J32">
        <f>$I28+$C30*(1/(1+EXP(-$A30*(J29-$B30))))</f>
        <v>8.175620648017011</v>
      </c>
      <c r="K32">
        <f t="shared" ref="K32:BL32" si="163">$I28+$C30*(1/(1+EXP(-$A30*(K29-$B30))))</f>
        <v>9.6962488011177648</v>
      </c>
      <c r="L32">
        <f t="shared" si="163"/>
        <v>11.526853068447211</v>
      </c>
      <c r="M32">
        <f t="shared" si="163"/>
        <v>13.724975156579555</v>
      </c>
      <c r="N32">
        <f t="shared" si="163"/>
        <v>16.35628336042987</v>
      </c>
      <c r="O32">
        <f t="shared" si="163"/>
        <v>19.494559212028648</v>
      </c>
      <c r="P32">
        <f t="shared" si="163"/>
        <v>23.221069336907814</v>
      </c>
      <c r="Q32">
        <f t="shared" si="163"/>
        <v>27.623054263904731</v>
      </c>
      <c r="R32">
        <f t="shared" si="163"/>
        <v>32.791031177353744</v>
      </c>
      <c r="S32">
        <f t="shared" si="163"/>
        <v>38.814611134471797</v>
      </c>
      <c r="T32">
        <f t="shared" si="163"/>
        <v>45.776603928128942</v>
      </c>
      <c r="U32">
        <f t="shared" si="163"/>
        <v>53.745360255723902</v>
      </c>
      <c r="V32">
        <f t="shared" si="163"/>
        <v>62.765608092974787</v>
      </c>
      <c r="W32">
        <f t="shared" si="163"/>
        <v>72.848477176370622</v>
      </c>
      <c r="X32">
        <f t="shared" si="163"/>
        <v>83.961918082247891</v>
      </c>
      <c r="Y32">
        <f t="shared" si="163"/>
        <v>96.023184510821636</v>
      </c>
      <c r="Z32">
        <f t="shared" si="163"/>
        <v>108.89526900973082</v>
      </c>
      <c r="AA32">
        <f t="shared" si="163"/>
        <v>122.38896295969636</v>
      </c>
      <c r="AB32">
        <f t="shared" si="163"/>
        <v>136.27143843996066</v>
      </c>
      <c r="AC32">
        <f t="shared" si="163"/>
        <v>150.28100209723263</v>
      </c>
      <c r="AD32">
        <f t="shared" si="163"/>
        <v>164.14626084613491</v>
      </c>
      <c r="AE32">
        <f t="shared" si="163"/>
        <v>177.60682536577906</v>
      </c>
      <c r="AF32">
        <f t="shared" si="163"/>
        <v>190.43227114117644</v>
      </c>
      <c r="AG32">
        <f t="shared" si="163"/>
        <v>202.43653640570039</v>
      </c>
      <c r="AH32">
        <f t="shared" si="163"/>
        <v>213.48608310737691</v>
      </c>
      <c r="AI32">
        <f t="shared" si="163"/>
        <v>223.50155992058885</v>
      </c>
      <c r="AJ32">
        <f t="shared" si="163"/>
        <v>232.45393052481938</v>
      </c>
      <c r="AK32">
        <f t="shared" si="163"/>
        <v>240.35676813445767</v>
      </c>
      <c r="AL32">
        <f t="shared" si="163"/>
        <v>247.25660362779246</v>
      </c>
      <c r="AM32">
        <f t="shared" si="163"/>
        <v>253.22297132977548</v>
      </c>
      <c r="AN32">
        <f t="shared" si="163"/>
        <v>258.3393259950825</v>
      </c>
      <c r="AO32">
        <f t="shared" si="163"/>
        <v>262.69549381342119</v>
      </c>
      <c r="AP32">
        <f t="shared" si="163"/>
        <v>266.38189061146232</v>
      </c>
      <c r="AQ32">
        <f t="shared" si="163"/>
        <v>269.48544192939573</v>
      </c>
      <c r="AR32">
        <f t="shared" si="163"/>
        <v>272.08697077172502</v>
      </c>
      <c r="AS32">
        <f t="shared" si="163"/>
        <v>274.25975162590117</v>
      </c>
      <c r="AT32">
        <f t="shared" si="163"/>
        <v>276.06892909726253</v>
      </c>
      <c r="AU32">
        <f t="shared" si="163"/>
        <v>277.57153585112371</v>
      </c>
      <c r="AV32">
        <f t="shared" si="163"/>
        <v>278.81689554949463</v>
      </c>
      <c r="AW32">
        <f t="shared" si="163"/>
        <v>279.84724855601434</v>
      </c>
      <c r="AX32">
        <f t="shared" si="163"/>
        <v>280.69848430636785</v>
      </c>
      <c r="AY32">
        <f t="shared" si="163"/>
        <v>281.40090168907869</v>
      </c>
      <c r="AZ32">
        <f t="shared" si="163"/>
        <v>281.97994735815507</v>
      </c>
      <c r="BA32">
        <f t="shared" si="163"/>
        <v>282.45690264729353</v>
      </c>
      <c r="BB32">
        <f t="shared" si="163"/>
        <v>282.84950416201497</v>
      </c>
      <c r="BC32">
        <f t="shared" si="163"/>
        <v>283.17249268821621</v>
      </c>
      <c r="BD32">
        <f t="shared" si="163"/>
        <v>283.43809107969383</v>
      </c>
      <c r="BE32">
        <f t="shared" si="163"/>
        <v>283.65641532421211</v>
      </c>
      <c r="BF32">
        <f t="shared" si="163"/>
        <v>283.83582483807862</v>
      </c>
      <c r="BG32">
        <f t="shared" si="163"/>
        <v>283.98321878819877</v>
      </c>
      <c r="BH32">
        <f t="shared" si="163"/>
        <v>284.10428530203751</v>
      </c>
      <c r="BI32">
        <f t="shared" si="163"/>
        <v>284.20371008383665</v>
      </c>
      <c r="BJ32">
        <f t="shared" si="163"/>
        <v>284.28535039906188</v>
      </c>
      <c r="BK32">
        <f t="shared" si="163"/>
        <v>284.35237974045106</v>
      </c>
      <c r="BL32">
        <f t="shared" si="163"/>
        <v>284.40740782387076</v>
      </c>
    </row>
    <row r="50" spans="1:6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8</v>
      </c>
      <c r="B51" t="s">
        <v>1</v>
      </c>
      <c r="I51">
        <f t="shared" ref="I51" si="164">I50/1000</f>
        <v>0.5</v>
      </c>
      <c r="J51">
        <f t="shared" ref="J51" si="165">J50/1000</f>
        <v>1</v>
      </c>
      <c r="K51">
        <f t="shared" ref="K51" si="166">K50/1000</f>
        <v>1.639</v>
      </c>
      <c r="L51">
        <f t="shared" ref="L51" si="167">L50/1000</f>
        <v>2.226</v>
      </c>
      <c r="M51">
        <f t="shared" ref="M51" si="168">M50/1000</f>
        <v>2.573</v>
      </c>
      <c r="N51">
        <f t="shared" ref="N51" si="169">N50/1000</f>
        <v>2.5329999999999999</v>
      </c>
      <c r="O51">
        <f t="shared" ref="O51" si="170">O50/1000</f>
        <v>4.0949999999999998</v>
      </c>
      <c r="P51">
        <f t="shared" ref="P51" si="171">P50/1000</f>
        <v>4.7050000000000001</v>
      </c>
      <c r="Q51">
        <f t="shared" ref="Q51" si="172">Q50/1000</f>
        <v>6.3639999999999999</v>
      </c>
      <c r="R51">
        <f t="shared" ref="R51" si="173">R50/1000</f>
        <v>6.9180000000000001</v>
      </c>
      <c r="S51">
        <f t="shared" ref="S51" si="174">S50/1000</f>
        <v>9.4009999999999998</v>
      </c>
      <c r="T51">
        <f t="shared" ref="T51" si="175">T50/1000</f>
        <v>12.853</v>
      </c>
      <c r="U51">
        <f t="shared" ref="U51" si="176">U50/1000</f>
        <v>18.456</v>
      </c>
      <c r="V51">
        <f t="shared" ref="V51" si="177">V50/1000</f>
        <v>27.088000000000001</v>
      </c>
      <c r="W51">
        <f t="shared" ref="W51" si="178">W50/1000</f>
        <v>38.003</v>
      </c>
      <c r="X51">
        <f t="shared" ref="X51" si="179">X50/1000</f>
        <v>43.621000000000002</v>
      </c>
      <c r="Y51">
        <f t="shared" ref="Y51" si="180">Y50/1000</f>
        <v>51.542000000000002</v>
      </c>
      <c r="Z51">
        <f t="shared" ref="Z51" si="181">Z50/1000</f>
        <v>67.090999999999994</v>
      </c>
      <c r="AA51">
        <f t="shared" ref="AA51" si="182">AA50/1000</f>
        <v>69.896000000000001</v>
      </c>
      <c r="AB51">
        <f t="shared" ref="AB51" si="183">AB50/1000</f>
        <v>76.495000000000005</v>
      </c>
      <c r="AC51">
        <f t="shared" ref="AC51" si="184">AC50/1000</f>
        <v>87.058019999999999</v>
      </c>
      <c r="AD51">
        <f t="shared" ref="AD51" si="185">AD50/1000</f>
        <v>97.31</v>
      </c>
      <c r="AE51">
        <f t="shared" ref="AE51" si="186">AE50/1000</f>
        <v>104.19897999999999</v>
      </c>
      <c r="AF51">
        <f t="shared" ref="AF51" si="187">AF50/1000</f>
        <v>112.10877499999999</v>
      </c>
      <c r="AG51">
        <f t="shared" ref="AG51" si="188">AG50/1000</f>
        <v>123.57487500000001</v>
      </c>
      <c r="AH51">
        <f t="shared" ref="AH51" si="189">AH50/1000</f>
        <v>139.44900000000001</v>
      </c>
    </row>
    <row r="52" spans="1:6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0.2678383406317536</v>
      </c>
      <c r="B53" s="3">
        <v>18.953623132057348</v>
      </c>
      <c r="C53" s="3">
        <v>156.13658049271208</v>
      </c>
      <c r="G53" t="s">
        <v>5</v>
      </c>
      <c r="J53">
        <f>$A53*$C53+($B53-$A53)*I51-($B53/$C53)*(I51^2)</f>
        <v>51.131907200758683</v>
      </c>
      <c r="K53">
        <f>$A53*$C53+($B53-$A53)*J55-($B53/$C53)*(J55^2)</f>
        <v>74.395407715932294</v>
      </c>
      <c r="L53">
        <f t="shared" ref="L53" si="190">$A53*$C53+($B53-$A53)*K55-($B53/$C53)*(K55^2)</f>
        <v>81.388269348331448</v>
      </c>
      <c r="M53">
        <f t="shared" ref="M53" si="191">$A53*$C53+($B53-$A53)*L55-($B53/$C53)*(L55^2)</f>
        <v>90.423273443001136</v>
      </c>
      <c r="N53">
        <f t="shared" ref="N53" si="192">$A53*$C53+($B53-$A53)*M55-($B53/$C53)*(M55^2)</f>
        <v>102.05547825000231</v>
      </c>
      <c r="O53">
        <f t="shared" ref="O53" si="193">$A53*$C53+($B53-$A53)*N55-($B53/$C53)*(N55^2)</f>
        <v>116.9624765210354</v>
      </c>
      <c r="P53">
        <f t="shared" ref="P53" si="194">$A53*$C53+($B53-$A53)*O55-($B53/$C53)*(O55^2)</f>
        <v>135.9517630647448</v>
      </c>
      <c r="Q53">
        <f t="shared" ref="Q53" si="195">$A53*$C53+($B53-$A53)*P55-($B53/$C53)*(P55^2)</f>
        <v>159.9530839339632</v>
      </c>
      <c r="R53">
        <f t="shared" ref="R53" si="196">$A53*$C53+($B53-$A53)*Q55-($B53/$C53)*(Q55^2)</f>
        <v>189.98334037001288</v>
      </c>
      <c r="S53">
        <f t="shared" ref="S53" si="197">$A53*$C53+($B53-$A53)*R55-($B53/$C53)*(R55^2)</f>
        <v>227.06655093451462</v>
      </c>
      <c r="T53">
        <f t="shared" ref="T53" si="198">$A53*$C53+($B53-$A53)*S55-($B53/$C53)*(S55^2)</f>
        <v>272.08730487918262</v>
      </c>
      <c r="U53">
        <f t="shared" ref="U53" si="199">$A53*$C53+($B53-$A53)*T55-($B53/$C53)*(T55^2)</f>
        <v>325.55687773696741</v>
      </c>
      <c r="V53">
        <f t="shared" ref="V53" si="200">$A53*$C53+($B53-$A53)*U55-($B53/$C53)*(U55^2)</f>
        <v>387.28337898273895</v>
      </c>
      <c r="W53">
        <f t="shared" ref="W53" si="201">$A53*$C53+($B53-$A53)*V55-($B53/$C53)*(V55^2)</f>
        <v>455.96955368393054</v>
      </c>
      <c r="X53">
        <f t="shared" ref="X53" si="202">$A53*$C53+($B53-$A53)*W55-($B53/$C53)*(W55^2)</f>
        <v>528.81967489847978</v>
      </c>
      <c r="Y53">
        <f t="shared" ref="Y53" si="203">$A53*$C53+($B53-$A53)*X55-($B53/$C53)*(X55^2)</f>
        <v>601.31156885017936</v>
      </c>
      <c r="Z53">
        <f t="shared" ref="Z53" si="204">$A53*$C53+($B53-$A53)*Y55-($B53/$C53)*(Y55^2)</f>
        <v>667.34427974546986</v>
      </c>
      <c r="AA53">
        <f t="shared" ref="AA53" si="205">$A53*$C53+($B53-$A53)*Z55-($B53/$C53)*(Z55^2)</f>
        <v>719.94042879289509</v>
      </c>
      <c r="AB53">
        <f t="shared" ref="AB53" si="206">$A53*$C53+($B53-$A53)*AA55-($B53/$C53)*(AA55^2)</f>
        <v>752.50718436332795</v>
      </c>
      <c r="AC53">
        <f t="shared" ref="AC53" si="207">$A53*$C53+($B53-$A53)*AB55-($B53/$C53)*(AB55^2)</f>
        <v>760.36663235231958</v>
      </c>
      <c r="AD53">
        <f t="shared" ref="AD53" si="208">$A53*$C53+($B53-$A53)*AC55-($B53/$C53)*(AC55^2)</f>
        <v>742.01381371515424</v>
      </c>
      <c r="AE53">
        <f t="shared" ref="AE53" si="209">$A53*$C53+($B53-$A53)*AD55-($B53/$C53)*(AD55^2)</f>
        <v>699.56295467827522</v>
      </c>
      <c r="AF53">
        <f t="shared" ref="AF53" si="210">$A53*$C53+($B53-$A53)*AE55-($B53/$C53)*(AE55^2)</f>
        <v>638.17245155930004</v>
      </c>
      <c r="AG53">
        <f t="shared" ref="AG53" si="211">$A53*$C53+($B53-$A53)*AF55-($B53/$C53)*(AF55^2)</f>
        <v>564.70938475193611</v>
      </c>
      <c r="AH53">
        <f t="shared" ref="AH53" si="212">$A53*$C53+($B53-$A53)*AG55-($B53/$C53)*(AG55^2)</f>
        <v>486.2132808115839</v>
      </c>
      <c r="AI53">
        <f t="shared" ref="AI53" si="213">$A53*$C53+($B53-$A53)*AH55-($B53/$C53)*(AH55^2)</f>
        <v>408.68447414082721</v>
      </c>
      <c r="AJ53">
        <f t="shared" ref="AJ53" si="214">$A53*$C53+($B53-$A53)*AI55-($B53/$C53)*(AI55^2)</f>
        <v>336.45228434712499</v>
      </c>
      <c r="AK53">
        <f t="shared" ref="AK53" si="215">$A53*$C53+($B53-$A53)*AJ55-($B53/$C53)*(AJ55^2)</f>
        <v>272.09016303628368</v>
      </c>
      <c r="AL53">
        <f t="shared" ref="AL53" si="216">$A53*$C53+($B53-$A53)*AK55-($B53/$C53)*(AK55^2)</f>
        <v>216.68530197319387</v>
      </c>
      <c r="AM53">
        <f t="shared" ref="AM53" si="217">$A53*$C53+($B53-$A53)*AL55-($B53/$C53)*(AL55^2)</f>
        <v>170.25204458865346</v>
      </c>
      <c r="AN53">
        <f t="shared" ref="AN53" si="218">$A53*$C53+($B53-$A53)*AM55-($B53/$C53)*(AM55^2)</f>
        <v>132.13923561478396</v>
      </c>
      <c r="AO53">
        <f t="shared" ref="AO53" si="219">$A53*$C53+($B53-$A53)*AN55-($B53/$C53)*(AN55^2)</f>
        <v>101.35695905649754</v>
      </c>
      <c r="AP53">
        <f t="shared" ref="AP53" si="220">$A53*$C53+($B53-$A53)*AO55-($B53/$C53)*(AO55^2)</f>
        <v>76.804094327016628</v>
      </c>
      <c r="AQ53">
        <f t="shared" ref="AQ53" si="221">$A53*$C53+($B53-$A53)*AP55-($B53/$C53)*(AP55^2)</f>
        <v>57.408194023283158</v>
      </c>
      <c r="AR53">
        <f t="shared" ref="AR53" si="222">$A53*$C53+($B53-$A53)*AQ55-($B53/$C53)*(AQ55^2)</f>
        <v>42.199777804288715</v>
      </c>
      <c r="AS53">
        <f t="shared" ref="AS53" si="223">$A53*$C53+($B53-$A53)*AR55-($B53/$C53)*(AR55^2)</f>
        <v>30.342949378265985</v>
      </c>
      <c r="AT53">
        <f t="shared" ref="AT53" si="224">$A53*$C53+($B53-$A53)*AS55-($B53/$C53)*(AS55^2)</f>
        <v>21.139744649690329</v>
      </c>
      <c r="AU53">
        <f t="shared" ref="AU53" si="225">$A53*$C53+($B53-$A53)*AT55-($B53/$C53)*(AT55^2)</f>
        <v>14.02040546597982</v>
      </c>
      <c r="AV53">
        <f t="shared" ref="AV53" si="226">$A53*$C53+($B53-$A53)*AU55-($B53/$C53)*(AU55^2)</f>
        <v>8.527370782664093</v>
      </c>
      <c r="AW53">
        <f t="shared" ref="AW53" si="227">$A53*$C53+($B53-$A53)*AV55-($B53/$C53)*(AV55^2)</f>
        <v>4.2975684543425814</v>
      </c>
      <c r="AX53">
        <f t="shared" ref="AX53" si="228">$A53*$C53+($B53-$A53)*AW55-($B53/$C53)*(AW55^2)</f>
        <v>1.04546078696103</v>
      </c>
      <c r="AY53">
        <f t="shared" ref="AY53" si="229">$A53*$C53+($B53-$A53)*AX55-($B53/$C53)*(AX55^2)</f>
        <v>-1.452018675518957</v>
      </c>
      <c r="AZ53">
        <f t="shared" ref="AZ53" si="230">$A53*$C53+($B53-$A53)*AY55-($B53/$C53)*(AY55^2)</f>
        <v>-3.3682591679057623</v>
      </c>
      <c r="BA53">
        <f t="shared" ref="BA53" si="231">$A53*$C53+($B53-$A53)*AZ55-($B53/$C53)*(AZ55^2)</f>
        <v>-4.837524795324498</v>
      </c>
      <c r="BB53">
        <f t="shared" ref="BB53" si="232">$A53*$C53+($B53-$A53)*BA55-($B53/$C53)*(BA55^2)</f>
        <v>-5.9634840334224464</v>
      </c>
      <c r="BC53">
        <f t="shared" ref="BC53" si="233">$A53*$C53+($B53-$A53)*BB55-($B53/$C53)*(BB55^2)</f>
        <v>-6.826006747808151</v>
      </c>
      <c r="BD53">
        <f t="shared" ref="BD53" si="234">$A53*$C53+($B53-$A53)*BC55-($B53/$C53)*(BC55^2)</f>
        <v>-7.4865250918692254</v>
      </c>
      <c r="BE53">
        <f t="shared" ref="BE53" si="235">$A53*$C53+($B53-$A53)*BD55-($B53/$C53)*(BD55^2)</f>
        <v>-7.9922298528804276</v>
      </c>
      <c r="BF53">
        <f t="shared" ref="BF53" si="236">$A53*$C53+($B53-$A53)*BE55-($B53/$C53)*(BE55^2)</f>
        <v>-8.3793368404371904</v>
      </c>
      <c r="BG53">
        <f t="shared" ref="BG53" si="237">$A53*$C53+($B53-$A53)*BF55-($B53/$C53)*(BF55^2)</f>
        <v>-8.6756187608079927</v>
      </c>
      <c r="BH53">
        <f t="shared" ref="BH53" si="238">$A53*$C53+($B53-$A53)*BG55-($B53/$C53)*(BG55^2)</f>
        <v>-8.902361565758838</v>
      </c>
      <c r="BI53">
        <f t="shared" ref="BI53" si="239">$A53*$C53+($B53-$A53)*BH55-($B53/$C53)*(BH55^2)</f>
        <v>-9.0758725027608307</v>
      </c>
      <c r="BJ53">
        <f t="shared" ref="BJ53" si="240">$A53*$C53+($B53-$A53)*BI55-($B53/$C53)*(BI55^2)</f>
        <v>-9.2086404984802357</v>
      </c>
      <c r="BK53">
        <f t="shared" ref="BK53" si="241">$A53*$C53+($B53-$A53)*BJ55-($B53/$C53)*(BJ55^2)</f>
        <v>-9.3102278041783393</v>
      </c>
      <c r="BL53">
        <f t="shared" ref="BL53" si="242">$A53*$C53+($B53-$A53)*BK55-($B53/$C53)*(BK55^2)</f>
        <v>-9.3879544273777356</v>
      </c>
    </row>
    <row r="54" spans="1:64" x14ac:dyDescent="0.25">
      <c r="E54" t="s">
        <v>4</v>
      </c>
      <c r="F54">
        <f>SUM(J54:AH54)</f>
        <v>319.64385668901627</v>
      </c>
      <c r="I54">
        <v>0</v>
      </c>
      <c r="J54">
        <f>(J55-J51)^2</f>
        <v>0.58303114043200421</v>
      </c>
      <c r="K54">
        <f t="shared" ref="K54" si="243">(K55-K51)^2</f>
        <v>0.25862885666662844</v>
      </c>
      <c r="L54">
        <f t="shared" ref="L54" si="244">(L55-L51)^2</f>
        <v>0.17692287607769372</v>
      </c>
      <c r="M54">
        <f t="shared" ref="M54" si="245">(M55-M51)^2</f>
        <v>0.52002556650689757</v>
      </c>
      <c r="N54">
        <f t="shared" ref="N54" si="246">(N55-N51)^2</f>
        <v>2.557889207142225</v>
      </c>
      <c r="O54">
        <f t="shared" ref="O54" si="247">(O55-O51)^2</f>
        <v>1.2527826032146443</v>
      </c>
      <c r="P54">
        <f t="shared" ref="P54" si="248">(P55-P51)^2</f>
        <v>3.6122099410650783</v>
      </c>
      <c r="Q54">
        <f t="shared" ref="Q54" si="249">(Q55-Q51)^2</f>
        <v>4.0889283613076106</v>
      </c>
      <c r="R54">
        <f t="shared" ref="R54" si="250">(R55-R51)^2</f>
        <v>13.933427396934119</v>
      </c>
      <c r="S54">
        <f t="shared" ref="S54" si="251">(S55-S51)^2</f>
        <v>16.87286356633734</v>
      </c>
      <c r="T54">
        <f t="shared" ref="T54" si="252">(T55-T51)^2</f>
        <v>17.865993389574939</v>
      </c>
      <c r="U54">
        <f t="shared" ref="U54" si="253">(U55-U51)^2</f>
        <v>9.1904951287227412</v>
      </c>
      <c r="V54">
        <f t="shared" ref="V54" si="254">(V55-V51)^2</f>
        <v>5.8593354573670563E-2</v>
      </c>
      <c r="W54">
        <f t="shared" ref="W54" si="255">(W55-W51)^2</f>
        <v>22.677387904006071</v>
      </c>
      <c r="X54">
        <f t="shared" ref="X54" si="256">(X55-X51)^2</f>
        <v>8.4896609261016032</v>
      </c>
      <c r="Y54">
        <f t="shared" ref="Y54" si="257">(Y55-Y51)^2</f>
        <v>5.4648632659141159</v>
      </c>
      <c r="Z54">
        <f t="shared" ref="Z54" si="258">(Z55-Z51)^2</f>
        <v>72.146750474014567</v>
      </c>
      <c r="AA54">
        <f t="shared" ref="AA54" si="259">(AA55-AA51)^2</f>
        <v>1.5471313305899284</v>
      </c>
      <c r="AB54">
        <f t="shared" ref="AB54" si="260">(AB55-AB51)^2</f>
        <v>6.5441149312674689</v>
      </c>
      <c r="AC54">
        <f t="shared" ref="AC54" si="261">(AC55-AC51)^2</f>
        <v>5.65928994532094</v>
      </c>
      <c r="AD54">
        <f t="shared" ref="AD54" si="262">(AD55-AD51)^2</f>
        <v>4.5490583219244032</v>
      </c>
      <c r="AE54">
        <f t="shared" ref="AE54" si="263">(AE55-AE51)^2</f>
        <v>20.811154047828161</v>
      </c>
      <c r="AF54">
        <f t="shared" ref="AF54" si="264">(AF55-AF51)^2</f>
        <v>25.580092217770975</v>
      </c>
      <c r="AG54">
        <f t="shared" ref="AG54" si="265">(AG55-AG51)^2</f>
        <v>0.91962243119930287</v>
      </c>
      <c r="AH54">
        <f t="shared" ref="AH54" si="266">(AH55-AH51)^2</f>
        <v>74.282939504523142</v>
      </c>
      <c r="AI54">
        <f t="shared" ref="AI54" si="267">(AI55-AI51)^2</f>
        <v>18522.181796864868</v>
      </c>
      <c r="AJ54">
        <f t="shared" ref="AJ54" si="268">(AJ55-AJ51)^2</f>
        <v>19718.150246100562</v>
      </c>
      <c r="AK54">
        <f t="shared" ref="AK54" si="269">(AK55-AK51)^2</f>
        <v>20713.288735306884</v>
      </c>
      <c r="AL54">
        <f t="shared" ref="AL54" si="270">(AL55-AL51)^2</f>
        <v>21526.487857737895</v>
      </c>
      <c r="AM54">
        <f t="shared" ref="AM54" si="271">(AM55-AM51)^2</f>
        <v>22181.463377310018</v>
      </c>
      <c r="AN54">
        <f t="shared" ref="AN54" si="272">(AN55-AN51)^2</f>
        <v>22702.983167043985</v>
      </c>
      <c r="AO54">
        <f t="shared" ref="AO54" si="273">(AO55-AO51)^2</f>
        <v>23114.509686678452</v>
      </c>
      <c r="AP54">
        <f t="shared" ref="AP54" si="274">(AP55-AP51)^2</f>
        <v>23436.959340182679</v>
      </c>
      <c r="AQ54">
        <f t="shared" ref="AQ54" si="275">(AQ55-AQ51)^2</f>
        <v>23688.231028354603</v>
      </c>
      <c r="AR54">
        <f t="shared" ref="AR54" si="276">(AR55-AR51)^2</f>
        <v>23883.206100503252</v>
      </c>
      <c r="AS54">
        <f t="shared" ref="AS54" si="277">(AS55-AS51)^2</f>
        <v>24034.00157642772</v>
      </c>
      <c r="AT54">
        <f t="shared" ref="AT54" si="278">(AT55-AT51)^2</f>
        <v>24150.333275708261</v>
      </c>
      <c r="AU54">
        <f t="shared" ref="AU54" si="279">(AU55-AU51)^2</f>
        <v>24239.903117024649</v>
      </c>
      <c r="AV54">
        <f t="shared" ref="AV54" si="280">(AV55-AV51)^2</f>
        <v>24308.764447251891</v>
      </c>
      <c r="AW54">
        <f t="shared" ref="AW54" si="281">(AW55-AW51)^2</f>
        <v>24361.644263582421</v>
      </c>
      <c r="AX54">
        <f t="shared" ref="AX54" si="282">(AX55-AX51)^2</f>
        <v>24402.215819201807</v>
      </c>
      <c r="AY54">
        <f t="shared" ref="AY54" si="283">(AY55-AY51)^2</f>
        <v>24433.32294843308</v>
      </c>
      <c r="AZ54">
        <f t="shared" ref="AZ54" si="284">(AZ55-AZ51)^2</f>
        <v>24457.161143222867</v>
      </c>
      <c r="BA54">
        <f t="shared" ref="BA54" si="285">(BA55-BA51)^2</f>
        <v>24475.421723776206</v>
      </c>
      <c r="BB54">
        <f t="shared" ref="BB54" si="286">(BB55-BB51)^2</f>
        <v>24489.405482738744</v>
      </c>
      <c r="BC54">
        <f t="shared" ref="BC54" si="287">(BC55-BC51)^2</f>
        <v>24500.111608124378</v>
      </c>
      <c r="BD54">
        <f t="shared" ref="BD54" si="288">(BD55-BD51)^2</f>
        <v>24508.306881562126</v>
      </c>
      <c r="BE54">
        <f t="shared" ref="BE54" si="289">(BE55-BE51)^2</f>
        <v>24514.579305906522</v>
      </c>
      <c r="BF54">
        <f t="shared" ref="BF54" si="290">(BF55-BF51)^2</f>
        <v>24519.379537124729</v>
      </c>
      <c r="BG54">
        <f t="shared" ref="BG54" si="291">(BG55-BG51)^2</f>
        <v>24523.052818953729</v>
      </c>
      <c r="BH54">
        <f t="shared" ref="BH54" si="292">(BH55-BH51)^2</f>
        <v>24525.863553584331</v>
      </c>
      <c r="BI54">
        <f t="shared" ref="BI54" si="293">(BI55-BI51)^2</f>
        <v>24528.014180927363</v>
      </c>
      <c r="BJ54">
        <f t="shared" ref="BJ54" si="294">(BJ55-BJ51)^2</f>
        <v>24529.659669871056</v>
      </c>
      <c r="BK54">
        <f t="shared" ref="BK54" si="295">(BK55-BK51)^2</f>
        <v>24530.918632692192</v>
      </c>
      <c r="BL54">
        <f t="shared" ref="BL54" si="296">(BL55-BL51)^2</f>
        <v>24531.88184441769</v>
      </c>
    </row>
    <row r="55" spans="1:64" x14ac:dyDescent="0.25">
      <c r="G55" t="s">
        <v>6</v>
      </c>
      <c r="J55">
        <f>$I51+$C53*(1/(1+EXP(-$A53*(J52-$B53))))</f>
        <v>1.7635647585057892</v>
      </c>
      <c r="K55">
        <f t="shared" ref="K55:BL55" si="297">$I51+$C53*(1/(1+EXP(-$A53*(K52-$B53))))</f>
        <v>2.1475556573931986</v>
      </c>
      <c r="L55">
        <f t="shared" si="297"/>
        <v>2.6466220109286884</v>
      </c>
      <c r="M55">
        <f t="shared" si="297"/>
        <v>3.294127982057899</v>
      </c>
      <c r="N55">
        <f t="shared" si="297"/>
        <v>4.1323402412064247</v>
      </c>
      <c r="O55">
        <f t="shared" si="297"/>
        <v>5.214277714963826</v>
      </c>
      <c r="P55">
        <f t="shared" si="297"/>
        <v>6.605581474461192</v>
      </c>
      <c r="Q55">
        <f t="shared" si="297"/>
        <v>8.3861098786434951</v>
      </c>
      <c r="R55">
        <f t="shared" si="297"/>
        <v>10.650750647569982</v>
      </c>
      <c r="S55">
        <f t="shared" si="297"/>
        <v>13.508659134633415</v>
      </c>
      <c r="T55">
        <f t="shared" si="297"/>
        <v>17.079818353037535</v>
      </c>
      <c r="U55">
        <f t="shared" si="297"/>
        <v>21.487582941092448</v>
      </c>
      <c r="V55">
        <f t="shared" si="297"/>
        <v>26.845939357652529</v>
      </c>
      <c r="W55">
        <f t="shared" si="297"/>
        <v>33.240921892282103</v>
      </c>
      <c r="X55">
        <f t="shared" si="297"/>
        <v>40.707297728644605</v>
      </c>
      <c r="Y55">
        <f t="shared" si="297"/>
        <v>49.204295299676602</v>
      </c>
      <c r="Z55">
        <f t="shared" si="297"/>
        <v>58.597075672928639</v>
      </c>
      <c r="AA55">
        <f t="shared" si="297"/>
        <v>68.652162659110957</v>
      </c>
      <c r="AB55">
        <f t="shared" si="297"/>
        <v>79.053146776724802</v>
      </c>
      <c r="AC55">
        <f t="shared" si="297"/>
        <v>89.436946216872002</v>
      </c>
      <c r="AD55">
        <f t="shared" si="297"/>
        <v>99.442852156602612</v>
      </c>
      <c r="AE55">
        <f t="shared" si="297"/>
        <v>108.76090437988927</v>
      </c>
      <c r="AF55">
        <f t="shared" si="297"/>
        <v>117.16645156318303</v>
      </c>
      <c r="AG55">
        <f t="shared" si="297"/>
        <v>124.53384446312138</v>
      </c>
      <c r="AH55">
        <f t="shared" si="297"/>
        <v>130.83024489821628</v>
      </c>
      <c r="AI55">
        <f t="shared" si="297"/>
        <v>136.09622256648004</v>
      </c>
      <c r="AJ55">
        <f t="shared" si="297"/>
        <v>140.42133116482182</v>
      </c>
      <c r="AK55">
        <f t="shared" si="297"/>
        <v>143.92111983759327</v>
      </c>
      <c r="AL55">
        <f t="shared" si="297"/>
        <v>146.71907802919802</v>
      </c>
      <c r="AM55">
        <f t="shared" si="297"/>
        <v>148.93442643428691</v>
      </c>
      <c r="AN55">
        <f t="shared" si="297"/>
        <v>150.67509139550566</v>
      </c>
      <c r="AO55">
        <f t="shared" si="297"/>
        <v>152.03456740714742</v>
      </c>
      <c r="AP55">
        <f t="shared" si="297"/>
        <v>153.09134312619599</v>
      </c>
      <c r="AQ55">
        <f t="shared" si="297"/>
        <v>153.90981459398424</v>
      </c>
      <c r="AR55">
        <f t="shared" si="297"/>
        <v>154.54192343989786</v>
      </c>
      <c r="AS55">
        <f t="shared" si="297"/>
        <v>155.0290346239301</v>
      </c>
      <c r="AT55">
        <f t="shared" si="297"/>
        <v>155.40377497251558</v>
      </c>
      <c r="AU55">
        <f t="shared" si="297"/>
        <v>155.69169251127258</v>
      </c>
      <c r="AV55">
        <f t="shared" si="297"/>
        <v>155.91268212448881</v>
      </c>
      <c r="AW55">
        <f t="shared" si="297"/>
        <v>156.08217151097821</v>
      </c>
      <c r="AX55">
        <f t="shared" si="297"/>
        <v>156.21208602154255</v>
      </c>
      <c r="AY55">
        <f t="shared" si="297"/>
        <v>156.3116212840014</v>
      </c>
      <c r="AZ55">
        <f t="shared" si="297"/>
        <v>156.38785484564607</v>
      </c>
      <c r="BA55">
        <f t="shared" si="297"/>
        <v>156.4462263008482</v>
      </c>
      <c r="BB55">
        <f t="shared" si="297"/>
        <v>156.49091182154555</v>
      </c>
      <c r="BC55">
        <f t="shared" si="297"/>
        <v>156.5251149436549</v>
      </c>
      <c r="BD55">
        <f t="shared" si="297"/>
        <v>156.55129153591204</v>
      </c>
      <c r="BE55">
        <f t="shared" si="297"/>
        <v>156.57132338300818</v>
      </c>
      <c r="BF55">
        <f t="shared" si="297"/>
        <v>156.5866518485044</v>
      </c>
      <c r="BG55">
        <f t="shared" si="297"/>
        <v>156.59838063962772</v>
      </c>
      <c r="BH55">
        <f t="shared" si="297"/>
        <v>156.60735472379429</v>
      </c>
      <c r="BI55">
        <f t="shared" si="297"/>
        <v>156.61422087705625</v>
      </c>
      <c r="BJ55">
        <f t="shared" si="297"/>
        <v>156.6194741080146</v>
      </c>
      <c r="BK55">
        <f t="shared" si="297"/>
        <v>156.6234932335893</v>
      </c>
      <c r="BL55">
        <f t="shared" si="297"/>
        <v>156.6265681307539</v>
      </c>
    </row>
    <row r="73" spans="1:6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8</v>
      </c>
      <c r="B74" t="s">
        <v>1</v>
      </c>
      <c r="I74">
        <f t="shared" ref="I74" si="298">I73/1000</f>
        <v>0.01</v>
      </c>
      <c r="J74">
        <f t="shared" ref="J74" si="299">J73/1000</f>
        <v>0.02</v>
      </c>
      <c r="K74">
        <f t="shared" ref="K74" si="300">K73/1000</f>
        <v>4.2000000000000003E-2</v>
      </c>
      <c r="L74">
        <f t="shared" ref="L74" si="301">L73/1000</f>
        <v>6.6000000000000003E-2</v>
      </c>
      <c r="M74">
        <f t="shared" ref="M74" si="302">M73/1000</f>
        <v>7.8E-2</v>
      </c>
      <c r="N74">
        <f t="shared" ref="N74" si="303">N73/1000</f>
        <v>9.0400000000000008E-2</v>
      </c>
      <c r="O74">
        <f t="shared" ref="O74" si="304">O73/1000</f>
        <v>0.13389999999999996</v>
      </c>
      <c r="P74">
        <f t="shared" ref="P74" si="305">P73/1000</f>
        <v>0.13619999999999999</v>
      </c>
      <c r="Q74">
        <f t="shared" ref="Q74" si="306">Q73/1000</f>
        <v>0.1525</v>
      </c>
      <c r="R74">
        <f t="shared" ref="R74" si="307">R73/1000</f>
        <v>0.19639999999999996</v>
      </c>
      <c r="S74">
        <f t="shared" ref="S74" si="308">S73/1000</f>
        <v>0.19309999999999999</v>
      </c>
      <c r="T74">
        <f t="shared" ref="T74" si="309">T73/1000</f>
        <v>0.41099999999999998</v>
      </c>
      <c r="U74">
        <f t="shared" ref="U74" si="310">U73/1000</f>
        <v>0.44519999999999998</v>
      </c>
      <c r="V74">
        <f t="shared" ref="V74" si="311">V73/1000</f>
        <v>0.61320000000000008</v>
      </c>
      <c r="W74">
        <f t="shared" ref="W74" si="312">W73/1000</f>
        <v>1.1069</v>
      </c>
      <c r="X74">
        <f t="shared" ref="X74" si="313">X73/1000</f>
        <v>1.4889000000000001</v>
      </c>
      <c r="Y74">
        <f t="shared" ref="Y74" si="314">Y73/1000</f>
        <v>2.1971999999999996</v>
      </c>
      <c r="Z74">
        <f t="shared" ref="Z74" si="315">Z73/1000</f>
        <v>3.0713000000000004</v>
      </c>
      <c r="AA74">
        <f t="shared" ref="AA74" si="316">AA73/1000</f>
        <v>3.6191000000000004</v>
      </c>
      <c r="AB74">
        <f t="shared" ref="AB74" si="317">AB73/1000</f>
        <v>7.4813999999999998</v>
      </c>
      <c r="AC74">
        <f t="shared" ref="AC74" si="318">AC73/1000</f>
        <v>11.244999999999999</v>
      </c>
      <c r="AD74">
        <f t="shared" ref="AD74" si="319">AD73/1000</f>
        <v>14.491</v>
      </c>
      <c r="AE74">
        <f t="shared" ref="AE74" si="320">AE73/1000</f>
        <v>17.327000000000002</v>
      </c>
      <c r="AF74">
        <f t="shared" ref="AF74" si="321">AF73/1000</f>
        <v>20.849</v>
      </c>
      <c r="AG74">
        <f t="shared" ref="AG74" si="322">AG73/1000</f>
        <v>22.646000000000001</v>
      </c>
      <c r="AH74">
        <f t="shared" ref="AH74" si="323">AH73/1000</f>
        <v>26.423999999999999</v>
      </c>
    </row>
    <row r="75" spans="1:6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0.49697003814025081</v>
      </c>
      <c r="B76" s="3">
        <v>21.218435909059256</v>
      </c>
      <c r="C76" s="3">
        <v>29.546297655510081</v>
      </c>
      <c r="G76" t="s">
        <v>5</v>
      </c>
      <c r="J76">
        <f>$A76*$C76+($B76-$A76)*I74-($B76/$C76)*(I74^2)</f>
        <v>14.890767517275917</v>
      </c>
      <c r="K76">
        <f>$A76*$C76+($B76-$A76)*J78-($B76/$C76)*(J78^2)</f>
        <v>14.917241064790556</v>
      </c>
      <c r="L76">
        <f t="shared" ref="L76" si="324">$A76*$C76+($B76-$A76)*K78-($B76/$C76)*(K78^2)</f>
        <v>14.934280513923259</v>
      </c>
      <c r="M76">
        <f t="shared" ref="M76" si="325">$A76*$C76+($B76-$A76)*L78-($B76/$C76)*(L78^2)</f>
        <v>14.962284647473572</v>
      </c>
      <c r="N76">
        <f t="shared" ref="N76" si="326">$A76*$C76+($B76-$A76)*M78-($B76/$C76)*(M78^2)</f>
        <v>15.008304693370977</v>
      </c>
      <c r="O76">
        <f t="shared" ref="O76" si="327">$A76*$C76+($B76-$A76)*N78-($B76/$C76)*(N78^2)</f>
        <v>15.083918907884415</v>
      </c>
      <c r="P76">
        <f t="shared" ref="P76" si="328">$A76*$C76+($B76-$A76)*O78-($B76/$C76)*(O78^2)</f>
        <v>15.208126243001139</v>
      </c>
      <c r="Q76">
        <f t="shared" ref="Q76" si="329">$A76*$C76+($B76-$A76)*P78-($B76/$C76)*(P78^2)</f>
        <v>15.412067925052888</v>
      </c>
      <c r="R76">
        <f t="shared" ref="R76" si="330">$A76*$C76+($B76-$A76)*Q78-($B76/$C76)*(Q78^2)</f>
        <v>15.746694693980116</v>
      </c>
      <c r="S76">
        <f t="shared" ref="S76" si="331">$A76*$C76+($B76-$A76)*R78-($B76/$C76)*(R78^2)</f>
        <v>16.295117888359957</v>
      </c>
      <c r="T76">
        <f t="shared" ref="T76" si="332">$A76*$C76+($B76-$A76)*S78-($B76/$C76)*(S78^2)</f>
        <v>17.192237857787681</v>
      </c>
      <c r="U76">
        <f t="shared" ref="U76" si="333">$A76*$C76+($B76-$A76)*T78-($B76/$C76)*(T78^2)</f>
        <v>18.655218423092798</v>
      </c>
      <c r="V76">
        <f t="shared" ref="V76" si="334">$A76*$C76+($B76-$A76)*U78-($B76/$C76)*(U78^2)</f>
        <v>21.028875836044417</v>
      </c>
      <c r="W76">
        <f t="shared" ref="W76" si="335">$A76*$C76+($B76-$A76)*V78-($B76/$C76)*(V78^2)</f>
        <v>24.848147708525321</v>
      </c>
      <c r="X76">
        <f t="shared" ref="X76" si="336">$A76*$C76+($B76-$A76)*W78-($B76/$C76)*(W78^2)</f>
        <v>30.910381856951684</v>
      </c>
      <c r="Y76">
        <f t="shared" ref="Y76" si="337">$A76*$C76+($B76-$A76)*X78-($B76/$C76)*(X78^2)</f>
        <v>40.321887355466693</v>
      </c>
      <c r="Z76">
        <f t="shared" ref="Z76" si="338">$A76*$C76+($B76-$A76)*Y78-($B76/$C76)*(Y78^2)</f>
        <v>54.417494260243771</v>
      </c>
      <c r="AA76">
        <f t="shared" ref="AA76" si="339">$A76*$C76+($B76-$A76)*Z78-($B76/$C76)*(Z78^2)</f>
        <v>74.341135071463356</v>
      </c>
      <c r="AB76">
        <f t="shared" ref="AB76" si="340">$A76*$C76+($B76-$A76)*AA78-($B76/$C76)*(AA78^2)</f>
        <v>100.00442094014988</v>
      </c>
      <c r="AC76">
        <f t="shared" ref="AC76" si="341">$A76*$C76+($B76-$A76)*AB78-($B76/$C76)*(AB78^2)</f>
        <v>128.44504427544899</v>
      </c>
      <c r="AD76">
        <f t="shared" ref="AD76" si="342">$A76*$C76+($B76-$A76)*AC78-($B76/$C76)*(AC78^2)</f>
        <v>152.75555656617996</v>
      </c>
      <c r="AE76">
        <f t="shared" ref="AE76" si="343">$A76*$C76+($B76-$A76)*AD78-($B76/$C76)*(AD78^2)</f>
        <v>164.0170981397695</v>
      </c>
      <c r="AF76">
        <f t="shared" ref="AF76" si="344">$A76*$C76+($B76-$A76)*AE78-($B76/$C76)*(AE78^2)</f>
        <v>156.85363655072661</v>
      </c>
      <c r="AG76">
        <f t="shared" ref="AG76" si="345">$A76*$C76+($B76-$A76)*AF78-($B76/$C76)*(AF78^2)</f>
        <v>133.81999891628681</v>
      </c>
      <c r="AH76">
        <f t="shared" ref="AH76" si="346">$A76*$C76+($B76-$A76)*AG78-($B76/$C76)*(AG78^2)</f>
        <v>103.35928483912039</v>
      </c>
      <c r="AI76">
        <f t="shared" ref="AI76" si="347">$A76*$C76+($B76-$A76)*AH78-($B76/$C76)*(AH78^2)</f>
        <v>73.829907082001284</v>
      </c>
      <c r="AJ76">
        <f t="shared" ref="AJ76" si="348">$A76*$C76+($B76-$A76)*AI78-($B76/$C76)*(AI78^2)</f>
        <v>49.825254373494431</v>
      </c>
      <c r="AK76">
        <f t="shared" ref="AK76" si="349">$A76*$C76+($B76-$A76)*AJ78-($B76/$C76)*(AJ78^2)</f>
        <v>32.332095999894477</v>
      </c>
      <c r="AL76">
        <f t="shared" ref="AL76" si="350">$A76*$C76+($B76-$A76)*AK78-($B76/$C76)*(AK78^2)</f>
        <v>20.430571792130991</v>
      </c>
      <c r="AM76">
        <f t="shared" ref="AM76" si="351">$A76*$C76+($B76-$A76)*AL78-($B76/$C76)*(AL78^2)</f>
        <v>12.67374904085807</v>
      </c>
      <c r="AN76">
        <f t="shared" ref="AN76" si="352">$A76*$C76+($B76-$A76)*AM78-($B76/$C76)*(AM78^2)</f>
        <v>7.7511206268387696</v>
      </c>
      <c r="AO76">
        <f t="shared" ref="AO76" si="353">$A76*$C76+($B76-$A76)*AN78-($B76/$C76)*(AN78^2)</f>
        <v>4.6779776809534042</v>
      </c>
      <c r="AP76">
        <f t="shared" ref="AP76" si="354">$A76*$C76+($B76-$A76)*AO78-($B76/$C76)*(AO78^2)</f>
        <v>2.7786620556553316</v>
      </c>
      <c r="AQ76">
        <f t="shared" ref="AQ76" si="355">$A76*$C76+($B76-$A76)*AP78-($B76/$C76)*(AP78^2)</f>
        <v>1.6120172216216133</v>
      </c>
      <c r="AR76">
        <f t="shared" ref="AR76" si="356">$A76*$C76+($B76-$A76)*AQ78-($B76/$C76)*(AQ78^2)</f>
        <v>0.89809811338363943</v>
      </c>
      <c r="AS76">
        <f t="shared" ref="AS76" si="357">$A76*$C76+($B76-$A76)*AR78-($B76/$C76)*(AR78^2)</f>
        <v>0.4622199800899125</v>
      </c>
      <c r="AT76">
        <f t="shared" ref="AT76" si="358">$A76*$C76+($B76-$A76)*AS78-($B76/$C76)*(AS78^2)</f>
        <v>0.19646857841041765</v>
      </c>
      <c r="AU76">
        <f t="shared" ref="AU76" si="359">$A76*$C76+($B76-$A76)*AT78-($B76/$C76)*(AT78^2)</f>
        <v>3.4579573062615054E-2</v>
      </c>
      <c r="AV76">
        <f t="shared" ref="AV76" si="360">$A76*$C76+($B76-$A76)*AU78-($B76/$C76)*(AU78^2)</f>
        <v>-6.3988155092602028E-2</v>
      </c>
      <c r="AW76">
        <f t="shared" ref="AW76" si="361">$A76*$C76+($B76-$A76)*AV78-($B76/$C76)*(AV78^2)</f>
        <v>-0.12398322789749727</v>
      </c>
      <c r="AX76">
        <f t="shared" ref="AX76" si="362">$A76*$C76+($B76-$A76)*AW78-($B76/$C76)*(AW78^2)</f>
        <v>-0.16049335404352405</v>
      </c>
      <c r="AY76">
        <f t="shared" ref="AY76" si="363">$A76*$C76+($B76-$A76)*AX78-($B76/$C76)*(AX78^2)</f>
        <v>-0.18270908095962568</v>
      </c>
      <c r="AZ76">
        <f t="shared" ref="AZ76" si="364">$A76*$C76+($B76-$A76)*AY78-($B76/$C76)*(AY78^2)</f>
        <v>-0.19622597675083853</v>
      </c>
      <c r="BA76">
        <f t="shared" ref="BA76" si="365">$A76*$C76+($B76-$A76)*AZ78-($B76/$C76)*(AZ78^2)</f>
        <v>-0.20444981747141355</v>
      </c>
      <c r="BB76">
        <f t="shared" ref="BB76" si="366">$A76*$C76+($B76-$A76)*BA78-($B76/$C76)*(BA78^2)</f>
        <v>-0.20945316915742751</v>
      </c>
      <c r="BC76">
        <f t="shared" ref="BC76" si="367">$A76*$C76+($B76-$A76)*BB78-($B76/$C76)*(BB78^2)</f>
        <v>-0.21249713969575623</v>
      </c>
      <c r="BD76">
        <f t="shared" ref="BD76" si="368">$A76*$C76+($B76-$A76)*BC78-($B76/$C76)*(BC78^2)</f>
        <v>-0.21434903165129526</v>
      </c>
      <c r="BE76">
        <f t="shared" ref="BE76" si="369">$A76*$C76+($B76-$A76)*BD78-($B76/$C76)*(BD78^2)</f>
        <v>-0.21547567973459536</v>
      </c>
      <c r="BF76">
        <f t="shared" ref="BF76" si="370">$A76*$C76+($B76-$A76)*BE78-($B76/$C76)*(BE78^2)</f>
        <v>-0.21616110381739873</v>
      </c>
      <c r="BG76">
        <f t="shared" ref="BG76" si="371">$A76*$C76+($B76-$A76)*BF78-($B76/$C76)*(BF78^2)</f>
        <v>-0.21657809751229706</v>
      </c>
      <c r="BH76">
        <f t="shared" ref="BH76" si="372">$A76*$C76+($B76-$A76)*BG78-($B76/$C76)*(BG78^2)</f>
        <v>-0.21683178499540645</v>
      </c>
      <c r="BI76">
        <f t="shared" ref="BI76" si="373">$A76*$C76+($B76-$A76)*BH78-($B76/$C76)*(BH78^2)</f>
        <v>-0.21698612135071471</v>
      </c>
      <c r="BJ76">
        <f t="shared" ref="BJ76" si="374">$A76*$C76+($B76-$A76)*BI78-($B76/$C76)*(BI78^2)</f>
        <v>-0.21708001521790266</v>
      </c>
      <c r="BK76">
        <f t="shared" ref="BK76" si="375">$A76*$C76+($B76-$A76)*BJ78-($B76/$C76)*(BJ78^2)</f>
        <v>-0.2171371375701483</v>
      </c>
      <c r="BL76">
        <f t="shared" ref="BL76" si="376">$A76*$C76+($B76-$A76)*BK78-($B76/$C76)*(BK78^2)</f>
        <v>-0.21717188917466501</v>
      </c>
    </row>
    <row r="77" spans="1:64" x14ac:dyDescent="0.25">
      <c r="E77" t="s">
        <v>4</v>
      </c>
      <c r="F77">
        <f>SUM(J77:AH77)</f>
        <v>4.7386525187821276</v>
      </c>
      <c r="I77">
        <v>0</v>
      </c>
      <c r="J77">
        <f>(J78-J74)^2</f>
        <v>7.6063980850983395E-5</v>
      </c>
      <c r="K77">
        <f t="shared" ref="K77" si="377">(K78-K74)^2</f>
        <v>8.9391975015301432E-4</v>
      </c>
      <c r="L77">
        <f t="shared" ref="L77" si="378">(L78-L74)^2</f>
        <v>2.7610650398741032E-3</v>
      </c>
      <c r="M77">
        <f t="shared" ref="M77" si="379">(M78-M74)^2</f>
        <v>3.8841196156737968E-3</v>
      </c>
      <c r="N77">
        <f t="shared" ref="N77" si="380">(N78-N74)^2</f>
        <v>5.0508306540724872E-3</v>
      </c>
      <c r="O77">
        <f t="shared" ref="O77" si="381">(O78-O74)^2</f>
        <v>1.1786525280949907E-2</v>
      </c>
      <c r="P77">
        <f t="shared" ref="P77" si="382">(P78-P74)^2</f>
        <v>1.0201611159362103E-2</v>
      </c>
      <c r="Q77">
        <f t="shared" ref="Q77" si="383">(Q78-Q74)^2</f>
        <v>1.0222346223885993E-2</v>
      </c>
      <c r="R77">
        <f t="shared" ref="R77" si="384">(R78-R74)^2</f>
        <v>1.4023293615403436E-2</v>
      </c>
      <c r="S77">
        <f t="shared" ref="S77" si="385">(S78-S74)^2</f>
        <v>5.1157180257613661E-3</v>
      </c>
      <c r="T77">
        <f t="shared" ref="T77" si="386">(T78-T74)^2</f>
        <v>4.7543176213019143E-2</v>
      </c>
      <c r="U77">
        <f t="shared" ref="U77" si="387">(U78-U74)^2</f>
        <v>1.840447328264563E-2</v>
      </c>
      <c r="V77">
        <f t="shared" ref="V77" si="388">(V78-V74)^2</f>
        <v>1.3003652141867467E-2</v>
      </c>
      <c r="W77">
        <f t="shared" ref="W77" si="389">(W78-W74)^2</f>
        <v>9.079363490807521E-2</v>
      </c>
      <c r="X77">
        <f t="shared" ref="X77" si="390">(X78-X74)^2</f>
        <v>3.7426618201259469E-2</v>
      </c>
      <c r="Y77">
        <f t="shared" ref="Y77" si="391">(Y78-Y74)^2</f>
        <v>1.738223806322518E-2</v>
      </c>
      <c r="Z77">
        <f t="shared" ref="Z77" si="392">(Z78-Z74)^2</f>
        <v>2.9706446515353317E-2</v>
      </c>
      <c r="AA77">
        <f t="shared" ref="AA77" si="393">(AA78-AA74)^2</f>
        <v>1.8396566889771924</v>
      </c>
      <c r="AB77">
        <f t="shared" ref="AB77" si="394">(AB78-AB74)^2</f>
        <v>1.130419066389677E-2</v>
      </c>
      <c r="AC77">
        <f t="shared" ref="AC77" si="395">(AC78-AC74)^2</f>
        <v>0.64445703435553936</v>
      </c>
      <c r="AD77">
        <f t="shared" ref="AD77" si="396">(AD78-AD74)^2</f>
        <v>0.25900198091392185</v>
      </c>
      <c r="AE77">
        <f t="shared" ref="AE77" si="397">(AE78-AE74)^2</f>
        <v>8.3904798936226946E-2</v>
      </c>
      <c r="AF77">
        <f t="shared" ref="AF77" si="398">(AF78-AF74)^2</f>
        <v>6.0695861321659874E-3</v>
      </c>
      <c r="AG77">
        <f t="shared" ref="AG77" si="399">(AG78-AG74)^2</f>
        <v>0.96508710194430281</v>
      </c>
      <c r="AH77">
        <f t="shared" ref="AH77" si="400">(AH78-AH74)^2</f>
        <v>0.61089540418744925</v>
      </c>
      <c r="AI77">
        <f t="shared" ref="AI77" si="401">(AI78-AI74)^2</f>
        <v>731.427224774406</v>
      </c>
      <c r="AJ77">
        <f t="shared" ref="AJ77" si="402">(AJ78-AJ74)^2</f>
        <v>782.64719030223523</v>
      </c>
      <c r="AK77">
        <f t="shared" ref="AK77" si="403">(AK78-AK74)^2</f>
        <v>816.48574391467741</v>
      </c>
      <c r="AL77">
        <f t="shared" ref="AL77" si="404">(AL78-AL74)^2</f>
        <v>838.15731044885308</v>
      </c>
      <c r="AM77">
        <f t="shared" ref="AM77" si="405">(AM78-AM74)^2</f>
        <v>851.76659668799232</v>
      </c>
      <c r="AN77">
        <f t="shared" ref="AN77" si="406">(AN78-AN74)^2</f>
        <v>860.20893099988723</v>
      </c>
      <c r="AO77">
        <f t="shared" ref="AO77" si="407">(AO78-AO74)^2</f>
        <v>865.40657151402536</v>
      </c>
      <c r="AP77">
        <f t="shared" ref="AP77" si="408">(AP78-AP74)^2</f>
        <v>868.59175251420947</v>
      </c>
      <c r="AQ77">
        <f t="shared" ref="AQ77" si="409">(AQ78-AQ74)^2</f>
        <v>870.53813775155288</v>
      </c>
      <c r="AR77">
        <f t="shared" ref="AR77" si="410">(AR78-AR74)^2</f>
        <v>871.72546573365514</v>
      </c>
      <c r="AS77">
        <f t="shared" ref="AS77" si="411">(AS78-AS74)^2</f>
        <v>872.4489909725072</v>
      </c>
      <c r="AT77">
        <f t="shared" ref="AT77" si="412">(AT78-AT74)^2</f>
        <v>872.88960378643242</v>
      </c>
      <c r="AU77">
        <f t="shared" ref="AU77" si="413">(AU78-AU74)^2</f>
        <v>873.15782329601257</v>
      </c>
      <c r="AV77">
        <f t="shared" ref="AV77" si="414">(AV78-AV74)^2</f>
        <v>873.32106082569089</v>
      </c>
      <c r="AW77">
        <f t="shared" ref="AW77" si="415">(AW78-AW74)^2</f>
        <v>873.42039224107498</v>
      </c>
      <c r="AX77">
        <f t="shared" ref="AX77" si="416">(AX78-AX74)^2</f>
        <v>873.48083090785019</v>
      </c>
      <c r="AY77">
        <f t="shared" ref="AY77" si="417">(AY78-AY74)^2</f>
        <v>873.51760312270108</v>
      </c>
      <c r="AZ77">
        <f t="shared" ref="AZ77" si="418">(AZ78-AZ74)^2</f>
        <v>873.53997541592912</v>
      </c>
      <c r="BA77">
        <f t="shared" ref="BA77" si="419">(BA78-BA74)^2</f>
        <v>873.55358649566062</v>
      </c>
      <c r="BB77">
        <f t="shared" ref="BB77" si="420">(BB78-BB74)^2</f>
        <v>873.56186724040151</v>
      </c>
      <c r="BC77">
        <f t="shared" ref="BC77" si="421">(BC78-BC74)^2</f>
        <v>873.56690506472989</v>
      </c>
      <c r="BD77">
        <f t="shared" ref="BD77" si="422">(BD78-BD74)^2</f>
        <v>873.56996995334566</v>
      </c>
      <c r="BE77">
        <f t="shared" ref="BE77" si="423">(BE78-BE74)^2</f>
        <v>873.57183455123879</v>
      </c>
      <c r="BF77">
        <f t="shared" ref="BF77" si="424">(BF78-BF74)^2</f>
        <v>873.57296892183956</v>
      </c>
      <c r="BG77">
        <f t="shared" ref="BG77" si="425">(BG78-BG74)^2</f>
        <v>873.57365904133735</v>
      </c>
      <c r="BH77">
        <f t="shared" ref="BH77" si="426">(BH78-BH74)^2</f>
        <v>873.57407889057265</v>
      </c>
      <c r="BI77">
        <f t="shared" ref="BI77" si="427">(BI78-BI74)^2</f>
        <v>873.57433431490847</v>
      </c>
      <c r="BJ77">
        <f t="shared" ref="BJ77" si="428">(BJ78-BJ74)^2</f>
        <v>873.57448970777591</v>
      </c>
      <c r="BK77">
        <f t="shared" ref="BK77" si="429">(BK78-BK74)^2</f>
        <v>873.57458424434355</v>
      </c>
      <c r="BL77">
        <f t="shared" ref="BL77" si="430">(BL78-BL74)^2</f>
        <v>873.574641757677</v>
      </c>
    </row>
    <row r="78" spans="1:64" x14ac:dyDescent="0.25">
      <c r="G78" t="s">
        <v>6</v>
      </c>
      <c r="J78">
        <f>$I74+$C76*(1/(1+EXP(-$A76*(J75-$B76))))</f>
        <v>1.1278533331429662E-2</v>
      </c>
      <c r="K78">
        <f t="shared" ref="K78:BL78" si="431">$I74+$C76*(1/(1+EXP(-$A76*(K75-$B76))))</f>
        <v>1.2101509232855679E-2</v>
      </c>
      <c r="L78">
        <f t="shared" si="431"/>
        <v>1.3454162487651765E-2</v>
      </c>
      <c r="M78">
        <f t="shared" si="431"/>
        <v>1.5677294541445036E-2</v>
      </c>
      <c r="N78">
        <f t="shared" si="431"/>
        <v>1.9330803760894508E-2</v>
      </c>
      <c r="O78">
        <f t="shared" si="431"/>
        <v>2.5334235226062565E-2</v>
      </c>
      <c r="P78">
        <f t="shared" si="431"/>
        <v>3.5196974503918427E-2</v>
      </c>
      <c r="Q78">
        <f t="shared" si="431"/>
        <v>5.1394380849104165E-2</v>
      </c>
      <c r="R78">
        <f t="shared" si="431"/>
        <v>7.7980011757290552E-2</v>
      </c>
      <c r="S78">
        <f t="shared" si="431"/>
        <v>0.12157575218318359</v>
      </c>
      <c r="T78">
        <f t="shared" si="431"/>
        <v>0.19295602229591582</v>
      </c>
      <c r="U78">
        <f t="shared" si="431"/>
        <v>0.30953691260093763</v>
      </c>
      <c r="V78">
        <f t="shared" si="431"/>
        <v>0.4991664429132045</v>
      </c>
      <c r="W78">
        <f t="shared" si="431"/>
        <v>0.80558017836843987</v>
      </c>
      <c r="X78">
        <f t="shared" si="431"/>
        <v>1.2954403964615366</v>
      </c>
      <c r="Y78">
        <f t="shared" si="431"/>
        <v>2.065358284055367</v>
      </c>
      <c r="Z78">
        <f t="shared" si="431"/>
        <v>3.2436555816193762</v>
      </c>
      <c r="AA78">
        <f t="shared" si="431"/>
        <v>4.975439444599763</v>
      </c>
      <c r="AB78">
        <f t="shared" si="431"/>
        <v>7.3750788324749168</v>
      </c>
      <c r="AC78">
        <f t="shared" si="431"/>
        <v>10.442219186604749</v>
      </c>
      <c r="AD78">
        <f t="shared" si="431"/>
        <v>13.982077627811547</v>
      </c>
      <c r="AE78">
        <f t="shared" si="431"/>
        <v>17.616663250924635</v>
      </c>
      <c r="AF78">
        <f t="shared" si="431"/>
        <v>20.926907548621209</v>
      </c>
      <c r="AG78">
        <f t="shared" si="431"/>
        <v>23.628388467941427</v>
      </c>
      <c r="AH78">
        <f t="shared" si="431"/>
        <v>25.64240201881821</v>
      </c>
      <c r="AI78">
        <f t="shared" si="431"/>
        <v>27.044911254696437</v>
      </c>
      <c r="AJ78">
        <f t="shared" si="431"/>
        <v>27.975832253969411</v>
      </c>
      <c r="AK78">
        <f t="shared" si="431"/>
        <v>28.574214668380257</v>
      </c>
      <c r="AL78">
        <f t="shared" si="431"/>
        <v>28.950946624399919</v>
      </c>
      <c r="AM78">
        <f t="shared" si="431"/>
        <v>29.185040631940062</v>
      </c>
      <c r="AN78">
        <f t="shared" si="431"/>
        <v>29.329318624882632</v>
      </c>
      <c r="AO78">
        <f t="shared" si="431"/>
        <v>29.417793450801597</v>
      </c>
      <c r="AP78">
        <f t="shared" si="431"/>
        <v>29.471880708808005</v>
      </c>
      <c r="AQ78">
        <f t="shared" si="431"/>
        <v>29.504883286526535</v>
      </c>
      <c r="AR78">
        <f t="shared" si="431"/>
        <v>29.524997302856018</v>
      </c>
      <c r="AS78">
        <f t="shared" si="431"/>
        <v>29.537247518557095</v>
      </c>
      <c r="AT78">
        <f t="shared" si="431"/>
        <v>29.54470517345591</v>
      </c>
      <c r="AU78">
        <f t="shared" si="431"/>
        <v>29.549244039332251</v>
      </c>
      <c r="AV78">
        <f t="shared" si="431"/>
        <v>29.552006037250514</v>
      </c>
      <c r="AW78">
        <f t="shared" si="431"/>
        <v>29.553686609982773</v>
      </c>
      <c r="AX78">
        <f t="shared" si="431"/>
        <v>29.554709115602037</v>
      </c>
      <c r="AY78">
        <f t="shared" si="431"/>
        <v>29.555331213212636</v>
      </c>
      <c r="AZ78">
        <f t="shared" si="431"/>
        <v>29.555709692306987</v>
      </c>
      <c r="BA78">
        <f t="shared" si="431"/>
        <v>29.555939952836226</v>
      </c>
      <c r="BB78">
        <f t="shared" si="431"/>
        <v>29.556080038469268</v>
      </c>
      <c r="BC78">
        <f t="shared" si="431"/>
        <v>29.556165263185445</v>
      </c>
      <c r="BD78">
        <f t="shared" si="431"/>
        <v>29.556217111689811</v>
      </c>
      <c r="BE78">
        <f t="shared" si="431"/>
        <v>29.556248654916253</v>
      </c>
      <c r="BF78">
        <f t="shared" si="431"/>
        <v>29.556267844940091</v>
      </c>
      <c r="BG78">
        <f t="shared" si="431"/>
        <v>29.556279519610335</v>
      </c>
      <c r="BH78">
        <f t="shared" si="431"/>
        <v>29.556286622148132</v>
      </c>
      <c r="BI78">
        <f t="shared" si="431"/>
        <v>29.556290943129323</v>
      </c>
      <c r="BJ78">
        <f t="shared" si="431"/>
        <v>29.556293571890503</v>
      </c>
      <c r="BK78">
        <f t="shared" si="431"/>
        <v>29.556295171153362</v>
      </c>
      <c r="BL78">
        <f t="shared" si="431"/>
        <v>29.556296144098926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64" s="12" customFormat="1" x14ac:dyDescent="0.25">
      <c r="A97" s="12" t="s">
        <v>8</v>
      </c>
      <c r="B97" s="12" t="s">
        <v>2</v>
      </c>
      <c r="I97" s="13">
        <f t="shared" ref="I97:L97" si="432">I96/1000</f>
        <v>1E-4</v>
      </c>
      <c r="J97" s="13">
        <f t="shared" si="432"/>
        <v>2E-3</v>
      </c>
      <c r="K97" s="13">
        <f t="shared" si="432"/>
        <v>5.0000000000000001E-4</v>
      </c>
      <c r="L97" s="13">
        <f t="shared" si="432"/>
        <v>1E-3</v>
      </c>
      <c r="M97" s="13">
        <f>M96/1000</f>
        <v>2E-3</v>
      </c>
      <c r="N97" s="13">
        <f t="shared" ref="N97:AH97" si="433">N96/1000</f>
        <v>3.0000000000000001E-3</v>
      </c>
      <c r="O97" s="13">
        <f t="shared" si="433"/>
        <v>3.0000000000000001E-3</v>
      </c>
      <c r="P97" s="13">
        <f t="shared" si="433"/>
        <v>7.0000000000000001E-3</v>
      </c>
      <c r="Q97" s="13">
        <f t="shared" si="433"/>
        <v>8.9999999999999993E-3</v>
      </c>
      <c r="R97" s="13">
        <f t="shared" si="433"/>
        <v>8.9999999999999993E-3</v>
      </c>
      <c r="S97" s="13">
        <f t="shared" si="433"/>
        <v>1.2600000000000002E-2</v>
      </c>
      <c r="T97" s="13">
        <f t="shared" si="433"/>
        <v>1.2599999999999995E-2</v>
      </c>
      <c r="U97" s="13">
        <f t="shared" si="433"/>
        <v>1.2599999999999995E-2</v>
      </c>
      <c r="V97" s="13">
        <f t="shared" si="433"/>
        <v>1.2600000000000023E-2</v>
      </c>
      <c r="W97" s="13">
        <f t="shared" si="433"/>
        <v>1.4600000000000023E-2</v>
      </c>
      <c r="X97" s="13">
        <f t="shared" si="433"/>
        <v>1.464E-2</v>
      </c>
      <c r="Y97" s="13">
        <f t="shared" si="433"/>
        <v>1.264E-2</v>
      </c>
      <c r="Z97" s="13">
        <f t="shared" si="433"/>
        <v>1.414E-2</v>
      </c>
      <c r="AA97" s="13">
        <f t="shared" si="433"/>
        <v>1.934E-2</v>
      </c>
      <c r="AB97" s="13">
        <f t="shared" si="433"/>
        <v>6.8150000000000002E-2</v>
      </c>
      <c r="AC97" s="13">
        <f t="shared" si="433"/>
        <v>9.3900000000000011E-2</v>
      </c>
      <c r="AD97" s="13">
        <f t="shared" si="433"/>
        <v>0.1489</v>
      </c>
      <c r="AE97" s="13">
        <f t="shared" si="433"/>
        <v>0.16390000000000002</v>
      </c>
      <c r="AF97" s="13">
        <f t="shared" si="433"/>
        <v>0.26389999999999997</v>
      </c>
      <c r="AG97" s="13">
        <f t="shared" si="433"/>
        <v>0.47689999999999999</v>
      </c>
      <c r="AH97" s="13">
        <f t="shared" si="433"/>
        <v>1.522</v>
      </c>
    </row>
    <row r="98" spans="1:6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0.88921070025095394</v>
      </c>
      <c r="B99" s="3">
        <v>28.888199127621579</v>
      </c>
      <c r="C99" s="3">
        <v>49.819782926221606</v>
      </c>
      <c r="G99" t="s">
        <v>5</v>
      </c>
      <c r="J99">
        <f>$A99*$C99+($B99-$A99)*I97-($B99/$C99)*(I97^2)</f>
        <v>44.303083955220231</v>
      </c>
      <c r="K99">
        <f>$A99*$C99+($B99-$A99)*J101-($B99/$C99)*(J101^2)</f>
        <v>44.303083978917435</v>
      </c>
      <c r="L99">
        <f t="shared" ref="L99" si="434">$A99*$C99+($B99-$A99)*K101-($B99/$C99)*(K101^2)</f>
        <v>44.303084012880468</v>
      </c>
      <c r="M99">
        <f t="shared" ref="M99" si="435">$A99*$C99+($B99-$A99)*L101-($B99/$C99)*(L101^2)</f>
        <v>44.303084095519608</v>
      </c>
      <c r="N99">
        <f t="shared" ref="N99" si="436">$A99*$C99+($B99-$A99)*M101-($B99/$C99)*(M101^2)</f>
        <v>44.303084296597852</v>
      </c>
      <c r="O99">
        <f t="shared" ref="O99" si="437">$A99*$C99+($B99-$A99)*N101-($B99/$C99)*(N101^2)</f>
        <v>44.303084785863113</v>
      </c>
      <c r="P99">
        <f t="shared" ref="P99" si="438">$A99*$C99+($B99-$A99)*O101-($B99/$C99)*(O101^2)</f>
        <v>44.303085976347425</v>
      </c>
      <c r="Q99">
        <f t="shared" ref="Q99" si="439">$A99*$C99+($B99-$A99)*P101-($B99/$C99)*(P101^2)</f>
        <v>44.303088873043805</v>
      </c>
      <c r="R99">
        <f t="shared" ref="R99" si="440">$A99*$C99+($B99-$A99)*Q101-($B99/$C99)*(Q101^2)</f>
        <v>44.303095921309556</v>
      </c>
      <c r="S99">
        <f t="shared" ref="S99" si="441">$A99*$C99+($B99-$A99)*R101-($B99/$C99)*(R101^2)</f>
        <v>44.303113071208116</v>
      </c>
      <c r="T99">
        <f t="shared" ref="T99" si="442">$A99*$C99+($B99-$A99)*S101-($B99/$C99)*(S101^2)</f>
        <v>44.303154800481131</v>
      </c>
      <c r="U99">
        <f t="shared" ref="U99" si="443">$A99*$C99+($B99-$A99)*T101-($B99/$C99)*(T101^2)</f>
        <v>44.303256336475982</v>
      </c>
      <c r="V99">
        <f t="shared" ref="V99" si="444">$A99*$C99+($B99-$A99)*U101-($B99/$C99)*(U101^2)</f>
        <v>44.303503394582314</v>
      </c>
      <c r="W99">
        <f t="shared" ref="W99" si="445">$A99*$C99+($B99-$A99)*V101-($B99/$C99)*(V101^2)</f>
        <v>44.304104537689952</v>
      </c>
      <c r="X99">
        <f t="shared" ref="X99" si="446">$A99*$C99+($B99-$A99)*W101-($B99/$C99)*(W101^2)</f>
        <v>44.305567239729342</v>
      </c>
      <c r="Y99">
        <f t="shared" ref="Y99" si="447">$A99*$C99+($B99-$A99)*X101-($B99/$C99)*(X101^2)</f>
        <v>44.309126272530463</v>
      </c>
      <c r="Z99">
        <f t="shared" ref="Z99" si="448">$A99*$C99+($B99-$A99)*Y101-($B99/$C99)*(Y101^2)</f>
        <v>44.31778598677888</v>
      </c>
      <c r="AA99">
        <f t="shared" ref="AA99" si="449">$A99*$C99+($B99-$A99)*Z101-($B99/$C99)*(Z101^2)</f>
        <v>44.338855963437581</v>
      </c>
      <c r="AB99">
        <f t="shared" ref="AB99" si="450">$A99*$C99+($B99-$A99)*AA101-($B99/$C99)*(AA101^2)</f>
        <v>44.390118205051195</v>
      </c>
      <c r="AC99">
        <f t="shared" ref="AC99" si="451">$A99*$C99+($B99-$A99)*AB101-($B99/$C99)*(AB101^2)</f>
        <v>44.514817945531725</v>
      </c>
      <c r="AD99">
        <f t="shared" ref="AD99" si="452">$A99*$C99+($B99-$A99)*AC101-($B99/$C99)*(AC101^2)</f>
        <v>44.818049189892342</v>
      </c>
      <c r="AE99">
        <f t="shared" ref="AE99" si="453">$A99*$C99+($B99-$A99)*AD101-($B99/$C99)*(AD101^2)</f>
        <v>45.554755200453322</v>
      </c>
      <c r="AF99">
        <f t="shared" ref="AF99" si="454">$A99*$C99+($B99-$A99)*AE101-($B99/$C99)*(AE101^2)</f>
        <v>47.340710907991223</v>
      </c>
      <c r="AG99">
        <f t="shared" ref="AG99" si="455">$A99*$C99+($B99-$A99)*AF101-($B99/$C99)*(AF101^2)</f>
        <v>51.64750719935973</v>
      </c>
      <c r="AH99">
        <f t="shared" ref="AH99" si="456">$A99*$C99+($B99-$A99)*AG101-($B99/$C99)*(AG101^2)</f>
        <v>61.901198075291646</v>
      </c>
      <c r="AI99">
        <f t="shared" ref="AI99" si="457">$A99*$C99+($B99-$A99)*AH101-($B99/$C99)*(AH101^2)</f>
        <v>85.57151830608079</v>
      </c>
      <c r="AJ99">
        <f t="shared" ref="AJ99" si="458">$A99*$C99+($B99-$A99)*AI101-($B99/$C99)*(AI101^2)</f>
        <v>136.33825127997881</v>
      </c>
      <c r="AK99">
        <f t="shared" ref="AK99" si="459">$A99*$C99+($B99-$A99)*AJ101-($B99/$C99)*(AJ101^2)</f>
        <v>228.04109920540412</v>
      </c>
      <c r="AL99">
        <f t="shared" ref="AL99" si="460">$A99*$C99+($B99-$A99)*AK101-($B99/$C99)*(AK101^2)</f>
        <v>339.5188071272886</v>
      </c>
      <c r="AM99">
        <f t="shared" ref="AM99" si="461">$A99*$C99+($B99-$A99)*AL101-($B99/$C99)*(AL101^2)</f>
        <v>379.96320665840534</v>
      </c>
      <c r="AN99">
        <f t="shared" ref="AN99" si="462">$A99*$C99+($B99-$A99)*AM101-($B99/$C99)*(AM101^2)</f>
        <v>296.460811584515</v>
      </c>
      <c r="AO99">
        <f t="shared" ref="AO99" si="463">$A99*$C99+($B99-$A99)*AN101-($B99/$C99)*(AN101^2)</f>
        <v>171.44672763314793</v>
      </c>
      <c r="AP99">
        <f t="shared" ref="AP99" si="464">$A99*$C99+($B99-$A99)*AO101-($B99/$C99)*(AO101^2)</f>
        <v>82.686447434968841</v>
      </c>
      <c r="AQ99">
        <f t="shared" ref="AQ99" si="465">$A99*$C99+($B99-$A99)*AP101-($B99/$C99)*(AP101^2)</f>
        <v>36.43741060130219</v>
      </c>
      <c r="AR99">
        <f t="shared" ref="AR99" si="466">$A99*$C99+($B99-$A99)*AQ101-($B99/$C99)*(AQ101^2)</f>
        <v>15.42058711363461</v>
      </c>
      <c r="AS99">
        <f t="shared" ref="AS99" si="467">$A99*$C99+($B99-$A99)*AR101-($B99/$C99)*(AR101^2)</f>
        <v>6.413769626822841</v>
      </c>
      <c r="AT99">
        <f t="shared" ref="AT99" si="468">$A99*$C99+($B99-$A99)*AS101-($B99/$C99)*(AS101^2)</f>
        <v>2.6475201413884406</v>
      </c>
      <c r="AU99">
        <f t="shared" ref="AU99" si="469">$A99*$C99+($B99-$A99)*AT101-($B99/$C99)*(AT101^2)</f>
        <v>1.0885897907060098</v>
      </c>
      <c r="AV99">
        <f t="shared" ref="AV99" si="470">$A99*$C99+($B99-$A99)*AU101-($B99/$C99)*(AU101^2)</f>
        <v>0.44601826157236246</v>
      </c>
      <c r="AW99">
        <f t="shared" ref="AW99" si="471">$A99*$C99+($B99-$A99)*AV101-($B99/$C99)*(AV101^2)</f>
        <v>0.18161548362354552</v>
      </c>
      <c r="AX99">
        <f t="shared" ref="AX99" si="472">$A99*$C99+($B99-$A99)*AW101-($B99/$C99)*(AW101^2)</f>
        <v>7.2897337993254041E-2</v>
      </c>
      <c r="AY99">
        <f t="shared" ref="AY99" si="473">$A99*$C99+($B99-$A99)*AX101-($B99/$C99)*(AX101^2)</f>
        <v>2.820724736034208E-2</v>
      </c>
      <c r="AZ99">
        <f t="shared" ref="AZ99" si="474">$A99*$C99+($B99-$A99)*AY101-($B99/$C99)*(AY101^2)</f>
        <v>9.8389751140075532E-3</v>
      </c>
      <c r="BA99">
        <f t="shared" ref="BA99" si="475">$A99*$C99+($B99-$A99)*AZ101-($B99/$C99)*(AZ101^2)</f>
        <v>2.2897225362612517E-3</v>
      </c>
      <c r="BB99">
        <f t="shared" ref="BB99" si="476">$A99*$C99+($B99-$A99)*BA101-($B99/$C99)*(BA101^2)</f>
        <v>-8.1291326227983518E-4</v>
      </c>
      <c r="BC99">
        <f t="shared" ref="BC99" si="477">$A99*$C99+($B99-$A99)*BB101-($B99/$C99)*(BB101^2)</f>
        <v>-2.0880419708646514E-3</v>
      </c>
      <c r="BD99">
        <f t="shared" ref="BD99" si="478">$A99*$C99+($B99-$A99)*BC101-($B99/$C99)*(BC101^2)</f>
        <v>-2.6120956338218093E-3</v>
      </c>
      <c r="BE99">
        <f t="shared" ref="BE99" si="479">$A99*$C99+($B99-$A99)*BD101-($B99/$C99)*(BD101^2)</f>
        <v>-2.8274714261442568E-3</v>
      </c>
      <c r="BF99">
        <f t="shared" ref="BF99" si="480">$A99*$C99+($B99-$A99)*BE101-($B99/$C99)*(BE101^2)</f>
        <v>-2.9159866071495344E-3</v>
      </c>
      <c r="BG99">
        <f t="shared" ref="BG99" si="481">$A99*$C99+($B99-$A99)*BF101-($B99/$C99)*(BF101^2)</f>
        <v>-2.9523645830522582E-3</v>
      </c>
      <c r="BH99">
        <f t="shared" ref="BH99" si="482">$A99*$C99+($B99-$A99)*BG101-($B99/$C99)*(BG101^2)</f>
        <v>-2.9673152050690987E-3</v>
      </c>
      <c r="BI99">
        <f t="shared" ref="BI99" si="483">$A99*$C99+($B99-$A99)*BH101-($B99/$C99)*(BH101^2)</f>
        <v>-2.9734596121215873E-3</v>
      </c>
      <c r="BJ99">
        <f t="shared" ref="BJ99" si="484">$A99*$C99+($B99-$A99)*BI101-($B99/$C99)*(BI101^2)</f>
        <v>-2.9759848405319644E-3</v>
      </c>
      <c r="BK99">
        <f t="shared" ref="BK99" si="485">$A99*$C99+($B99-$A99)*BJ101-($B99/$C99)*(BJ101^2)</f>
        <v>-2.9770226587970683E-3</v>
      </c>
      <c r="BL99">
        <f t="shared" ref="BL99" si="486">$A99*$C99+($B99-$A99)*BK101-($B99/$C99)*(BK101^2)</f>
        <v>-2.977449181571501E-3</v>
      </c>
    </row>
    <row r="100" spans="1:64" x14ac:dyDescent="0.25">
      <c r="E100" t="s">
        <v>4</v>
      </c>
      <c r="F100">
        <f>SUM(J100:AH100)</f>
        <v>0.61036672856316176</v>
      </c>
      <c r="I100">
        <v>0</v>
      </c>
      <c r="J100">
        <f>ABS(J101-J97)</f>
        <v>1.8999991536371287E-3</v>
      </c>
      <c r="K100">
        <f t="shared" ref="K100:AH100" si="487">ABS(K101-K97)</f>
        <v>3.999979406227839E-4</v>
      </c>
      <c r="L100">
        <f t="shared" si="487"/>
        <v>8.9999498910613672E-4</v>
      </c>
      <c r="M100">
        <f t="shared" si="487"/>
        <v>1.8999878074511505E-3</v>
      </c>
      <c r="N100">
        <f t="shared" si="487"/>
        <v>2.8999703329881913E-3</v>
      </c>
      <c r="O100">
        <f t="shared" si="487"/>
        <v>2.8999278139788406E-3</v>
      </c>
      <c r="P100">
        <f t="shared" si="487"/>
        <v>6.8998243563700304E-3</v>
      </c>
      <c r="Q100">
        <f t="shared" si="487"/>
        <v>8.8995726224529153E-3</v>
      </c>
      <c r="R100">
        <f t="shared" si="487"/>
        <v>8.8989601013913146E-3</v>
      </c>
      <c r="S100">
        <f t="shared" si="487"/>
        <v>1.2497469710084993E-2</v>
      </c>
      <c r="T100">
        <f t="shared" si="487"/>
        <v>1.2493843277867647E-2</v>
      </c>
      <c r="U100">
        <f t="shared" si="487"/>
        <v>1.2485019414875866E-2</v>
      </c>
      <c r="V100">
        <f t="shared" si="487"/>
        <v>1.2463549130711139E-2</v>
      </c>
      <c r="W100">
        <f t="shared" si="487"/>
        <v>1.4411307533033544E-2</v>
      </c>
      <c r="X100">
        <f t="shared" si="487"/>
        <v>1.4324193298324085E-2</v>
      </c>
      <c r="Y100">
        <f t="shared" si="487"/>
        <v>1.2014900588792154E-2</v>
      </c>
      <c r="Z100">
        <f t="shared" si="487"/>
        <v>1.2762343021822451E-2</v>
      </c>
      <c r="AA100">
        <f t="shared" si="487"/>
        <v>1.6131308617773819E-2</v>
      </c>
      <c r="AB100">
        <f t="shared" si="487"/>
        <v>6.0486582531989838E-2</v>
      </c>
      <c r="AC100">
        <f t="shared" si="487"/>
        <v>7.5400632763674785E-2</v>
      </c>
      <c r="AD100">
        <f t="shared" si="487"/>
        <v>0.10405419019811311</v>
      </c>
      <c r="AE100">
        <f t="shared" si="487"/>
        <v>5.5064090731605425E-2</v>
      </c>
      <c r="AF100">
        <f t="shared" si="487"/>
        <v>4.7918902645938122E-5</v>
      </c>
      <c r="AG100">
        <f t="shared" si="487"/>
        <v>0.16013100311221595</v>
      </c>
      <c r="AH100">
        <f t="shared" si="487"/>
        <v>1.4061163255973952E-7</v>
      </c>
    </row>
    <row r="101" spans="1:64" x14ac:dyDescent="0.25">
      <c r="G101" t="s">
        <v>6</v>
      </c>
      <c r="J101">
        <f>$I97+$C99*(1/(1+EXP(-$A99*(J98-$B99))))</f>
        <v>1.0000084636287134E-4</v>
      </c>
      <c r="K101">
        <f t="shared" ref="K101:BL101" si="488">$I97+$C99*(1/(1+EXP(-$A99*(K98-$B99))))</f>
        <v>1.000020593772161E-4</v>
      </c>
      <c r="L101">
        <f t="shared" si="488"/>
        <v>1.0000501089386325E-4</v>
      </c>
      <c r="M101">
        <f t="shared" si="488"/>
        <v>1.0001219254884941E-4</v>
      </c>
      <c r="N101">
        <f t="shared" si="488"/>
        <v>1.00029667011809E-4</v>
      </c>
      <c r="O101">
        <f t="shared" si="488"/>
        <v>1.0007218602115956E-4</v>
      </c>
      <c r="P101">
        <f t="shared" si="488"/>
        <v>1.0017564362996933E-4</v>
      </c>
      <c r="Q101">
        <f t="shared" si="488"/>
        <v>1.0042737754708477E-4</v>
      </c>
      <c r="R101">
        <f t="shared" si="488"/>
        <v>1.0103989860868484E-4</v>
      </c>
      <c r="S101">
        <f t="shared" si="488"/>
        <v>1.0253028991500831E-4</v>
      </c>
      <c r="T101">
        <f t="shared" si="488"/>
        <v>1.0615672213234909E-4</v>
      </c>
      <c r="U101">
        <f t="shared" si="488"/>
        <v>1.1498058512412896E-4</v>
      </c>
      <c r="V101">
        <f t="shared" si="488"/>
        <v>1.3645086928888437E-4</v>
      </c>
      <c r="W101">
        <f t="shared" si="488"/>
        <v>1.8869246696647901E-4</v>
      </c>
      <c r="X101">
        <f t="shared" si="488"/>
        <v>3.158067016759159E-4</v>
      </c>
      <c r="Y101">
        <f t="shared" si="488"/>
        <v>6.2509941120784539E-4</v>
      </c>
      <c r="Z101">
        <f t="shared" si="488"/>
        <v>1.3776569781775497E-3</v>
      </c>
      <c r="AA101">
        <f t="shared" si="488"/>
        <v>3.2086913822261805E-3</v>
      </c>
      <c r="AB101">
        <f t="shared" si="488"/>
        <v>7.6634174680101632E-3</v>
      </c>
      <c r="AC101">
        <f t="shared" si="488"/>
        <v>1.8499367236325219E-2</v>
      </c>
      <c r="AD101">
        <f t="shared" si="488"/>
        <v>4.4845809801886891E-2</v>
      </c>
      <c r="AE101">
        <f t="shared" si="488"/>
        <v>0.10883590926839459</v>
      </c>
      <c r="AF101">
        <f t="shared" si="488"/>
        <v>0.26385208109735403</v>
      </c>
      <c r="AG101">
        <f t="shared" si="488"/>
        <v>0.63703100311221594</v>
      </c>
      <c r="AH101">
        <f t="shared" si="488"/>
        <v>1.5219998593883675</v>
      </c>
      <c r="AI101">
        <f t="shared" si="488"/>
        <v>3.5478716477618613</v>
      </c>
      <c r="AJ101">
        <f t="shared" si="488"/>
        <v>7.8331160392352919</v>
      </c>
      <c r="AK101">
        <f t="shared" si="488"/>
        <v>15.554455874340446</v>
      </c>
      <c r="AL101">
        <f t="shared" si="488"/>
        <v>26.147175282440738</v>
      </c>
      <c r="AM101">
        <f t="shared" si="488"/>
        <v>36.309569583924059</v>
      </c>
      <c r="AN101">
        <f t="shared" si="488"/>
        <v>43.211904463870276</v>
      </c>
      <c r="AO101">
        <f t="shared" si="488"/>
        <v>46.873983904087019</v>
      </c>
      <c r="AP101">
        <f t="shared" si="488"/>
        <v>48.565487465296179</v>
      </c>
      <c r="AQ101">
        <f t="shared" si="488"/>
        <v>49.296590656659284</v>
      </c>
      <c r="AR101">
        <f t="shared" si="488"/>
        <v>49.603481410659555</v>
      </c>
      <c r="AS101">
        <f t="shared" si="488"/>
        <v>49.730718099107619</v>
      </c>
      <c r="AT101">
        <f t="shared" si="488"/>
        <v>49.78319929280071</v>
      </c>
      <c r="AU101">
        <f t="shared" si="488"/>
        <v>49.804800144577953</v>
      </c>
      <c r="AV101">
        <f t="shared" si="488"/>
        <v>49.813683098875352</v>
      </c>
      <c r="AW101">
        <f t="shared" si="488"/>
        <v>49.817334734325378</v>
      </c>
      <c r="AX101">
        <f t="shared" si="488"/>
        <v>49.818835638735635</v>
      </c>
      <c r="AY101">
        <f t="shared" si="488"/>
        <v>49.819452506669414</v>
      </c>
      <c r="AZ101">
        <f t="shared" si="488"/>
        <v>49.819706031489048</v>
      </c>
      <c r="BA101">
        <f t="shared" si="488"/>
        <v>49.819810225870391</v>
      </c>
      <c r="BB101">
        <f t="shared" si="488"/>
        <v>49.81985304780477</v>
      </c>
      <c r="BC101">
        <f t="shared" si="488"/>
        <v>49.819870646785184</v>
      </c>
      <c r="BD101">
        <f t="shared" si="488"/>
        <v>49.819877879617962</v>
      </c>
      <c r="BE101">
        <f t="shared" si="488"/>
        <v>49.819880852168268</v>
      </c>
      <c r="BF101">
        <f t="shared" si="488"/>
        <v>49.819882073827117</v>
      </c>
      <c r="BG101">
        <f t="shared" si="488"/>
        <v>49.819882575904508</v>
      </c>
      <c r="BH101">
        <f t="shared" si="488"/>
        <v>49.819882782248285</v>
      </c>
      <c r="BI101">
        <f t="shared" si="488"/>
        <v>49.819882867051454</v>
      </c>
      <c r="BJ101">
        <f t="shared" si="488"/>
        <v>49.819882901903853</v>
      </c>
      <c r="BK101">
        <f t="shared" si="488"/>
        <v>49.819882916227499</v>
      </c>
      <c r="BL101">
        <f t="shared" si="488"/>
        <v>49.819882922114232</v>
      </c>
    </row>
    <row r="119" spans="1:6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7</v>
      </c>
      <c r="B120" t="s">
        <v>1</v>
      </c>
      <c r="I120">
        <f>I119/1000</f>
        <v>2E-3</v>
      </c>
      <c r="J120">
        <f t="shared" ref="J120:AH120" si="489">J119/1000</f>
        <v>4.0000000000000001E-3</v>
      </c>
      <c r="K120">
        <f t="shared" si="489"/>
        <v>6.0000000000000001E-3</v>
      </c>
      <c r="L120">
        <f t="shared" si="489"/>
        <v>0.01</v>
      </c>
      <c r="M120">
        <f t="shared" si="489"/>
        <v>6.4000000000000001E-2</v>
      </c>
      <c r="N120">
        <f t="shared" si="489"/>
        <v>0.13340000000000002</v>
      </c>
      <c r="O120">
        <f t="shared" si="489"/>
        <v>0.13340000000000002</v>
      </c>
      <c r="P120">
        <f t="shared" si="489"/>
        <v>0.13966000000000001</v>
      </c>
      <c r="Q120">
        <f t="shared" si="489"/>
        <v>0.15024000000000001</v>
      </c>
      <c r="R120">
        <f t="shared" si="489"/>
        <v>0.22616</v>
      </c>
      <c r="S120">
        <f t="shared" si="489"/>
        <v>0.22638</v>
      </c>
      <c r="T120">
        <f t="shared" si="489"/>
        <v>0.31108000000000002</v>
      </c>
      <c r="U120">
        <f t="shared" si="489"/>
        <v>0.45191999999999999</v>
      </c>
      <c r="V120">
        <f t="shared" si="489"/>
        <v>0.53712000000000004</v>
      </c>
      <c r="W120">
        <f t="shared" si="489"/>
        <v>0.72405000000000008</v>
      </c>
      <c r="X120">
        <f t="shared" si="489"/>
        <v>0.84647699999999992</v>
      </c>
      <c r="Y120">
        <f t="shared" si="489"/>
        <v>0.97668200000000005</v>
      </c>
      <c r="Z120">
        <f t="shared" si="489"/>
        <v>1.1099740000000002</v>
      </c>
      <c r="AA120">
        <f t="shared" si="489"/>
        <v>1.7242039999999998</v>
      </c>
      <c r="AB120">
        <f t="shared" si="489"/>
        <v>2.382768</v>
      </c>
      <c r="AC120">
        <f t="shared" si="489"/>
        <v>3.3220000000000001</v>
      </c>
      <c r="AD120">
        <f t="shared" si="489"/>
        <v>3.8290000000000002</v>
      </c>
      <c r="AE120">
        <f t="shared" si="489"/>
        <v>4.5810000000000004</v>
      </c>
      <c r="AF120">
        <f t="shared" si="489"/>
        <v>5.4690000000000003</v>
      </c>
      <c r="AG120">
        <f t="shared" si="489"/>
        <v>5.7690000000000001</v>
      </c>
      <c r="AH120">
        <f t="shared" si="489"/>
        <v>6.4909999999999997</v>
      </c>
    </row>
    <row r="121" spans="1:6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0.34956733666442436</v>
      </c>
      <c r="B122" s="3">
        <v>21.552854655968282</v>
      </c>
      <c r="C122" s="3">
        <v>8.452156492154522</v>
      </c>
      <c r="G122" t="s">
        <v>5</v>
      </c>
      <c r="J122">
        <f>$A122*$C122+($B122-$A122)*I120-($B122/$C122)*(I120^2)</f>
        <v>2.9969942087403245</v>
      </c>
      <c r="K122">
        <f>$A122*$C122+($B122-$A122)*J124-($B122/$C122)*(J124^2)</f>
        <v>3.1325951968761117</v>
      </c>
      <c r="L122">
        <f t="shared" ref="L122" si="490">$A122*$C122+($B122-$A122)*K124-($B122/$C122)*(K124^2)</f>
        <v>3.1892150025336754</v>
      </c>
      <c r="M122">
        <f t="shared" ref="M122" si="491">$A122*$C122+($B122-$A122)*L124-($B122/$C122)*(L124^2)</f>
        <v>3.2694034540498103</v>
      </c>
      <c r="N122">
        <f t="shared" ref="N122" si="492">$A122*$C122+($B122-$A122)*M124-($B122/$C122)*(M124^2)</f>
        <v>3.3828978530615932</v>
      </c>
      <c r="O122">
        <f t="shared" ref="O122" si="493">$A122*$C122+($B122-$A122)*N124-($B122/$C122)*(N124^2)</f>
        <v>3.5433844952687177</v>
      </c>
      <c r="P122">
        <f t="shared" ref="P122" si="494">$A122*$C122+($B122-$A122)*O124-($B122/$C122)*(O124^2)</f>
        <v>3.770025805061441</v>
      </c>
      <c r="Q122">
        <f t="shared" ref="Q122" si="495">$A122*$C122+($B122-$A122)*P124-($B122/$C122)*(P124^2)</f>
        <v>4.0895029359833686</v>
      </c>
      <c r="R122">
        <f t="shared" ref="R122" si="496">$A122*$C122+($B122-$A122)*Q124-($B122/$C122)*(Q124^2)</f>
        <v>4.5386704223425767</v>
      </c>
      <c r="S122">
        <f t="shared" ref="S122" si="497">$A122*$C122+($B122-$A122)*R124-($B122/$C122)*(R124^2)</f>
        <v>5.1678499737730004</v>
      </c>
      <c r="T122">
        <f t="shared" ref="T122" si="498">$A122*$C122+($B122-$A122)*S124-($B122/$C122)*(S124^2)</f>
        <v>6.0445993006703906</v>
      </c>
      <c r="U122">
        <f t="shared" ref="U122" si="499">$A122*$C122+($B122-$A122)*T124-($B122/$C122)*(T124^2)</f>
        <v>7.2573655351959712</v>
      </c>
      <c r="V122">
        <f t="shared" ref="V122" si="500">$A122*$C122+($B122-$A122)*U124-($B122/$C122)*(U124^2)</f>
        <v>8.9175962352317768</v>
      </c>
      <c r="W122">
        <f t="shared" ref="W122" si="501">$A122*$C122+($B122-$A122)*V124-($B122/$C122)*(V124^2)</f>
        <v>11.157423818319662</v>
      </c>
      <c r="X122">
        <f t="shared" ref="X122" si="502">$A122*$C122+($B122-$A122)*W124-($B122/$C122)*(W124^2)</f>
        <v>14.11787205621814</v>
      </c>
      <c r="Y122">
        <f t="shared" ref="Y122" si="503">$A122*$C122+($B122-$A122)*X124-($B122/$C122)*(X124^2)</f>
        <v>17.920144223607146</v>
      </c>
      <c r="Z122">
        <f t="shared" ref="Z122" si="504">$A122*$C122+($B122-$A122)*Y124-($B122/$C122)*(Y124^2)</f>
        <v>22.611935440926189</v>
      </c>
      <c r="AA122">
        <f t="shared" ref="AA122" si="505">$A122*$C122+($B122-$A122)*Z124-($B122/$C122)*(Z124^2)</f>
        <v>28.086446853354357</v>
      </c>
      <c r="AB122">
        <f t="shared" ref="AB122" si="506">$A122*$C122+($B122-$A122)*AA124-($B122/$C122)*(AA124^2)</f>
        <v>33.990270673343169</v>
      </c>
      <c r="AC122">
        <f t="shared" ref="AC122" si="507">$A122*$C122+($B122-$A122)*AB124-($B122/$C122)*(AB124^2)</f>
        <v>39.668753274842217</v>
      </c>
      <c r="AD122">
        <f t="shared" ref="AD122" si="508">$A122*$C122+($B122-$A122)*AC124-($B122/$C122)*(AC124^2)</f>
        <v>44.224696082775566</v>
      </c>
      <c r="AE122">
        <f t="shared" ref="AE122" si="509">$A122*$C122+($B122-$A122)*AD124-($B122/$C122)*(AD124^2)</f>
        <v>46.742467076762559</v>
      </c>
      <c r="AF122">
        <f t="shared" ref="AF122" si="510">$A122*$C122+($B122-$A122)*AE124-($B122/$C122)*(AE124^2)</f>
        <v>46.622988821560071</v>
      </c>
      <c r="AG122">
        <f t="shared" ref="AG122" si="511">$A122*$C122+($B122-$A122)*AF124-($B122/$C122)*(AF124^2)</f>
        <v>43.848299870586956</v>
      </c>
      <c r="AH122">
        <f t="shared" ref="AH122" si="512">$A122*$C122+($B122-$A122)*AG124-($B122/$C122)*(AG124^2)</f>
        <v>38.993585044874536</v>
      </c>
      <c r="AI122">
        <f t="shared" ref="AI122" si="513">$A122*$C122+($B122-$A122)*AH124-($B122/$C122)*(AH124^2)</f>
        <v>32.976832225162923</v>
      </c>
      <c r="AJ122">
        <f t="shared" ref="AJ122" si="514">$A122*$C122+($B122-$A122)*AI124-($B122/$C122)*(AI124^2)</f>
        <v>26.719101132521658</v>
      </c>
      <c r="AK122">
        <f t="shared" ref="AK122" si="515">$A122*$C122+($B122-$A122)*AJ124-($B122/$C122)*(AJ124^2)</f>
        <v>20.905077015182343</v>
      </c>
      <c r="AL122">
        <f t="shared" ref="AL122" si="516">$A122*$C122+($B122-$A122)*AK124-($B122/$C122)*(AK124^2)</f>
        <v>15.911452689936937</v>
      </c>
      <c r="AM122">
        <f t="shared" ref="AM122" si="517">$A122*$C122+($B122-$A122)*AL124-($B122/$C122)*(AL124^2)</f>
        <v>11.856723813668196</v>
      </c>
      <c r="AN122">
        <f t="shared" ref="AN122" si="518">$A122*$C122+($B122-$A122)*AM124-($B122/$C122)*(AM124^2)</f>
        <v>8.6947467496113688</v>
      </c>
      <c r="AO122">
        <f t="shared" ref="AO122" si="519">$A122*$C122+($B122-$A122)*AN124-($B122/$C122)*(AN124^2)</f>
        <v>6.2995404627404241</v>
      </c>
      <c r="AP122">
        <f t="shared" ref="AP122" si="520">$A122*$C122+($B122-$A122)*AO124-($B122/$C122)*(AO124^2)</f>
        <v>4.5225226748916896</v>
      </c>
      <c r="AQ122">
        <f t="shared" ref="AQ122" si="521">$A122*$C122+($B122-$A122)*AP124-($B122/$C122)*(AP124^2)</f>
        <v>3.2235776023351548</v>
      </c>
      <c r="AR122">
        <f t="shared" ref="AR122" si="522">$A122*$C122+($B122-$A122)*AQ124-($B122/$C122)*(AQ124^2)</f>
        <v>2.2840710114746798</v>
      </c>
      <c r="AS122">
        <f t="shared" ref="AS122" si="523">$A122*$C122+($B122-$A122)*AR124-($B122/$C122)*(AR124^2)</f>
        <v>1.6096197824400349</v>
      </c>
      <c r="AT122">
        <f t="shared" ref="AT122" si="524">$A122*$C122+($B122-$A122)*AS124-($B122/$C122)*(AS124^2)</f>
        <v>1.1280129654545021</v>
      </c>
      <c r="AU122">
        <f t="shared" ref="AU122" si="525">$A122*$C122+($B122-$A122)*AT124-($B122/$C122)*(AT124^2)</f>
        <v>0.78540201351549399</v>
      </c>
      <c r="AV122">
        <f t="shared" ref="AV122" si="526">$A122*$C122+($B122-$A122)*AU124-($B122/$C122)*(AU124^2)</f>
        <v>0.54231861085045807</v>
      </c>
      <c r="AW122">
        <f t="shared" ref="AW122" si="527">$A122*$C122+($B122-$A122)*AV124-($B122/$C122)*(AV124^2)</f>
        <v>0.37017380358616947</v>
      </c>
      <c r="AX122">
        <f t="shared" ref="AX122" si="528">$A122*$C122+($B122-$A122)*AW124-($B122/$C122)*(AW124^2)</f>
        <v>0.24842718337086467</v>
      </c>
      <c r="AY122">
        <f t="shared" ref="AY122" si="529">$A122*$C122+($B122-$A122)*AX124-($B122/$C122)*(AX124^2)</f>
        <v>0.16240435679367238</v>
      </c>
      <c r="AZ122">
        <f t="shared" ref="AZ122" si="530">$A122*$C122+($B122-$A122)*AY124-($B122/$C122)*(AY124^2)</f>
        <v>0.10166307473951974</v>
      </c>
      <c r="BA122">
        <f t="shared" ref="BA122" si="531">$A122*$C122+($B122-$A122)*AZ124-($B122/$C122)*(AZ124^2)</f>
        <v>5.8793212176453835E-2</v>
      </c>
      <c r="BB122">
        <f t="shared" ref="BB122" si="532">$A122*$C122+($B122-$A122)*BA124-($B122/$C122)*(BA124^2)</f>
        <v>2.8546533225949133E-2</v>
      </c>
      <c r="BC122">
        <f t="shared" ref="BC122" si="533">$A122*$C122+($B122-$A122)*BB124-($B122/$C122)*(BB124^2)</f>
        <v>7.2110346977183326E-3</v>
      </c>
      <c r="BD122">
        <f t="shared" ref="BD122" si="534">$A122*$C122+($B122-$A122)*BC124-($B122/$C122)*(BC124^2)</f>
        <v>-7.8362114537071648E-3</v>
      </c>
      <c r="BE122">
        <f t="shared" ref="BE122" si="535">$A122*$C122+($B122-$A122)*BD124-($B122/$C122)*(BD124^2)</f>
        <v>-1.8447332983669185E-2</v>
      </c>
      <c r="BF122">
        <f t="shared" ref="BF122" si="536">$A122*$C122+($B122-$A122)*BE124-($B122/$C122)*(BE124^2)</f>
        <v>-2.5929550375707322E-2</v>
      </c>
      <c r="BG122">
        <f t="shared" ref="BG122" si="537">$A122*$C122+($B122-$A122)*BF124-($B122/$C122)*(BF124^2)</f>
        <v>-3.1205182669367559E-2</v>
      </c>
      <c r="BH122">
        <f t="shared" ref="BH122" si="538">$A122*$C122+($B122-$A122)*BG124-($B122/$C122)*(BG124^2)</f>
        <v>-3.4924825180553398E-2</v>
      </c>
      <c r="BI122">
        <f t="shared" ref="BI122" si="539">$A122*$C122+($B122-$A122)*BH124-($B122/$C122)*(BH124^2)</f>
        <v>-3.7547325449594382E-2</v>
      </c>
      <c r="BJ122">
        <f t="shared" ref="BJ122" si="540">$A122*$C122+($B122-$A122)*BI124-($B122/$C122)*(BI124^2)</f>
        <v>-3.9396258460755007E-2</v>
      </c>
      <c r="BK122">
        <f t="shared" ref="BK122" si="541">$A122*$C122+($B122-$A122)*BJ124-($B122/$C122)*(BJ124^2)</f>
        <v>-4.0699787394345321E-2</v>
      </c>
      <c r="BL122">
        <f t="shared" ref="BL122" si="542">$A122*$C122+($B122-$A122)*BK124-($B122/$C122)*(BK124^2)</f>
        <v>-4.1618788107228966E-2</v>
      </c>
    </row>
    <row r="123" spans="1:64" x14ac:dyDescent="0.25">
      <c r="E123" t="s">
        <v>4</v>
      </c>
      <c r="F123">
        <f>SUM(J123:AH123)</f>
        <v>0.39624113594635008</v>
      </c>
      <c r="I123">
        <v>0</v>
      </c>
      <c r="J123">
        <f>(J124-J120)^2</f>
        <v>1.9388987091688394E-5</v>
      </c>
      <c r="K123">
        <f t="shared" ref="K123" si="543">(K124-K120)^2</f>
        <v>2.5805341684537741E-5</v>
      </c>
      <c r="L123">
        <f t="shared" ref="L123" si="544">(L124-L120)^2</f>
        <v>2.3752218296949059E-5</v>
      </c>
      <c r="M123">
        <f t="shared" ref="M123" si="545">(M124-M120)^2</f>
        <v>1.9141491583389394E-3</v>
      </c>
      <c r="N123">
        <f t="shared" ref="N123" si="546">(N124-N120)^2</f>
        <v>1.1138267451171399E-2</v>
      </c>
      <c r="O123">
        <f t="shared" ref="O123" si="547">(O124-O120)^2</f>
        <v>8.9799971289175346E-3</v>
      </c>
      <c r="P123">
        <f t="shared" ref="P123" si="548">(P124-P120)^2</f>
        <v>7.3592354070383696E-3</v>
      </c>
      <c r="Q123">
        <f t="shared" ref="Q123" si="549">(Q124-Q120)^2</f>
        <v>5.6021631685726587E-3</v>
      </c>
      <c r="R123">
        <f t="shared" ref="R123" si="550">(R124-R120)^2</f>
        <v>1.450414949110424E-2</v>
      </c>
      <c r="S123">
        <f t="shared" ref="S123" si="551">(S124-S120)^2</f>
        <v>6.0840022104579495E-3</v>
      </c>
      <c r="T123">
        <f t="shared" ref="T123" si="552">(T124-T120)^2</f>
        <v>1.0596781587405426E-2</v>
      </c>
      <c r="U123">
        <f t="shared" ref="U123" si="553">(U124-U120)^2</f>
        <v>2.5752187262167468E-2</v>
      </c>
      <c r="V123">
        <f t="shared" ref="V123" si="554">(V124-V120)^2</f>
        <v>1.6992626477579695E-2</v>
      </c>
      <c r="W123">
        <f t="shared" ref="W123" si="555">(W124-W120)^2</f>
        <v>2.5341451131119096E-2</v>
      </c>
      <c r="X123">
        <f t="shared" ref="X123" si="556">(X124-X120)^2</f>
        <v>4.5875163465556971E-3</v>
      </c>
      <c r="Y123">
        <f t="shared" ref="Y123" si="557">(Y124-Y120)^2</f>
        <v>7.4469125392832057E-3</v>
      </c>
      <c r="Z123">
        <f t="shared" ref="Z123" si="558">(Z124-Z120)^2</f>
        <v>0.10359873295249837</v>
      </c>
      <c r="AA123">
        <f t="shared" ref="AA123" si="559">(AA124-AA120)^2</f>
        <v>2.9542455712706295E-2</v>
      </c>
      <c r="AB123">
        <f t="shared" ref="AB123" si="560">(AB124-AB120)^2</f>
        <v>5.7097931982036474E-3</v>
      </c>
      <c r="AC123">
        <f t="shared" ref="AC123" si="561">(AC124-AC120)^2</f>
        <v>4.5615474937911973E-2</v>
      </c>
      <c r="AD123">
        <f t="shared" ref="AD123" si="562">(AD124-AD120)^2</f>
        <v>6.4340569733609598E-5</v>
      </c>
      <c r="AE123">
        <f t="shared" ref="AE123" si="563">(AE124-AE120)^2</f>
        <v>5.4330512117681305E-4</v>
      </c>
      <c r="AF123">
        <f t="shared" ref="AF123" si="564">(AF124-AF120)^2</f>
        <v>3.7719781329146197E-2</v>
      </c>
      <c r="AG123">
        <f t="shared" ref="AG123" si="565">(AG124-AG120)^2</f>
        <v>2.687683632852696E-2</v>
      </c>
      <c r="AH123">
        <f t="shared" ref="AH123" si="566">(AH124-AH120)^2</f>
        <v>2.0202988966141393E-4</v>
      </c>
      <c r="AI123">
        <f t="shared" ref="AI123" si="567">(AI124-AI120)^2</f>
        <v>48.718707205468824</v>
      </c>
      <c r="AJ123">
        <f t="shared" ref="AJ123" si="568">(AJ124-AJ120)^2</f>
        <v>54.146308709738669</v>
      </c>
      <c r="AK123">
        <f t="shared" ref="AK123" si="569">(AK124-AK120)^2</f>
        <v>58.537031411964335</v>
      </c>
      <c r="AL123">
        <f t="shared" ref="AL123" si="570">(AL124-AL120)^2</f>
        <v>61.961594798242437</v>
      </c>
      <c r="AM123">
        <f t="shared" ref="AM123" si="571">(AM124-AM120)^2</f>
        <v>64.559797928179023</v>
      </c>
      <c r="AN123">
        <f t="shared" ref="AN123" si="572">(AN124-AN120)^2</f>
        <v>66.491014283933907</v>
      </c>
      <c r="AO123">
        <f t="shared" ref="AO123" si="573">(AO124-AO120)^2</f>
        <v>67.905073934737075</v>
      </c>
      <c r="AP123">
        <f t="shared" ref="AP123" si="574">(AP124-AP120)^2</f>
        <v>68.929267460932252</v>
      </c>
      <c r="AQ123">
        <f t="shared" ref="AQ123" si="575">(AQ124-AQ120)^2</f>
        <v>69.665309209124302</v>
      </c>
      <c r="AR123">
        <f t="shared" ref="AR123" si="576">(AR124-AR120)^2</f>
        <v>70.19132319246205</v>
      </c>
      <c r="AS123">
        <f t="shared" ref="AS123" si="577">(AS124-AS120)^2</f>
        <v>70.565748715442268</v>
      </c>
      <c r="AT123">
        <f t="shared" ref="AT123" si="578">(AT124-AT120)^2</f>
        <v>70.831519908339473</v>
      </c>
      <c r="AU123">
        <f t="shared" ref="AU123" si="579">(AU124-AU120)^2</f>
        <v>71.019790310027702</v>
      </c>
      <c r="AV123">
        <f t="shared" ref="AV123" si="580">(AV124-AV120)^2</f>
        <v>71.152971204864073</v>
      </c>
      <c r="AW123">
        <f t="shared" ref="AW123" si="581">(AW124-AW120)^2</f>
        <v>71.247088124385527</v>
      </c>
      <c r="AX123">
        <f t="shared" ref="AX123" si="582">(AX124-AX120)^2</f>
        <v>71.31355219174749</v>
      </c>
      <c r="AY123">
        <f t="shared" ref="AY123" si="583">(AY124-AY120)^2</f>
        <v>71.360464817183029</v>
      </c>
      <c r="AZ123">
        <f t="shared" ref="AZ123" si="584">(AZ124-AZ120)^2</f>
        <v>71.39356572316261</v>
      </c>
      <c r="BA123">
        <f t="shared" ref="BA123" si="585">(BA124-BA120)^2</f>
        <v>71.416915477651244</v>
      </c>
      <c r="BB123">
        <f t="shared" ref="BB123" si="586">(BB124-BB120)^2</f>
        <v>71.433383778546997</v>
      </c>
      <c r="BC123">
        <f t="shared" ref="BC123" si="587">(BC124-BC120)^2</f>
        <v>71.444997240436706</v>
      </c>
      <c r="BD123">
        <f t="shared" ref="BD123" si="588">(BD124-BD120)^2</f>
        <v>71.453186352812011</v>
      </c>
      <c r="BE123">
        <f t="shared" ref="BE123" si="589">(BE124-BE120)^2</f>
        <v>71.458960466467133</v>
      </c>
      <c r="BF123">
        <f t="shared" ref="BF123" si="590">(BF124-BF120)^2</f>
        <v>71.463031597178301</v>
      </c>
      <c r="BG123">
        <f t="shared" ref="BG123" si="591">(BG124-BG120)^2</f>
        <v>71.465901925159542</v>
      </c>
      <c r="BH123">
        <f t="shared" ref="BH123" si="592">(BH124-BH120)^2</f>
        <v>71.467925590382876</v>
      </c>
      <c r="BI123">
        <f t="shared" ref="BI123" si="593">(BI124-BI120)^2</f>
        <v>71.469352311965309</v>
      </c>
      <c r="BJ123">
        <f t="shared" ref="BJ123" si="594">(BJ124-BJ120)^2</f>
        <v>71.470358166443589</v>
      </c>
      <c r="BK123">
        <f t="shared" ref="BK123" si="595">(BK124-BK120)^2</f>
        <v>71.47106729962259</v>
      </c>
      <c r="BL123">
        <f t="shared" ref="BL123" si="596">(BL124-BL120)^2</f>
        <v>71.471567239928206</v>
      </c>
    </row>
    <row r="124" spans="1:64" x14ac:dyDescent="0.25">
      <c r="G124" t="s">
        <v>6</v>
      </c>
      <c r="J124">
        <f>$I120+$C122*(1/(1+EXP(-$A122*(J121-$B122))))</f>
        <v>8.403292755619185E-3</v>
      </c>
      <c r="K124">
        <f t="shared" ref="K124:BL124" si="597">$I120+$C122*(1/(1+EXP(-$A122*(K121-$B122))))</f>
        <v>1.107989583402433E-2</v>
      </c>
      <c r="L124">
        <f t="shared" si="597"/>
        <v>1.4873624759555157E-2</v>
      </c>
      <c r="M124">
        <f t="shared" si="597"/>
        <v>2.0249009630193063E-2</v>
      </c>
      <c r="N124">
        <f t="shared" si="597"/>
        <v>2.7862009441285099E-2</v>
      </c>
      <c r="O124">
        <f t="shared" si="597"/>
        <v>3.8637153224918737E-2</v>
      </c>
      <c r="P124">
        <f t="shared" si="597"/>
        <v>5.3874013923960934E-2</v>
      </c>
      <c r="Q124">
        <f t="shared" si="597"/>
        <v>7.5392400382025229E-2</v>
      </c>
      <c r="R124">
        <f t="shared" si="597"/>
        <v>0.10572682562057811</v>
      </c>
      <c r="S124">
        <f t="shared" si="597"/>
        <v>0.14837998583039905</v>
      </c>
      <c r="T124">
        <f t="shared" si="597"/>
        <v>0.20813932976998148</v>
      </c>
      <c r="U124">
        <f t="shared" si="597"/>
        <v>0.29144511952904445</v>
      </c>
      <c r="V124">
        <f t="shared" si="597"/>
        <v>0.40676423113041876</v>
      </c>
      <c r="W124">
        <f t="shared" si="597"/>
        <v>0.56486001560676291</v>
      </c>
      <c r="X124">
        <f t="shared" si="597"/>
        <v>0.77874579340691097</v>
      </c>
      <c r="Y124">
        <f t="shared" si="597"/>
        <v>1.0629774954750433</v>
      </c>
      <c r="Z124">
        <f t="shared" si="597"/>
        <v>1.4318415705200798</v>
      </c>
      <c r="AA124">
        <f t="shared" si="597"/>
        <v>1.8960831892949994</v>
      </c>
      <c r="AB124">
        <f t="shared" si="597"/>
        <v>2.4583311735583124</v>
      </c>
      <c r="AC124">
        <f t="shared" si="597"/>
        <v>3.108422204014762</v>
      </c>
      <c r="AD124">
        <f t="shared" si="597"/>
        <v>3.8209787426338755</v>
      </c>
      <c r="AE124">
        <f t="shared" si="597"/>
        <v>4.557691093522501</v>
      </c>
      <c r="AF124">
        <f t="shared" si="597"/>
        <v>5.2747841887766445</v>
      </c>
      <c r="AG124">
        <f t="shared" si="597"/>
        <v>5.9329415637613812</v>
      </c>
      <c r="AH124">
        <f t="shared" si="597"/>
        <v>6.5052137218792758</v>
      </c>
      <c r="AI124">
        <f t="shared" si="597"/>
        <v>6.9798787385934453</v>
      </c>
      <c r="AJ124">
        <f t="shared" si="597"/>
        <v>7.3584175411387651</v>
      </c>
      <c r="AK124">
        <f t="shared" si="597"/>
        <v>7.6509497065373742</v>
      </c>
      <c r="AL124">
        <f t="shared" si="597"/>
        <v>7.8715687634830731</v>
      </c>
      <c r="AM124">
        <f t="shared" si="597"/>
        <v>8.0349111960356492</v>
      </c>
      <c r="AN124">
        <f t="shared" si="597"/>
        <v>8.1542022469358653</v>
      </c>
      <c r="AO124">
        <f t="shared" si="597"/>
        <v>8.2404535029776778</v>
      </c>
      <c r="AP124">
        <f t="shared" si="597"/>
        <v>8.3023651727042367</v>
      </c>
      <c r="AQ124">
        <f t="shared" si="597"/>
        <v>8.3465746991879435</v>
      </c>
      <c r="AR124">
        <f t="shared" si="597"/>
        <v>8.3780262110154595</v>
      </c>
      <c r="AS124">
        <f t="shared" si="597"/>
        <v>8.400342178473581</v>
      </c>
      <c r="AT124">
        <f t="shared" si="597"/>
        <v>8.4161463811140713</v>
      </c>
      <c r="AU124">
        <f t="shared" si="597"/>
        <v>8.4273240302024526</v>
      </c>
      <c r="AV124">
        <f t="shared" si="597"/>
        <v>8.4352220601987753</v>
      </c>
      <c r="AW124">
        <f t="shared" si="597"/>
        <v>8.4407990216794957</v>
      </c>
      <c r="AX124">
        <f t="shared" si="597"/>
        <v>8.4447351759393552</v>
      </c>
      <c r="AY124">
        <f t="shared" si="597"/>
        <v>8.4475123448967526</v>
      </c>
      <c r="AZ124">
        <f t="shared" si="597"/>
        <v>8.4494713280277249</v>
      </c>
      <c r="BA124">
        <f t="shared" si="597"/>
        <v>8.4508529437951552</v>
      </c>
      <c r="BB124">
        <f t="shared" si="597"/>
        <v>8.4518272449540159</v>
      </c>
      <c r="BC124">
        <f t="shared" si="597"/>
        <v>8.4525142555595085</v>
      </c>
      <c r="BD124">
        <f t="shared" si="597"/>
        <v>8.4529986604051945</v>
      </c>
      <c r="BE124">
        <f t="shared" si="597"/>
        <v>8.4533401958318901</v>
      </c>
      <c r="BF124">
        <f t="shared" si="597"/>
        <v>8.4535809925249019</v>
      </c>
      <c r="BG124">
        <f t="shared" si="597"/>
        <v>8.4537507607664626</v>
      </c>
      <c r="BH124">
        <f t="shared" si="597"/>
        <v>8.4538704502957032</v>
      </c>
      <c r="BI124">
        <f t="shared" si="597"/>
        <v>8.4539548326191873</v>
      </c>
      <c r="BJ124">
        <f t="shared" si="597"/>
        <v>8.4540143225833013</v>
      </c>
      <c r="BK124">
        <f t="shared" si="597"/>
        <v>8.4540562630977671</v>
      </c>
      <c r="BL124">
        <f t="shared" si="597"/>
        <v>8.4540858311190696</v>
      </c>
    </row>
    <row r="142" spans="1:6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64" x14ac:dyDescent="0.25">
      <c r="A143" t="s">
        <v>7</v>
      </c>
      <c r="B143" t="s">
        <v>1</v>
      </c>
      <c r="I143">
        <f t="shared" ref="I143" si="598">I142/1000</f>
        <v>0.2</v>
      </c>
      <c r="J143">
        <f t="shared" ref="J143" si="599">J142/1000</f>
        <v>0.5</v>
      </c>
      <c r="K143">
        <f t="shared" ref="K143" si="600">K142/1000</f>
        <v>1.117075</v>
      </c>
      <c r="L143">
        <f t="shared" ref="L143" si="601">L142/1000</f>
        <v>1.242075</v>
      </c>
      <c r="M143">
        <f t="shared" ref="M143" si="602">M142/1000</f>
        <v>1.4227550000000002</v>
      </c>
      <c r="N143">
        <f t="shared" ref="N143" si="603">N142/1000</f>
        <v>1.7775999999999998</v>
      </c>
      <c r="O143">
        <f t="shared" ref="O143" si="604">O142/1000</f>
        <v>2.1496</v>
      </c>
      <c r="P143">
        <f t="shared" ref="P143" si="605">P142/1000</f>
        <v>2.6193</v>
      </c>
      <c r="Q143">
        <f t="shared" ref="Q143" si="606">Q142/1000</f>
        <v>3.4839000000000002</v>
      </c>
      <c r="R143">
        <f t="shared" ref="R143" si="607">R142/1000</f>
        <v>5.1402999999999999</v>
      </c>
      <c r="S143">
        <f t="shared" ref="S143" si="608">S142/1000</f>
        <v>7.8105999999999991</v>
      </c>
      <c r="T143">
        <f t="shared" ref="T143" si="609">T142/1000</f>
        <v>11.5235</v>
      </c>
      <c r="U143">
        <f t="shared" ref="U143" si="610">U142/1000</f>
        <v>15.603699999999998</v>
      </c>
      <c r="V143">
        <f t="shared" ref="V143" si="611">V142/1000</f>
        <v>22.797854000000008</v>
      </c>
      <c r="W143">
        <f t="shared" ref="W143" si="612">W142/1000</f>
        <v>33.557454000000007</v>
      </c>
      <c r="X143">
        <f t="shared" ref="X143" si="613">X142/1000</f>
        <v>48.519153999999993</v>
      </c>
      <c r="Y143">
        <f t="shared" ref="Y143" si="614">Y142/1000</f>
        <v>68.72564100000001</v>
      </c>
      <c r="Z143">
        <f t="shared" ref="Z143" si="615">Z142/1000</f>
        <v>86.039701999999977</v>
      </c>
      <c r="AA143">
        <f t="shared" ref="AA143" si="616">AA142/1000</f>
        <v>103.43029900000001</v>
      </c>
      <c r="AB143">
        <f t="shared" ref="AB143" si="617">AB142/1000</f>
        <v>128.811589</v>
      </c>
      <c r="AC143">
        <f t="shared" ref="AC143" si="618">AC142/1000</f>
        <v>166.70359099999999</v>
      </c>
      <c r="AD143">
        <f t="shared" ref="AD143" si="619">AD142/1000</f>
        <v>189.15221600000001</v>
      </c>
      <c r="AE143">
        <f t="shared" ref="AE143" si="620">AE142/1000</f>
        <v>210.459</v>
      </c>
      <c r="AF143">
        <f t="shared" ref="AF143" si="621">AF142/1000</f>
        <v>235.56100000000001</v>
      </c>
      <c r="AG143">
        <f t="shared" ref="AG143" si="622">AG142/1000</f>
        <v>265.11099999999999</v>
      </c>
      <c r="AH143">
        <f t="shared" ref="AH143" si="623">AH142/1000</f>
        <v>341.89600000000002</v>
      </c>
    </row>
    <row r="144" spans="1:6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0.27799797095084555</v>
      </c>
      <c r="B145" s="3">
        <v>22.971957693287088</v>
      </c>
      <c r="C145" s="3">
        <v>500.24537959854075</v>
      </c>
      <c r="G145" t="s">
        <v>5</v>
      </c>
      <c r="J145">
        <f>$A145*$C145+($B145-$A145)*I143-($B145/$C145)*(I143^2)</f>
        <v>143.60415559523517</v>
      </c>
      <c r="K145">
        <f>$A145*$C145+($B145-$A145)*J147-($B145/$C145)*(J147^2)</f>
        <v>168.72642628148748</v>
      </c>
      <c r="L145">
        <f t="shared" ref="L145" si="624">$A145*$C145+($B145-$A145)*K147-($B145/$C145)*(K147^2)</f>
        <v>176.73024371681345</v>
      </c>
      <c r="M145">
        <f t="shared" ref="M145" si="625">$A145*$C145+($B145-$A145)*L147-($B145/$C145)*(L147^2)</f>
        <v>187.26406552255878</v>
      </c>
      <c r="N145">
        <f t="shared" ref="N145" si="626">$A145*$C145+($B145-$A145)*M147-($B145/$C145)*(M147^2)</f>
        <v>201.11288794962934</v>
      </c>
      <c r="O145">
        <f t="shared" ref="O145" si="627">$A145*$C145+($B145-$A145)*N147-($B145/$C145)*(N147^2)</f>
        <v>219.29441918924235</v>
      </c>
      <c r="P145">
        <f t="shared" ref="P145" si="628">$A145*$C145+($B145-$A145)*O147-($B145/$C145)*(O147^2)</f>
        <v>243.12006672812021</v>
      </c>
      <c r="Q145">
        <f t="shared" ref="Q145" si="629">$A145*$C145+($B145-$A145)*P147-($B145/$C145)*(P147^2)</f>
        <v>274.26591642118058</v>
      </c>
      <c r="R145">
        <f t="shared" ref="R145" si="630">$A145*$C145+($B145-$A145)*Q147-($B145/$C145)*(Q147^2)</f>
        <v>314.85049412070663</v>
      </c>
      <c r="S145">
        <f t="shared" ref="S145" si="631">$A145*$C145+($B145-$A145)*R147-($B145/$C145)*(R147^2)</f>
        <v>367.51114991938289</v>
      </c>
      <c r="T145">
        <f t="shared" ref="T145" si="632">$A145*$C145+($B145-$A145)*S147-($B145/$C145)*(S147^2)</f>
        <v>435.46244138036099</v>
      </c>
      <c r="U145">
        <f t="shared" ref="U145" si="633">$A145*$C145+($B145-$A145)*T147-($B145/$C145)*(T147^2)</f>
        <v>522.50644081120595</v>
      </c>
      <c r="V145">
        <f t="shared" ref="V145" si="634">$A145*$C145+($B145-$A145)*U147-($B145/$C145)*(U147^2)</f>
        <v>632.94528884316253</v>
      </c>
      <c r="W145">
        <f t="shared" ref="W145" si="635">$A145*$C145+($B145-$A145)*V147-($B145/$C145)*(V147^2)</f>
        <v>771.32113962774486</v>
      </c>
      <c r="X145">
        <f t="shared" ref="X145" si="636">$A145*$C145+($B145-$A145)*W147-($B145/$C145)*(W147^2)</f>
        <v>941.88316934160139</v>
      </c>
      <c r="Y145">
        <f t="shared" ref="Y145" si="637">$A145*$C145+($B145-$A145)*X147-($B145/$C145)*(X147^2)</f>
        <v>1147.6703842892152</v>
      </c>
      <c r="Z145">
        <f t="shared" ref="Z145" si="638">$A145*$C145+($B145-$A145)*Y147-($B145/$C145)*(Y147^2)</f>
        <v>1389.1324077191703</v>
      </c>
      <c r="AA145">
        <f t="shared" ref="AA145" si="639">$A145*$C145+($B145-$A145)*Z147-($B145/$C145)*(Z147^2)</f>
        <v>1662.3333122280067</v>
      </c>
      <c r="AB145">
        <f t="shared" ref="AB145" si="640">$A145*$C145+($B145-$A145)*AA147-($B145/$C145)*(AA147^2)</f>
        <v>1957.0380286926024</v>
      </c>
      <c r="AC145">
        <f t="shared" ref="AC145" si="641">$A145*$C145+($B145-$A145)*AB147-($B145/$C145)*(AB147^2)</f>
        <v>2255.353203965858</v>
      </c>
      <c r="AD145">
        <f t="shared" ref="AD145" si="642">$A145*$C145+($B145-$A145)*AC147-($B145/$C145)*(AC147^2)</f>
        <v>2531.9324254155576</v>
      </c>
      <c r="AE145">
        <f t="shared" ref="AE145" si="643">$A145*$C145+($B145-$A145)*AD147-($B145/$C145)*(AD147^2)</f>
        <v>2756.7289064924371</v>
      </c>
      <c r="AF145">
        <f t="shared" ref="AF145" si="644">$A145*$C145+($B145-$A145)*AE147-($B145/$C145)*(AE147^2)</f>
        <v>2900.5287523553125</v>
      </c>
      <c r="AG145">
        <f t="shared" ref="AG145" si="645">$A145*$C145+($B145-$A145)*AF147-($B145/$C145)*(AF147^2)</f>
        <v>2942.0475011020967</v>
      </c>
      <c r="AH145">
        <f t="shared" ref="AH145" si="646">$A145*$C145+($B145-$A145)*AG147-($B145/$C145)*(AG147^2)</f>
        <v>2873.9851079742307</v>
      </c>
      <c r="AI145">
        <f t="shared" ref="AI145" si="647">$A145*$C145+($B145-$A145)*AH147-($B145/$C145)*(AH147^2)</f>
        <v>2705.2956202276819</v>
      </c>
      <c r="AJ145">
        <f t="shared" ref="AJ145" si="648">$A145*$C145+($B145-$A145)*AI147-($B145/$C145)*(AI147^2)</f>
        <v>2458.5434684762231</v>
      </c>
      <c r="AK145">
        <f t="shared" ref="AK145" si="649">$A145*$C145+($B145-$A145)*AJ147-($B145/$C145)*(AJ147^2)</f>
        <v>2163.6333658551011</v>
      </c>
      <c r="AL145">
        <f t="shared" ref="AL145" si="650">$A145*$C145+($B145-$A145)*AK147-($B145/$C145)*(AK147^2)</f>
        <v>1850.7143154793484</v>
      </c>
      <c r="AM145">
        <f t="shared" ref="AM145" si="651">$A145*$C145+($B145-$A145)*AL147-($B145/$C145)*(AL147^2)</f>
        <v>1544.8037419635739</v>
      </c>
      <c r="AN145">
        <f t="shared" ref="AN145" si="652">$A145*$C145+($B145-$A145)*AM147-($B145/$C145)*(AM147^2)</f>
        <v>1263.2416837413602</v>
      </c>
      <c r="AO145">
        <f t="shared" ref="AO145" si="653">$A145*$C145+($B145-$A145)*AN147-($B145/$C145)*(AN147^2)</f>
        <v>1015.6582984625766</v>
      </c>
      <c r="AP145">
        <f t="shared" ref="AP145" si="654">$A145*$C145+($B145-$A145)*AO147-($B145/$C145)*(AO147^2)</f>
        <v>805.4389405871807</v>
      </c>
      <c r="AQ145">
        <f t="shared" ref="AQ145" si="655">$A145*$C145+($B145-$A145)*AP147-($B145/$C145)*(AP147^2)</f>
        <v>631.68291404585034</v>
      </c>
      <c r="AR145">
        <f t="shared" ref="AR145" si="656">$A145*$C145+($B145-$A145)*AQ147-($B145/$C145)*(AQ147^2)</f>
        <v>491.00524712347033</v>
      </c>
      <c r="AS145">
        <f t="shared" ref="AS145" si="657">$A145*$C145+($B145-$A145)*AR147-($B145/$C145)*(AR147^2)</f>
        <v>378.90221602494603</v>
      </c>
      <c r="AT145">
        <f t="shared" ref="AT145" si="658">$A145*$C145+($B145-$A145)*AS147-($B145/$C145)*(AS147^2)</f>
        <v>290.64896199456598</v>
      </c>
      <c r="AU145">
        <f t="shared" ref="AU145" si="659">$A145*$C145+($B145-$A145)*AT147-($B145/$C145)*(AT147^2)</f>
        <v>221.81386696276968</v>
      </c>
      <c r="AV145">
        <f t="shared" ref="AV145" si="660">$A145*$C145+($B145-$A145)*AU147-($B145/$C145)*(AU147^2)</f>
        <v>168.50348424978074</v>
      </c>
      <c r="AW145">
        <f t="shared" ref="AW145" si="661">$A145*$C145+($B145-$A145)*AV147-($B145/$C145)*(AV147^2)</f>
        <v>127.43866274030916</v>
      </c>
      <c r="AX145">
        <f t="shared" ref="AX145" si="662">$A145*$C145+($B145-$A145)*AW147-($B145/$C145)*(AW147^2)</f>
        <v>95.936143453935074</v>
      </c>
      <c r="AY145">
        <f t="shared" ref="AY145" si="663">$A145*$C145+($B145-$A145)*AX147-($B145/$C145)*(AX147^2)</f>
        <v>71.844529228763349</v>
      </c>
      <c r="AZ145">
        <f t="shared" ref="AZ145" si="664">$A145*$C145+($B145-$A145)*AY147-($B145/$C145)*(AY147^2)</f>
        <v>53.464005709913181</v>
      </c>
      <c r="BA145">
        <f t="shared" ref="BA145" si="665">$A145*$C145+($B145-$A145)*AZ147-($B145/$C145)*(AZ147^2)</f>
        <v>39.465899047974744</v>
      </c>
      <c r="BB145">
        <f t="shared" ref="BB145" si="666">$A145*$C145+($B145-$A145)*BA147-($B145/$C145)*(BA147^2)</f>
        <v>28.819844244308115</v>
      </c>
      <c r="BC145">
        <f t="shared" ref="BC145" si="667">$A145*$C145+($B145-$A145)*BB147-($B145/$C145)*(BB147^2)</f>
        <v>20.731507322418111</v>
      </c>
      <c r="BD145">
        <f t="shared" ref="BD145" si="668">$A145*$C145+($B145-$A145)*BC147-($B145/$C145)*(BC147^2)</f>
        <v>14.591207983079585</v>
      </c>
      <c r="BE145">
        <f t="shared" ref="BE145" si="669">$A145*$C145+($B145-$A145)*BD147-($B145/$C145)*(BD147^2)</f>
        <v>9.9325371456452558</v>
      </c>
      <c r="BF145">
        <f t="shared" ref="BF145" si="670">$A145*$C145+($B145-$A145)*BE147-($B145/$C145)*(BE147^2)</f>
        <v>6.399573601949669</v>
      </c>
      <c r="BG145">
        <f t="shared" ref="BG145" si="671">$A145*$C145+($B145-$A145)*BF147-($B145/$C145)*(BF147^2)</f>
        <v>3.721217686907039</v>
      </c>
      <c r="BH145">
        <f t="shared" ref="BH145" si="672">$A145*$C145+($B145-$A145)*BG147-($B145/$C145)*(BG147^2)</f>
        <v>1.6912678394946852</v>
      </c>
      <c r="BI145">
        <f t="shared" ref="BI145" si="673">$A145*$C145+($B145-$A145)*BH147-($B145/$C145)*(BH147^2)</f>
        <v>0.15305154587440484</v>
      </c>
      <c r="BJ145">
        <f t="shared" ref="BJ145" si="674">$A145*$C145+($B145-$A145)*BI147-($B145/$C145)*(BI147^2)</f>
        <v>-1.0123757479323103</v>
      </c>
      <c r="BK145">
        <f t="shared" ref="BK145" si="675">$A145*$C145+($B145-$A145)*BJ147-($B145/$C145)*(BJ147^2)</f>
        <v>-1.895260965831767</v>
      </c>
      <c r="BL145">
        <f t="shared" ref="BL145" si="676">$A145*$C145+($B145-$A145)*BK147-($B145/$C145)*(BK147^2)</f>
        <v>-2.5640457894660358</v>
      </c>
    </row>
    <row r="146" spans="1:64" x14ac:dyDescent="0.25">
      <c r="E146" t="s">
        <v>4</v>
      </c>
      <c r="F146">
        <f>SUM(J146:AH146)</f>
        <v>1824.8429970926998</v>
      </c>
      <c r="I146">
        <v>0</v>
      </c>
      <c r="J146">
        <f>(J147-J143)^2</f>
        <v>0.65674204022473315</v>
      </c>
      <c r="K146">
        <f t="shared" ref="K146" si="677">(K147-K143)^2</f>
        <v>0.30046029727800821</v>
      </c>
      <c r="L146">
        <f t="shared" ref="L146" si="678">(L147-L143)^2</f>
        <v>0.79371384813262735</v>
      </c>
      <c r="M146">
        <f t="shared" ref="M146" si="679">(M147-M143)^2</f>
        <v>1.7597556419832587</v>
      </c>
      <c r="N146">
        <f t="shared" ref="N146" si="680">(N147-N143)^2</f>
        <v>3.1799326219563726</v>
      </c>
      <c r="O146">
        <f t="shared" ref="O146" si="681">(O147-O143)^2</f>
        <v>6.1444215674813343</v>
      </c>
      <c r="P146">
        <f t="shared" ref="P146" si="682">(P147-P143)^2</f>
        <v>11.6402335701185</v>
      </c>
      <c r="Q146">
        <f t="shared" ref="Q146" si="683">(Q147-Q143)^2</f>
        <v>19.248278738953349</v>
      </c>
      <c r="R146">
        <f t="shared" ref="R146" si="684">(R147-R143)^2</f>
        <v>26.417906240970105</v>
      </c>
      <c r="S146">
        <f t="shared" ref="S146" si="685">(S147-S143)^2</f>
        <v>31.524245023672997</v>
      </c>
      <c r="T146">
        <f t="shared" ref="T146" si="686">(T147-T143)^2</f>
        <v>35.921989193900544</v>
      </c>
      <c r="U146">
        <f t="shared" ref="U146" si="687">(U147-U143)^2</f>
        <v>52.015863039877701</v>
      </c>
      <c r="V146">
        <f t="shared" ref="V146" si="688">(V147-V143)^2</f>
        <v>46.779519998789105</v>
      </c>
      <c r="W146">
        <f t="shared" ref="W146" si="689">(W147-W143)^2</f>
        <v>22.98860941964152</v>
      </c>
      <c r="X146">
        <f t="shared" ref="X146" si="690">(X147-X143)^2</f>
        <v>0.73626863293843992</v>
      </c>
      <c r="Y146">
        <f t="shared" ref="Y146" si="691">(Y147-Y143)^2</f>
        <v>31.039901386774773</v>
      </c>
      <c r="Z146">
        <f t="shared" ref="Z146" si="692">(Z147-Z143)^2</f>
        <v>35.193389697011376</v>
      </c>
      <c r="AA146">
        <f t="shared" ref="AA146" si="693">(AA147-AA143)^2</f>
        <v>8.1375636909489977</v>
      </c>
      <c r="AB146">
        <f t="shared" ref="AB146" si="694">(AB147-AB143)^2</f>
        <v>16.591441271433624</v>
      </c>
      <c r="AC146">
        <f t="shared" ref="AC146" si="695">(AC147-AC143)^2</f>
        <v>201.75691164677261</v>
      </c>
      <c r="AD146">
        <f t="shared" ref="AD146" si="696">(AD147-AD143)^2</f>
        <v>32.733315763135387</v>
      </c>
      <c r="AE146">
        <f t="shared" ref="AE146" si="697">(AE147-AE143)^2</f>
        <v>39.387349622091506</v>
      </c>
      <c r="AF146">
        <f t="shared" ref="AF146" si="698">(AF147-AF143)^2</f>
        <v>247.64140209275885</v>
      </c>
      <c r="AG146">
        <f t="shared" ref="AG146" si="699">(AG147-AG143)^2</f>
        <v>428.99215124477593</v>
      </c>
      <c r="AH146">
        <f t="shared" ref="AH146" si="700">(AH147-AH143)^2</f>
        <v>523.26163080107813</v>
      </c>
      <c r="AI146">
        <f t="shared" ref="AI146" si="701">(AI147-AI143)^2</f>
        <v>122354.77881487936</v>
      </c>
      <c r="AJ146">
        <f t="shared" ref="AJ146" si="702">(AJ147-AJ143)^2</f>
        <v>142400.31362551657</v>
      </c>
      <c r="AK146">
        <f t="shared" ref="AK146" si="703">(AK147-AK143)^2</f>
        <v>161052.02830807804</v>
      </c>
      <c r="AL146">
        <f t="shared" ref="AL146" si="704">(AL147-AL143)^2</f>
        <v>177729.18297827334</v>
      </c>
      <c r="AM146">
        <f t="shared" ref="AM146" si="705">(AM147-AM143)^2</f>
        <v>192145.56161597496</v>
      </c>
      <c r="AN146">
        <f t="shared" ref="AN146" si="706">(AN147-AN143)^2</f>
        <v>204263.51573903966</v>
      </c>
      <c r="AO146">
        <f t="shared" ref="AO146" si="707">(AO147-AO143)^2</f>
        <v>214220.07181368105</v>
      </c>
      <c r="AP146">
        <f t="shared" ref="AP146" si="708">(AP147-AP143)^2</f>
        <v>222252.81924559636</v>
      </c>
      <c r="AQ146">
        <f t="shared" ref="AQ146" si="709">(AQ147-AQ143)^2</f>
        <v>228640.59311368948</v>
      </c>
      <c r="AR146">
        <f t="shared" ref="AR146" si="710">(AR147-AR143)^2</f>
        <v>233663.13781627861</v>
      </c>
      <c r="AS146">
        <f t="shared" ref="AS146" si="711">(AS147-AS143)^2</f>
        <v>237577.67873957162</v>
      </c>
      <c r="AT146">
        <f t="shared" ref="AT146" si="712">(AT147-AT143)^2</f>
        <v>240608.00085481899</v>
      </c>
      <c r="AU146">
        <f t="shared" ref="AU146" si="713">(AU147-AU143)^2</f>
        <v>242941.61518854863</v>
      </c>
      <c r="AV146">
        <f t="shared" ref="AV146" si="714">(AV147-AV143)^2</f>
        <v>244731.52833504317</v>
      </c>
      <c r="AW146">
        <f t="shared" ref="AW146" si="715">(AW147-AW143)^2</f>
        <v>246100.22551273301</v>
      </c>
      <c r="AX146">
        <f t="shared" ref="AX146" si="716">(AX147-AX143)^2</f>
        <v>247144.39428104297</v>
      </c>
      <c r="AY146">
        <f t="shared" ref="AY146" si="717">(AY147-AY143)^2</f>
        <v>247939.57096499813</v>
      </c>
      <c r="AZ146">
        <f t="shared" ref="AZ146" si="718">(AZ147-AZ143)^2</f>
        <v>248544.31401629685</v>
      </c>
      <c r="BA146">
        <f t="shared" ref="BA146" si="719">(BA147-BA143)^2</f>
        <v>249003.75875680966</v>
      </c>
      <c r="BB146">
        <f t="shared" ref="BB146" si="720">(BB147-BB143)^2</f>
        <v>249352.54395094249</v>
      </c>
      <c r="BC146">
        <f t="shared" ref="BC146" si="721">(BC147-BC143)^2</f>
        <v>249617.16639020125</v>
      </c>
      <c r="BD146">
        <f t="shared" ref="BD146" si="722">(BD147-BD143)^2</f>
        <v>249817.84499825456</v>
      </c>
      <c r="BE146">
        <f t="shared" ref="BE146" si="723">(BE147-BE143)^2</f>
        <v>249969.97969350006</v>
      </c>
      <c r="BF146">
        <f t="shared" ref="BF146" si="724">(BF147-BF143)^2</f>
        <v>250085.28356344311</v>
      </c>
      <c r="BG146">
        <f t="shared" ref="BG146" si="725">(BG147-BG143)^2</f>
        <v>250172.65610251616</v>
      </c>
      <c r="BH146">
        <f t="shared" ref="BH146" si="726">(BH147-BH143)^2</f>
        <v>250238.8536620416</v>
      </c>
      <c r="BI146">
        <f t="shared" ref="BI146" si="727">(BI147-BI143)^2</f>
        <v>250289.00245448767</v>
      </c>
      <c r="BJ146">
        <f t="shared" ref="BJ146" si="728">(BJ147-BJ143)^2</f>
        <v>250326.99008692565</v>
      </c>
      <c r="BK146">
        <f t="shared" ref="BK146" si="729">(BK147-BK143)^2</f>
        <v>250355.76381504696</v>
      </c>
      <c r="BL146">
        <f t="shared" ref="BL146" si="730">(BL147-BL143)^2</f>
        <v>250377.55741421611</v>
      </c>
    </row>
    <row r="147" spans="1:64" x14ac:dyDescent="0.25">
      <c r="G147" t="s">
        <v>6</v>
      </c>
      <c r="J147">
        <f>$I143+$C145*(1/(1+EXP(-$A145*(J144-$B145))))</f>
        <v>1.3103962242167304</v>
      </c>
      <c r="K147">
        <f t="shared" ref="K147:BL147" si="731">$I143+$C145*(1/(1+EXP(-$A145*(K144-$B145))))</f>
        <v>1.665217588454873</v>
      </c>
      <c r="L147">
        <f t="shared" si="731"/>
        <v>2.1329811949120274</v>
      </c>
      <c r="M147">
        <f t="shared" si="731"/>
        <v>2.7493128170525623</v>
      </c>
      <c r="N147">
        <f t="shared" si="731"/>
        <v>3.5608365580472974</v>
      </c>
      <c r="O147">
        <f t="shared" si="731"/>
        <v>4.6283943778138061</v>
      </c>
      <c r="P147">
        <f t="shared" si="731"/>
        <v>6.0310786519817636</v>
      </c>
      <c r="Q147">
        <f t="shared" si="731"/>
        <v>7.8711860334098747</v>
      </c>
      <c r="R147">
        <f t="shared" si="731"/>
        <v>10.28013523480764</v>
      </c>
      <c r="S147">
        <f t="shared" si="731"/>
        <v>13.425245583086522</v>
      </c>
      <c r="T147">
        <f t="shared" si="731"/>
        <v>17.516995573861763</v>
      </c>
      <c r="U147">
        <f t="shared" si="731"/>
        <v>22.815902370973632</v>
      </c>
      <c r="V147">
        <f t="shared" si="731"/>
        <v>29.637409541026713</v>
      </c>
      <c r="W147">
        <f t="shared" si="731"/>
        <v>38.352097826150342</v>
      </c>
      <c r="X147">
        <f t="shared" si="731"/>
        <v>49.377214972739367</v>
      </c>
      <c r="Y147">
        <f t="shared" si="731"/>
        <v>63.154294539154591</v>
      </c>
      <c r="Z147">
        <f t="shared" si="731"/>
        <v>80.107300319650662</v>
      </c>
      <c r="AA147">
        <f t="shared" si="731"/>
        <v>100.5776574713552</v>
      </c>
      <c r="AB147">
        <f t="shared" si="731"/>
        <v>124.73832970657985</v>
      </c>
      <c r="AC147">
        <f t="shared" si="731"/>
        <v>152.49947498925252</v>
      </c>
      <c r="AD147">
        <f t="shared" si="731"/>
        <v>183.43091232311522</v>
      </c>
      <c r="AE147">
        <f t="shared" si="731"/>
        <v>216.73493416330123</v>
      </c>
      <c r="AF147">
        <f t="shared" si="731"/>
        <v>251.29762613436435</v>
      </c>
      <c r="AG147">
        <f t="shared" si="731"/>
        <v>285.82312570560481</v>
      </c>
      <c r="AH147">
        <f t="shared" si="731"/>
        <v>319.02108730506109</v>
      </c>
      <c r="AI147">
        <f t="shared" si="731"/>
        <v>349.79247964311548</v>
      </c>
      <c r="AJ147">
        <f t="shared" si="731"/>
        <v>377.3596608350137</v>
      </c>
      <c r="AK147">
        <f t="shared" si="731"/>
        <v>401.31288081505437</v>
      </c>
      <c r="AL147">
        <f t="shared" si="731"/>
        <v>421.57939107393918</v>
      </c>
      <c r="AM147">
        <f t="shared" si="731"/>
        <v>438.34411324434933</v>
      </c>
      <c r="AN147">
        <f t="shared" si="731"/>
        <v>451.95521430672716</v>
      </c>
      <c r="AO147">
        <f t="shared" si="731"/>
        <v>462.83914248222464</v>
      </c>
      <c r="AP147">
        <f t="shared" si="731"/>
        <v>471.43697271808918</v>
      </c>
      <c r="AQ147">
        <f t="shared" si="731"/>
        <v>478.16377227231413</v>
      </c>
      <c r="AR147">
        <f t="shared" si="731"/>
        <v>483.38715106659447</v>
      </c>
      <c r="AS147">
        <f t="shared" si="731"/>
        <v>487.4194074301634</v>
      </c>
      <c r="AT147">
        <f t="shared" si="731"/>
        <v>490.51809431948482</v>
      </c>
      <c r="AU147">
        <f t="shared" si="731"/>
        <v>492.89107842255436</v>
      </c>
      <c r="AV147">
        <f t="shared" si="731"/>
        <v>494.70347515965881</v>
      </c>
      <c r="AW147">
        <f t="shared" si="731"/>
        <v>496.0848974850303</v>
      </c>
      <c r="AX147">
        <f t="shared" si="731"/>
        <v>497.136192889879</v>
      </c>
      <c r="AY147">
        <f t="shared" si="731"/>
        <v>497.93530801199279</v>
      </c>
      <c r="AZ147">
        <f t="shared" si="731"/>
        <v>498.54218880281019</v>
      </c>
      <c r="BA147">
        <f t="shared" si="731"/>
        <v>499.00276427772388</v>
      </c>
      <c r="BB147">
        <f t="shared" si="731"/>
        <v>499.35212420790049</v>
      </c>
      <c r="BC147">
        <f t="shared" si="731"/>
        <v>499.61701971630356</v>
      </c>
      <c r="BD147">
        <f t="shared" si="731"/>
        <v>499.81781180571642</v>
      </c>
      <c r="BE147">
        <f t="shared" si="731"/>
        <v>499.96997879222715</v>
      </c>
      <c r="BF147">
        <f t="shared" si="731"/>
        <v>500.08527629139724</v>
      </c>
      <c r="BG147">
        <f t="shared" si="731"/>
        <v>500.17262630267578</v>
      </c>
      <c r="BH147">
        <f t="shared" si="731"/>
        <v>500.23879663820719</v>
      </c>
      <c r="BI147">
        <f t="shared" si="731"/>
        <v>500.28891898031048</v>
      </c>
      <c r="BJ147">
        <f t="shared" si="731"/>
        <v>500.32688323427681</v>
      </c>
      <c r="BK147">
        <f t="shared" si="731"/>
        <v>500.35563733713138</v>
      </c>
      <c r="BL147">
        <f t="shared" si="731"/>
        <v>500.3774149721549</v>
      </c>
    </row>
    <row r="165" spans="1:6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>
        <v>159</v>
      </c>
      <c r="B166" t="s">
        <v>1</v>
      </c>
      <c r="I166">
        <f t="shared" ref="I166:AH166" si="732">I165/1000</f>
        <v>4.0000000000000001E-3</v>
      </c>
      <c r="J166">
        <f t="shared" si="732"/>
        <v>7.0000000000000001E-3</v>
      </c>
      <c r="K166">
        <f t="shared" si="732"/>
        <v>8.9999999999999993E-3</v>
      </c>
      <c r="L166">
        <f t="shared" si="732"/>
        <v>8.9999999999999993E-3</v>
      </c>
      <c r="M166">
        <f t="shared" si="732"/>
        <v>8.9999999999999993E-3</v>
      </c>
      <c r="N166">
        <f t="shared" si="732"/>
        <v>1.24E-2</v>
      </c>
      <c r="O166">
        <f t="shared" si="732"/>
        <v>1.24E-2</v>
      </c>
      <c r="P166">
        <f t="shared" si="732"/>
        <v>1.9399999999999997E-2</v>
      </c>
      <c r="Q166">
        <f t="shared" si="732"/>
        <v>2.3399999999999997E-2</v>
      </c>
      <c r="R166">
        <f t="shared" si="732"/>
        <v>3.2899999999999999E-2</v>
      </c>
      <c r="S166">
        <f t="shared" si="732"/>
        <v>4.4999999999999998E-2</v>
      </c>
      <c r="T166">
        <f t="shared" si="732"/>
        <v>5.5E-2</v>
      </c>
      <c r="U166">
        <f t="shared" si="732"/>
        <v>7.0999999999999994E-2</v>
      </c>
      <c r="V166">
        <f t="shared" si="732"/>
        <v>7.17E-2</v>
      </c>
      <c r="W166">
        <f t="shared" si="732"/>
        <v>0.1007</v>
      </c>
      <c r="X166">
        <f t="shared" si="732"/>
        <v>0.1037</v>
      </c>
      <c r="Y166">
        <f t="shared" si="732"/>
        <v>0.10690000000000001</v>
      </c>
      <c r="Z166">
        <f t="shared" si="732"/>
        <v>0.1153</v>
      </c>
      <c r="AA166">
        <f t="shared" si="732"/>
        <v>0.1192</v>
      </c>
      <c r="AB166">
        <f t="shared" si="732"/>
        <v>0.16219999999999998</v>
      </c>
      <c r="AC166">
        <f t="shared" si="732"/>
        <v>0.28621999999999997</v>
      </c>
      <c r="AD166">
        <f t="shared" si="732"/>
        <v>0.42299999999999999</v>
      </c>
      <c r="AE166">
        <f t="shared" si="732"/>
        <v>0.504</v>
      </c>
      <c r="AF166">
        <f t="shared" si="732"/>
        <v>0.60899999999999999</v>
      </c>
      <c r="AG166">
        <f t="shared" si="732"/>
        <v>0.76900000000000002</v>
      </c>
      <c r="AH166">
        <f t="shared" si="732"/>
        <v>0.91500000000000004</v>
      </c>
    </row>
    <row r="167" spans="1:6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0.23739860596724541</v>
      </c>
      <c r="B168" s="3">
        <v>31.859644015931835</v>
      </c>
      <c r="C168" s="3">
        <v>5.5616999494213406</v>
      </c>
      <c r="G168" t="s">
        <v>5</v>
      </c>
      <c r="J168">
        <f>$A168*$C168+($B168-$A168)*I166-($B168/$C168)*(I166^2)</f>
        <v>1.4467371420347566</v>
      </c>
      <c r="K168">
        <f>$A168*$C168+($B168-$A168)*J170-($B168/$C168)*(J170^2)</f>
        <v>1.5621725776551305</v>
      </c>
      <c r="L168">
        <f t="shared" ref="L168" si="733">$A168*$C168+($B168-$A168)*K170-($B168/$C168)*(K170^2)</f>
        <v>1.5930512813596465</v>
      </c>
      <c r="M168">
        <f t="shared" ref="M168" si="734">$A168*$C168+($B168-$A168)*L170-($B168/$C168)*(L170^2)</f>
        <v>1.6321723897326401</v>
      </c>
      <c r="N168">
        <f t="shared" ref="N168" si="735">$A168*$C168+($B168-$A168)*M170-($B168/$C168)*(M170^2)</f>
        <v>1.6817253755989632</v>
      </c>
      <c r="O168">
        <f t="shared" ref="O168" si="736">$A168*$C168+($B168-$A168)*N170-($B168/$C168)*(N170^2)</f>
        <v>1.744474850371573</v>
      </c>
      <c r="P168">
        <f t="shared" ref="P168" si="737">$A168*$C168+($B168-$A168)*O170-($B168/$C168)*(O170^2)</f>
        <v>1.8239077235879118</v>
      </c>
      <c r="Q168">
        <f t="shared" ref="Q168" si="738">$A168*$C168+($B168-$A168)*P170-($B168/$C168)*(P170^2)</f>
        <v>1.9244156290989285</v>
      </c>
      <c r="R168">
        <f t="shared" ref="R168" si="739">$A168*$C168+($B168-$A168)*Q170-($B168/$C168)*(Q170^2)</f>
        <v>2.0515195958290002</v>
      </c>
      <c r="S168">
        <f t="shared" ref="S168" si="740">$A168*$C168+($B168-$A168)*R170-($B168/$C168)*(R170^2)</f>
        <v>2.2121443689897395</v>
      </c>
      <c r="T168">
        <f t="shared" ref="T168" si="741">$A168*$C168+($B168-$A168)*S170-($B168/$C168)*(S170^2)</f>
        <v>2.4149495152916556</v>
      </c>
      <c r="U168">
        <f t="shared" ref="U168" si="742">$A168*$C168+($B168-$A168)*T170-($B168/$C168)*(T170^2)</f>
        <v>2.6707228514672687</v>
      </c>
      <c r="V168">
        <f t="shared" ref="V168" si="743">$A168*$C168+($B168-$A168)*U170-($B168/$C168)*(U170^2)</f>
        <v>2.9928378277284891</v>
      </c>
      <c r="W168">
        <f t="shared" ref="W168" si="744">$A168*$C168+($B168-$A168)*V170-($B168/$C168)*(V170^2)</f>
        <v>3.3977687497445621</v>
      </c>
      <c r="X168">
        <f t="shared" ref="X168" si="745">$A168*$C168+($B168-$A168)*W170-($B168/$C168)*(W170^2)</f>
        <v>3.905643874176369</v>
      </c>
      <c r="Y168">
        <f t="shared" ref="Y168" si="746">$A168*$C168+($B168-$A168)*X170-($B168/$C168)*(X170^2)</f>
        <v>4.5407932806602167</v>
      </c>
      <c r="Z168">
        <f t="shared" ref="Z168" si="747">$A168*$C168+($B168-$A168)*Y170-($B168/$C168)*(Y170^2)</f>
        <v>5.3322118307944324</v>
      </c>
      <c r="AA168">
        <f t="shared" ref="AA168" si="748">$A168*$C168+($B168-$A168)*Z170-($B168/$C168)*(Z170^2)</f>
        <v>6.313802594114768</v>
      </c>
      <c r="AB168">
        <f t="shared" ref="AB168" si="749">$A168*$C168+($B168-$A168)*AA170-($B168/$C168)*(AA170^2)</f>
        <v>7.5241883970277641</v>
      </c>
      <c r="AC168">
        <f t="shared" ref="AC168" si="750">$A168*$C168+($B168-$A168)*AB170-($B168/$C168)*(AB170^2)</f>
        <v>9.0057773521716271</v>
      </c>
      <c r="AD168">
        <f t="shared" ref="AD168" si="751">$A168*$C168+($B168-$A168)*AC170-($B168/$C168)*(AC170^2)</f>
        <v>10.802649758652819</v>
      </c>
      <c r="AE168">
        <f t="shared" ref="AE168" si="752">$A168*$C168+($B168-$A168)*AD170-($B168/$C168)*(AD170^2)</f>
        <v>12.956724148770613</v>
      </c>
      <c r="AF168">
        <f t="shared" ref="AF168" si="753">$A168*$C168+($B168-$A168)*AE170-($B168/$C168)*(AE170^2)</f>
        <v>15.50161649469741</v>
      </c>
      <c r="AG168">
        <f t="shared" ref="AG168" si="754">$A168*$C168+($B168-$A168)*AF170-($B168/$C168)*(AF170^2)</f>
        <v>18.453730669627468</v>
      </c>
      <c r="AH168">
        <f t="shared" ref="AH168" si="755">$A168*$C168+($B168-$A168)*AG170-($B168/$C168)*(AG170^2)</f>
        <v>21.800558698569191</v>
      </c>
      <c r="AI168">
        <f t="shared" ref="AI168" si="756">$A168*$C168+($B168-$A168)*AH170-($B168/$C168)*(AH170^2)</f>
        <v>25.487085982382411</v>
      </c>
      <c r="AJ168">
        <f t="shared" ref="AJ168" si="757">$A168*$C168+($B168-$A168)*AI170-($B168/$C168)*(AI170^2)</f>
        <v>29.402655122838237</v>
      </c>
      <c r="AK168">
        <f t="shared" ref="AK168" si="758">$A168*$C168+($B168-$A168)*AJ170-($B168/$C168)*(AJ170^2)</f>
        <v>33.372422152598574</v>
      </c>
      <c r="AL168">
        <f t="shared" ref="AL168" si="759">$A168*$C168+($B168-$A168)*AK170-($B168/$C168)*(AK170^2)</f>
        <v>37.158923452005837</v>
      </c>
      <c r="AM168">
        <f t="shared" ref="AM168" si="760">$A168*$C168+($B168-$A168)*AL170-($B168/$C168)*(AL170^2)</f>
        <v>40.479028013010449</v>
      </c>
      <c r="AN168">
        <f t="shared" ref="AN168" si="761">$A168*$C168+($B168-$A168)*AM170-($B168/$C168)*(AM170^2)</f>
        <v>43.038424026567284</v>
      </c>
      <c r="AO168">
        <f t="shared" ref="AO168" si="762">$A168*$C168+($B168-$A168)*AN170-($B168/$C168)*(AN170^2)</f>
        <v>44.579610862390268</v>
      </c>
      <c r="AP168">
        <f t="shared" ref="AP168" si="763">$A168*$C168+($B168-$A168)*AO170-($B168/$C168)*(AO170^2)</f>
        <v>44.93216007994053</v>
      </c>
      <c r="AQ168">
        <f t="shared" ref="AQ168" si="764">$A168*$C168+($B168-$A168)*AP170-($B168/$C168)*(AP170^2)</f>
        <v>44.049777762783592</v>
      </c>
      <c r="AR168">
        <f t="shared" ref="AR168" si="765">$A168*$C168+($B168-$A168)*AQ170-($B168/$C168)*(AQ170^2)</f>
        <v>42.02107373645768</v>
      </c>
      <c r="AS168">
        <f t="shared" ref="AS168" si="766">$A168*$C168+($B168-$A168)*AR170-($B168/$C168)*(AR170^2)</f>
        <v>39.049980645353131</v>
      </c>
      <c r="AT168">
        <f t="shared" ref="AT168" si="767">$A168*$C168+($B168-$A168)*AS170-($B168/$C168)*(AS170^2)</f>
        <v>35.413016384572117</v>
      </c>
      <c r="AU168">
        <f t="shared" ref="AU168" si="768">$A168*$C168+($B168-$A168)*AT170-($B168/$C168)*(AT170^2)</f>
        <v>31.407979957159611</v>
      </c>
      <c r="AV168">
        <f t="shared" ref="AV168" si="769">$A168*$C168+($B168-$A168)*AU170-($B168/$C168)*(AU170^2)</f>
        <v>27.308917025637001</v>
      </c>
      <c r="AW168">
        <f t="shared" ref="AW168" si="770">$A168*$C168+($B168-$A168)*AV170-($B168/$C168)*(AV170^2)</f>
        <v>23.336627158218477</v>
      </c>
      <c r="AX168">
        <f t="shared" ref="AX168" si="771">$A168*$C168+($B168-$A168)*AW170-($B168/$C168)*(AW170^2)</f>
        <v>19.64669794111802</v>
      </c>
      <c r="AY168">
        <f t="shared" ref="AY168" si="772">$A168*$C168+($B168-$A168)*AX170-($B168/$C168)*(AX170^2)</f>
        <v>16.331637170961272</v>
      </c>
      <c r="AZ168">
        <f t="shared" ref="AZ168" si="773">$A168*$C168+($B168-$A168)*AY170-($B168/$C168)*(AY170^2)</f>
        <v>13.431466446779751</v>
      </c>
      <c r="BA168">
        <f t="shared" ref="BA168" si="774">$A168*$C168+($B168-$A168)*AZ170-($B168/$C168)*(AZ170^2)</f>
        <v>10.947518131553835</v>
      </c>
      <c r="BB168">
        <f t="shared" ref="BB168" si="775">$A168*$C168+($B168-$A168)*BA170-($B168/$C168)*(BA170^2)</f>
        <v>8.8557980227570567</v>
      </c>
      <c r="BC168">
        <f t="shared" ref="BC168" si="776">$A168*$C168+($B168-$A168)*BB170-($B168/$C168)*(BB170^2)</f>
        <v>7.118025371917895</v>
      </c>
      <c r="BD168">
        <f t="shared" ref="BD168" si="777">$A168*$C168+($B168-$A168)*BC170-($B168/$C168)*(BC170^2)</f>
        <v>5.6897789065752704</v>
      </c>
      <c r="BE168">
        <f t="shared" ref="BE168" si="778">$A168*$C168+($B168-$A168)*BD170-($B168/$C168)*(BD170^2)</f>
        <v>4.525947567211773</v>
      </c>
      <c r="BF168">
        <f t="shared" ref="BF168" si="779">$A168*$C168+($B168-$A168)*BE170-($B168/$C168)*(BE170^2)</f>
        <v>3.5840177827949447</v>
      </c>
      <c r="BG168">
        <f t="shared" ref="BG168" si="780">$A168*$C168+($B168-$A168)*BF170-($B168/$C168)*(BF170^2)</f>
        <v>2.8257904433431804</v>
      </c>
      <c r="BH168">
        <f t="shared" ref="BH168" si="781">$A168*$C168+($B168-$A168)*BG170-($B168/$C168)*(BG170^2)</f>
        <v>2.2180479575002323</v>
      </c>
      <c r="BI168">
        <f t="shared" ref="BI168" si="782">$A168*$C168+($B168-$A168)*BH170-($B168/$C168)*(BH170^2)</f>
        <v>1.7325736184134826</v>
      </c>
      <c r="BJ168">
        <f t="shared" ref="BJ168" si="783">$A168*$C168+($B168-$A168)*BI170-($B168/$C168)*(BI170^2)</f>
        <v>1.3458086961947231</v>
      </c>
      <c r="BK168">
        <f t="shared" ref="BK168" si="784">$A168*$C168+($B168-$A168)*BJ170-($B168/$C168)*(BJ170^2)</f>
        <v>1.0383364097642982</v>
      </c>
      <c r="BL168">
        <f t="shared" ref="BL168" si="785">$A168*$C168+($B168-$A168)*BK170-($B168/$C168)*(BK170^2)</f>
        <v>0.79431030810127368</v>
      </c>
    </row>
    <row r="169" spans="1:64" x14ac:dyDescent="0.25">
      <c r="E169" t="s">
        <v>4</v>
      </c>
      <c r="F169">
        <f>SUM(J169:AH169)</f>
        <v>0.41529239115340383</v>
      </c>
      <c r="I169">
        <v>0</v>
      </c>
      <c r="J169">
        <f>ABS(J170-J166)</f>
        <v>6.5817597667907658E-4</v>
      </c>
      <c r="K169">
        <f t="shared" ref="K169:AH169" si="786">ABS(K170-K166)</f>
        <v>3.6244616059270644E-4</v>
      </c>
      <c r="L169">
        <f t="shared" si="786"/>
        <v>8.7885634939825936E-4</v>
      </c>
      <c r="M169">
        <f t="shared" si="786"/>
        <v>2.4519643186063905E-3</v>
      </c>
      <c r="N169">
        <f t="shared" si="786"/>
        <v>1.0453005463298831E-3</v>
      </c>
      <c r="O169">
        <f t="shared" si="786"/>
        <v>3.5706878648939944E-3</v>
      </c>
      <c r="P169">
        <f t="shared" si="786"/>
        <v>2.3055749046562921E-4</v>
      </c>
      <c r="Q169">
        <f t="shared" si="786"/>
        <v>1.8000589778286585E-4</v>
      </c>
      <c r="R169">
        <f t="shared" si="786"/>
        <v>4.5526219035479376E-3</v>
      </c>
      <c r="S169">
        <f t="shared" si="786"/>
        <v>1.0164997917811711E-2</v>
      </c>
      <c r="T169">
        <f t="shared" si="786"/>
        <v>1.1960863455715988E-2</v>
      </c>
      <c r="U169">
        <f t="shared" si="786"/>
        <v>1.7593389789130304E-2</v>
      </c>
      <c r="V169">
        <f t="shared" si="786"/>
        <v>5.2038225799455051E-3</v>
      </c>
      <c r="W169">
        <f t="shared" si="786"/>
        <v>1.7696066667387267E-2</v>
      </c>
      <c r="X169">
        <f t="shared" si="786"/>
        <v>9.2925404027527359E-5</v>
      </c>
      <c r="Y169">
        <f t="shared" si="786"/>
        <v>2.3026661782526062E-2</v>
      </c>
      <c r="Z169">
        <f t="shared" si="786"/>
        <v>4.740543038319088E-2</v>
      </c>
      <c r="AA169">
        <f t="shared" si="786"/>
        <v>8.4503061310570587E-2</v>
      </c>
      <c r="AB169">
        <f t="shared" si="786"/>
        <v>9.2599810922348119E-2</v>
      </c>
      <c r="AC169">
        <f t="shared" si="786"/>
        <v>3.1984256922193866E-2</v>
      </c>
      <c r="AD169">
        <f t="shared" si="786"/>
        <v>2.6546575554329155E-2</v>
      </c>
      <c r="AE169">
        <f t="shared" si="786"/>
        <v>1.1623934336247699E-2</v>
      </c>
      <c r="AF169">
        <f t="shared" si="786"/>
        <v>7.0779331617920604E-8</v>
      </c>
      <c r="AG169">
        <f t="shared" si="786"/>
        <v>1.9618237034263575E-2</v>
      </c>
      <c r="AH169">
        <f t="shared" si="786"/>
        <v>1.3416698060871868E-3</v>
      </c>
      <c r="AI169">
        <f t="shared" ref="AI169:BL169" si="787">(AI170-AI166)^2</f>
        <v>1.2367557304118246</v>
      </c>
      <c r="AJ169">
        <f t="shared" si="787"/>
        <v>1.7897106788522188</v>
      </c>
      <c r="AK169">
        <f t="shared" si="787"/>
        <v>2.5378911297120315</v>
      </c>
      <c r="AL169">
        <f t="shared" si="787"/>
        <v>3.5178025130687871</v>
      </c>
      <c r="AM169">
        <f t="shared" si="787"/>
        <v>4.7558397752465087</v>
      </c>
      <c r="AN169">
        <f t="shared" si="787"/>
        <v>6.2603800807257244</v>
      </c>
      <c r="AO169">
        <f t="shared" si="787"/>
        <v>8.0155523748358419</v>
      </c>
      <c r="AP169">
        <f t="shared" si="787"/>
        <v>9.9791681631311366</v>
      </c>
      <c r="AQ169">
        <f t="shared" si="787"/>
        <v>12.086269236422257</v>
      </c>
      <c r="AR169">
        <f t="shared" si="787"/>
        <v>14.257797859624784</v>
      </c>
      <c r="AS169">
        <f t="shared" si="787"/>
        <v>16.411996172750538</v>
      </c>
      <c r="AT169">
        <f t="shared" si="787"/>
        <v>18.475318120791044</v>
      </c>
      <c r="AU169">
        <f t="shared" si="787"/>
        <v>20.390223641218409</v>
      </c>
      <c r="AV169">
        <f t="shared" si="787"/>
        <v>22.118706075830925</v>
      </c>
      <c r="AW169">
        <f t="shared" si="787"/>
        <v>23.641907210693653</v>
      </c>
      <c r="AX169">
        <f t="shared" si="787"/>
        <v>24.95708099566108</v>
      </c>
      <c r="AY169">
        <f t="shared" si="787"/>
        <v>26.073356393074807</v>
      </c>
      <c r="AZ169">
        <f t="shared" si="787"/>
        <v>27.007453741226001</v>
      </c>
      <c r="BA169">
        <f t="shared" si="787"/>
        <v>27.780041463424997</v>
      </c>
      <c r="BB169">
        <f t="shared" si="787"/>
        <v>28.413001771351095</v>
      </c>
      <c r="BC169">
        <f t="shared" si="787"/>
        <v>28.927595212403514</v>
      </c>
      <c r="BD169">
        <f t="shared" si="787"/>
        <v>29.343373337059557</v>
      </c>
      <c r="BE169">
        <f t="shared" si="787"/>
        <v>29.677646618911083</v>
      </c>
      <c r="BF169">
        <f t="shared" si="787"/>
        <v>29.945327669598985</v>
      </c>
      <c r="BG169">
        <f t="shared" si="787"/>
        <v>30.15900553711931</v>
      </c>
      <c r="BH169">
        <f t="shared" si="787"/>
        <v>30.329146440741059</v>
      </c>
      <c r="BI169">
        <f t="shared" si="787"/>
        <v>30.464350721444777</v>
      </c>
      <c r="BJ169">
        <f t="shared" si="787"/>
        <v>30.571622236214761</v>
      </c>
      <c r="BK169">
        <f t="shared" si="787"/>
        <v>30.656625137196755</v>
      </c>
      <c r="BL169">
        <f t="shared" si="787"/>
        <v>30.723915387030885</v>
      </c>
    </row>
    <row r="170" spans="1:64" x14ac:dyDescent="0.25">
      <c r="G170" t="s">
        <v>6</v>
      </c>
      <c r="J170">
        <f>$I166+$C168*(1/(1+EXP(-$A168*(J167-$B168))))</f>
        <v>7.6581759766790767E-3</v>
      </c>
      <c r="K170">
        <f t="shared" ref="K170:BL170" si="788">$I166+$C168*(1/(1+EXP(-$A168*(K167-$B168))))</f>
        <v>8.6375538394072929E-3</v>
      </c>
      <c r="L170">
        <f t="shared" si="788"/>
        <v>9.8788563493982587E-3</v>
      </c>
      <c r="M170">
        <f t="shared" si="788"/>
        <v>1.145196431860639E-2</v>
      </c>
      <c r="N170">
        <f t="shared" si="788"/>
        <v>1.3445300546329883E-2</v>
      </c>
      <c r="O170">
        <f t="shared" si="788"/>
        <v>1.5970687864893994E-2</v>
      </c>
      <c r="P170">
        <f t="shared" si="788"/>
        <v>1.9169442509534368E-2</v>
      </c>
      <c r="Q170">
        <f t="shared" si="788"/>
        <v>2.3219994102217131E-2</v>
      </c>
      <c r="R170">
        <f t="shared" si="788"/>
        <v>2.8347378096452061E-2</v>
      </c>
      <c r="S170">
        <f t="shared" si="788"/>
        <v>3.4835002082188288E-2</v>
      </c>
      <c r="T170">
        <f t="shared" si="788"/>
        <v>4.3039136544284012E-2</v>
      </c>
      <c r="U170">
        <f t="shared" si="788"/>
        <v>5.340661021086969E-2</v>
      </c>
      <c r="V170">
        <f t="shared" si="788"/>
        <v>6.6496177420054495E-2</v>
      </c>
      <c r="W170">
        <f t="shared" si="788"/>
        <v>8.3003933332612731E-2</v>
      </c>
      <c r="X170">
        <f t="shared" si="788"/>
        <v>0.10379292540402753</v>
      </c>
      <c r="Y170">
        <f t="shared" si="788"/>
        <v>0.12992666178252607</v>
      </c>
      <c r="Z170">
        <f t="shared" si="788"/>
        <v>0.16270543038319088</v>
      </c>
      <c r="AA170">
        <f t="shared" si="788"/>
        <v>0.20370306131057059</v>
      </c>
      <c r="AB170">
        <f t="shared" si="788"/>
        <v>0.2547998109223481</v>
      </c>
      <c r="AC170">
        <f t="shared" si="788"/>
        <v>0.31820425692219384</v>
      </c>
      <c r="AD170">
        <f t="shared" si="788"/>
        <v>0.39645342444567083</v>
      </c>
      <c r="AE170">
        <f t="shared" si="788"/>
        <v>0.4923760656637523</v>
      </c>
      <c r="AF170">
        <f t="shared" si="788"/>
        <v>0.60899992922066837</v>
      </c>
      <c r="AG170">
        <f t="shared" si="788"/>
        <v>0.74938176296573644</v>
      </c>
      <c r="AH170">
        <f t="shared" si="788"/>
        <v>0.91634166980608722</v>
      </c>
      <c r="AI170">
        <f t="shared" si="788"/>
        <v>1.1120951984483274</v>
      </c>
      <c r="AJ170">
        <f t="shared" si="788"/>
        <v>1.3378006872670603</v>
      </c>
      <c r="AK170">
        <f t="shared" si="788"/>
        <v>1.5930759962136243</v>
      </c>
      <c r="AL170">
        <f t="shared" si="788"/>
        <v>1.8755805802654246</v>
      </c>
      <c r="AM170">
        <f t="shared" si="788"/>
        <v>2.1807887965702935</v>
      </c>
      <c r="AN170">
        <f t="shared" si="788"/>
        <v>2.5020751548915801</v>
      </c>
      <c r="AO170">
        <f t="shared" si="788"/>
        <v>2.8311750872801635</v>
      </c>
      <c r="AP170">
        <f t="shared" si="788"/>
        <v>3.1589821403628</v>
      </c>
      <c r="AQ170">
        <f t="shared" si="788"/>
        <v>3.4765312074569756</v>
      </c>
      <c r="AR170">
        <f t="shared" si="788"/>
        <v>3.7759499281140876</v>
      </c>
      <c r="AS170">
        <f t="shared" si="788"/>
        <v>4.051172197370847</v>
      </c>
      <c r="AT170">
        <f t="shared" si="788"/>
        <v>4.2982924657113601</v>
      </c>
      <c r="AU170">
        <f t="shared" si="788"/>
        <v>4.5155535254516037</v>
      </c>
      <c r="AV170">
        <f t="shared" si="788"/>
        <v>4.7030528463787142</v>
      </c>
      <c r="AW170">
        <f t="shared" si="788"/>
        <v>4.8622944389139633</v>
      </c>
      <c r="AX170">
        <f t="shared" si="788"/>
        <v>4.9957062559423049</v>
      </c>
      <c r="AY170">
        <f t="shared" si="788"/>
        <v>5.1062076331730584</v>
      </c>
      <c r="AZ170">
        <f t="shared" si="788"/>
        <v>5.1968696097964591</v>
      </c>
      <c r="BA170">
        <f t="shared" si="788"/>
        <v>5.2706775146488516</v>
      </c>
      <c r="BB170">
        <f t="shared" si="788"/>
        <v>5.3303847676646283</v>
      </c>
      <c r="BC170">
        <f t="shared" si="788"/>
        <v>5.3784379900119248</v>
      </c>
      <c r="BD170">
        <f t="shared" si="788"/>
        <v>5.4169524030638811</v>
      </c>
      <c r="BE170">
        <f t="shared" si="788"/>
        <v>5.4477193961244996</v>
      </c>
      <c r="BF170">
        <f t="shared" si="788"/>
        <v>5.4722324210142048</v>
      </c>
      <c r="BG170">
        <f t="shared" si="788"/>
        <v>5.4917215458469224</v>
      </c>
      <c r="BH170">
        <f t="shared" si="788"/>
        <v>5.5071904307678574</v>
      </c>
      <c r="BI170">
        <f t="shared" si="788"/>
        <v>5.5194520309035005</v>
      </c>
      <c r="BJ170">
        <f t="shared" si="788"/>
        <v>5.529161078881204</v>
      </c>
      <c r="BK170">
        <f t="shared" si="788"/>
        <v>5.5368425241464791</v>
      </c>
      <c r="BL170">
        <f t="shared" si="788"/>
        <v>5.5429157838660048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tabSelected="1" workbookViewId="0">
      <selection activeCell="D25" sqref="D2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.28515625" customWidth="1"/>
    <col min="10" max="10" width="12" bestFit="1" customWidth="1"/>
    <col min="14" max="14" width="15.5703125" customWidth="1"/>
    <col min="44" max="44" width="9.140625" style="19"/>
    <col min="54" max="54" width="9.140625" style="19"/>
    <col min="64" max="64" width="9.140625" style="19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9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9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9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8</v>
      </c>
      <c r="B3" t="s">
        <v>20</v>
      </c>
      <c r="I3" s="14">
        <v>8.2619234436363644</v>
      </c>
      <c r="J3" s="14">
        <v>9.2046006605959612</v>
      </c>
      <c r="K3" s="14">
        <v>12.017816469777779</v>
      </c>
      <c r="L3" s="14">
        <v>15.921260267804952</v>
      </c>
      <c r="M3" s="14">
        <v>21.216174006609396</v>
      </c>
      <c r="N3" s="14">
        <v>31.42043456413095</v>
      </c>
      <c r="O3" s="14">
        <v>38.390451947142061</v>
      </c>
      <c r="P3" s="14">
        <v>52.330781986707123</v>
      </c>
      <c r="Q3" s="14">
        <v>62.911395301683939</v>
      </c>
      <c r="R3" s="14">
        <v>85.116192428273166</v>
      </c>
      <c r="S3" s="14">
        <v>104.08387975788209</v>
      </c>
      <c r="T3" s="14">
        <v>132.85921603002876</v>
      </c>
      <c r="U3" s="14">
        <v>170.68262058027867</v>
      </c>
      <c r="V3" s="14">
        <v>220.60004515399677</v>
      </c>
      <c r="W3" s="14">
        <v>276.02052629907718</v>
      </c>
      <c r="X3" s="14">
        <v>346.46502193807811</v>
      </c>
      <c r="Y3" s="14">
        <v>440.38509198030556</v>
      </c>
      <c r="Z3" s="14">
        <v>530.55442135112025</v>
      </c>
      <c r="AA3" s="14">
        <v>635.49205101167001</v>
      </c>
      <c r="AB3" s="14">
        <v>705.80586078881231</v>
      </c>
      <c r="AC3" s="14">
        <v>831.42968828186997</v>
      </c>
      <c r="AD3" s="14">
        <v>962.22739540937869</v>
      </c>
      <c r="AE3" s="14">
        <v>1140.3109490425286</v>
      </c>
      <c r="AF3" s="14">
        <v>1269.5205357108334</v>
      </c>
      <c r="AG3" s="14">
        <v>1418.1700462665481</v>
      </c>
      <c r="AH3" s="14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19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19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19">
        <v>55</v>
      </c>
    </row>
    <row r="5" spans="1:64" x14ac:dyDescent="0.25">
      <c r="A5" s="3">
        <v>0.24186426487168924</v>
      </c>
      <c r="B5" s="3">
        <v>22.714707083623406</v>
      </c>
      <c r="C5" s="3">
        <v>2460.9009092616466</v>
      </c>
      <c r="G5" t="s">
        <v>5</v>
      </c>
      <c r="J5">
        <f>$A5*$C5+($B5-$A5)*I3-($B5/$C5)*(I3^2)</f>
        <v>780.2428457899091</v>
      </c>
      <c r="K5">
        <f>$A5*$C5+($B5-$A5)*J7-($B5/$C5)*(J7^2)</f>
        <v>1064.8840938652086</v>
      </c>
      <c r="L5">
        <f t="shared" ref="L5:BL5" si="0">$A5*$C5+($B5-$A5)*K7-($B5/$C5)*(K7^2)</f>
        <v>1141.7275098419072</v>
      </c>
      <c r="M5">
        <f>$A5*$C5+($B5-$A5)*L7-($B5/$C5)*(L7^2)</f>
        <v>1238.9578144402085</v>
      </c>
      <c r="N5">
        <f t="shared" si="0"/>
        <v>1361.7643106159944</v>
      </c>
      <c r="O5">
        <f t="shared" si="0"/>
        <v>1516.5231933816808</v>
      </c>
      <c r="P5">
        <f t="shared" si="0"/>
        <v>1710.9866030343119</v>
      </c>
      <c r="Q5">
        <f t="shared" si="0"/>
        <v>1954.4483460726144</v>
      </c>
      <c r="R5">
        <f t="shared" si="0"/>
        <v>2257.8424070240212</v>
      </c>
      <c r="S5">
        <f t="shared" si="0"/>
        <v>2633.7036800120509</v>
      </c>
      <c r="T5">
        <f t="shared" si="0"/>
        <v>3095.8846990259476</v>
      </c>
      <c r="U5">
        <f t="shared" si="0"/>
        <v>3658.8796579501704</v>
      </c>
      <c r="V5">
        <f t="shared" si="0"/>
        <v>4336.5661399444516</v>
      </c>
      <c r="W5">
        <f t="shared" si="0"/>
        <v>5140.1555556001003</v>
      </c>
      <c r="X5">
        <f t="shared" si="0"/>
        <v>6075.1819341213231</v>
      </c>
      <c r="Y5">
        <f t="shared" si="0"/>
        <v>7137.5101318773941</v>
      </c>
      <c r="Z5">
        <f t="shared" si="0"/>
        <v>8308.6692634538704</v>
      </c>
      <c r="AA5">
        <f t="shared" si="0"/>
        <v>9551.3422949404412</v>
      </c>
      <c r="AB5">
        <f t="shared" si="0"/>
        <v>10806.488552092702</v>
      </c>
      <c r="AC5">
        <f t="shared" si="0"/>
        <v>11994.073409713254</v>
      </c>
      <c r="AD5">
        <f t="shared" si="0"/>
        <v>13019.263858763145</v>
      </c>
      <c r="AE5">
        <f t="shared" si="0"/>
        <v>13784.755427684133</v>
      </c>
      <c r="AF5">
        <f t="shared" si="0"/>
        <v>14207.595140635825</v>
      </c>
      <c r="AG5">
        <f t="shared" si="0"/>
        <v>14236.27764730614</v>
      </c>
      <c r="AH5">
        <f t="shared" si="0"/>
        <v>13862.552890462219</v>
      </c>
      <c r="AI5">
        <f t="shared" si="0"/>
        <v>13123.568275431553</v>
      </c>
      <c r="AJ5">
        <f t="shared" si="0"/>
        <v>12093.487494522276</v>
      </c>
      <c r="AK5">
        <f t="shared" si="0"/>
        <v>10867.737672230778</v>
      </c>
      <c r="AL5">
        <f t="shared" si="0"/>
        <v>9545.3194134067016</v>
      </c>
      <c r="AM5">
        <f t="shared" si="0"/>
        <v>8214.2205663789427</v>
      </c>
      <c r="AN5">
        <f t="shared" si="0"/>
        <v>6942.6863852939496</v>
      </c>
      <c r="AO5">
        <f t="shared" si="0"/>
        <v>5776.5077188935975</v>
      </c>
      <c r="AP5">
        <f t="shared" si="0"/>
        <v>4740.7866354694561</v>
      </c>
      <c r="AQ5">
        <f t="shared" si="0"/>
        <v>3844.1196980099339</v>
      </c>
      <c r="AR5" s="19">
        <f t="shared" si="0"/>
        <v>3083.4540322532121</v>
      </c>
      <c r="AS5">
        <f t="shared" si="0"/>
        <v>2448.5113611657434</v>
      </c>
      <c r="AT5">
        <f t="shared" si="0"/>
        <v>1925.2779925582581</v>
      </c>
      <c r="AU5">
        <f t="shared" si="0"/>
        <v>1498.4727985158752</v>
      </c>
      <c r="AV5">
        <f t="shared" si="0"/>
        <v>1153.1240556322227</v>
      </c>
      <c r="AW5">
        <f t="shared" si="0"/>
        <v>875.46405699913157</v>
      </c>
      <c r="AX5">
        <f t="shared" si="0"/>
        <v>653.34855600319133</v>
      </c>
      <c r="AY5">
        <f t="shared" si="0"/>
        <v>476.37156078489352</v>
      </c>
      <c r="AZ5">
        <f t="shared" si="0"/>
        <v>335.80140128049243</v>
      </c>
      <c r="BA5">
        <f t="shared" si="0"/>
        <v>224.42399527406815</v>
      </c>
      <c r="BB5" s="19">
        <f t="shared" si="0"/>
        <v>136.34810482915054</v>
      </c>
      <c r="BC5">
        <f t="shared" si="0"/>
        <v>66.805168960781884</v>
      </c>
      <c r="BD5">
        <f t="shared" si="0"/>
        <v>11.961451321622008</v>
      </c>
      <c r="BE5">
        <f t="shared" si="0"/>
        <v>-31.249150460142118</v>
      </c>
      <c r="BF5">
        <f t="shared" si="0"/>
        <v>-65.268905186145275</v>
      </c>
      <c r="BG5">
        <f t="shared" si="0"/>
        <v>-92.037069314930704</v>
      </c>
      <c r="BH5">
        <f t="shared" si="0"/>
        <v>-113.08972435381293</v>
      </c>
      <c r="BI5">
        <f t="shared" si="0"/>
        <v>-129.64127730650216</v>
      </c>
      <c r="BJ5">
        <f t="shared" si="0"/>
        <v>-142.65039269467525</v>
      </c>
      <c r="BK5">
        <f t="shared" si="0"/>
        <v>-152.87296744017658</v>
      </c>
      <c r="BL5" s="19">
        <f t="shared" si="0"/>
        <v>-160.90447452729859</v>
      </c>
    </row>
    <row r="6" spans="1:64" x14ac:dyDescent="0.25">
      <c r="E6" t="s">
        <v>4</v>
      </c>
      <c r="F6">
        <f>SUM(J6:AH6)</f>
        <v>6103.3793531311967</v>
      </c>
      <c r="I6">
        <v>0</v>
      </c>
      <c r="J6">
        <f>(J7-J3)^2</f>
        <v>141.08339272919261</v>
      </c>
      <c r="K6">
        <f t="shared" ref="K6:BL6" si="1">(K7-K3)^2</f>
        <v>157.48655194950896</v>
      </c>
      <c r="L6">
        <f t="shared" si="1"/>
        <v>170.81982881856436</v>
      </c>
      <c r="M6">
        <f t="shared" si="1"/>
        <v>179.18814347544023</v>
      </c>
      <c r="N6">
        <f t="shared" si="1"/>
        <v>105.90834897522909</v>
      </c>
      <c r="O6">
        <f t="shared" si="1"/>
        <v>151.68016065861298</v>
      </c>
      <c r="P6">
        <f t="shared" si="1"/>
        <v>94.775856604535761</v>
      </c>
      <c r="Q6">
        <f t="shared" si="1"/>
        <v>181.41741070704379</v>
      </c>
      <c r="R6">
        <f t="shared" si="1"/>
        <v>85.578716766019397</v>
      </c>
      <c r="S6">
        <f t="shared" si="1"/>
        <v>163.92788476288908</v>
      </c>
      <c r="T6">
        <f t="shared" si="1"/>
        <v>146.39367247127129</v>
      </c>
      <c r="U6">
        <f t="shared" si="1"/>
        <v>82.310461868543413</v>
      </c>
      <c r="V6">
        <f t="shared" si="1"/>
        <v>3.9698568917092736</v>
      </c>
      <c r="W6">
        <f t="shared" si="1"/>
        <v>1.2915369170829569</v>
      </c>
      <c r="X6">
        <f t="shared" si="1"/>
        <v>70.633106673107775</v>
      </c>
      <c r="Y6">
        <f t="shared" si="1"/>
        <v>725.88385726040349</v>
      </c>
      <c r="Z6">
        <f t="shared" si="1"/>
        <v>811.77489854780276</v>
      </c>
      <c r="AA6">
        <f t="shared" si="1"/>
        <v>963.97361949397418</v>
      </c>
      <c r="AB6">
        <f t="shared" si="1"/>
        <v>212.06150508175992</v>
      </c>
      <c r="AC6">
        <f t="shared" si="1"/>
        <v>297.36932694012967</v>
      </c>
      <c r="AD6">
        <f t="shared" si="1"/>
        <v>621.51195045261545</v>
      </c>
      <c r="AE6">
        <f t="shared" si="1"/>
        <v>59.038720749822261</v>
      </c>
      <c r="AF6">
        <f t="shared" si="1"/>
        <v>135.18426956941974</v>
      </c>
      <c r="AG6">
        <f t="shared" si="1"/>
        <v>105.46775252960886</v>
      </c>
      <c r="AH6">
        <f t="shared" si="1"/>
        <v>434.6485222369094</v>
      </c>
      <c r="AI6">
        <f t="shared" si="1"/>
        <v>2901478.0834557279</v>
      </c>
      <c r="AJ6">
        <f t="shared" si="1"/>
        <v>3329952.9848715658</v>
      </c>
      <c r="AK6">
        <f t="shared" si="1"/>
        <v>3736839.521964361</v>
      </c>
      <c r="AL6">
        <f t="shared" si="1"/>
        <v>4111136.8183757286</v>
      </c>
      <c r="AM6">
        <f t="shared" si="1"/>
        <v>4446018.300135362</v>
      </c>
      <c r="AN6">
        <f t="shared" si="1"/>
        <v>4738574.174146954</v>
      </c>
      <c r="AO6">
        <f t="shared" si="1"/>
        <v>4989058.5015278161</v>
      </c>
      <c r="AP6">
        <f t="shared" si="1"/>
        <v>5199953.5755696781</v>
      </c>
      <c r="AQ6">
        <f t="shared" si="1"/>
        <v>5375079.913458745</v>
      </c>
      <c r="AR6" s="19">
        <f t="shared" si="1"/>
        <v>5518873.7494703541</v>
      </c>
      <c r="AS6">
        <f t="shared" si="1"/>
        <v>5635868.0608122302</v>
      </c>
      <c r="AT6">
        <f t="shared" si="1"/>
        <v>5730361.0095505537</v>
      </c>
      <c r="AU6">
        <f t="shared" si="1"/>
        <v>5806232.7975507108</v>
      </c>
      <c r="AV6">
        <f t="shared" si="1"/>
        <v>5866868.0196000198</v>
      </c>
      <c r="AW6">
        <f t="shared" si="1"/>
        <v>5915146.2345559262</v>
      </c>
      <c r="AX6">
        <f t="shared" si="1"/>
        <v>5953472.3151874142</v>
      </c>
      <c r="AY6">
        <f t="shared" si="1"/>
        <v>5983826.777439422</v>
      </c>
      <c r="AZ6">
        <f t="shared" si="1"/>
        <v>6007823.3322733315</v>
      </c>
      <c r="BA6">
        <f t="shared" si="1"/>
        <v>6026766.0697300024</v>
      </c>
      <c r="BB6" s="19">
        <f t="shared" si="1"/>
        <v>6041702.2008789741</v>
      </c>
      <c r="BC6">
        <f t="shared" si="1"/>
        <v>6053468.5295328349</v>
      </c>
      <c r="BD6">
        <f t="shared" si="1"/>
        <v>6062731.1726122629</v>
      </c>
      <c r="BE6">
        <f t="shared" si="1"/>
        <v>6070018.7957862755</v>
      </c>
      <c r="BF6">
        <f t="shared" si="1"/>
        <v>6075749.9994310671</v>
      </c>
      <c r="BG6">
        <f t="shared" si="1"/>
        <v>6080255.6302398378</v>
      </c>
      <c r="BH6">
        <f t="shared" si="1"/>
        <v>6083796.8049522331</v>
      </c>
      <c r="BI6">
        <f t="shared" si="1"/>
        <v>6086579.376782841</v>
      </c>
      <c r="BJ6">
        <f t="shared" si="1"/>
        <v>6088765.4896146571</v>
      </c>
      <c r="BK6">
        <f t="shared" si="1"/>
        <v>6090482.7713326775</v>
      </c>
      <c r="BL6" s="19">
        <f t="shared" si="1"/>
        <v>6091831.6273094537</v>
      </c>
    </row>
    <row r="7" spans="1:64" x14ac:dyDescent="0.25">
      <c r="G7" t="s">
        <v>6</v>
      </c>
      <c r="J7">
        <f>$I3+$C5*(1/(1+EXP(-$A5*(J4-$B5))))</f>
        <v>21.082453695938359</v>
      </c>
      <c r="K7">
        <f t="shared" ref="K7:BL7" si="2">$I3+$C5*(1/(1+EXP(-$A5*(K4-$B5))))</f>
        <v>24.567181073195314</v>
      </c>
      <c r="L7">
        <f t="shared" si="2"/>
        <v>28.991066265545101</v>
      </c>
      <c r="M7">
        <f t="shared" si="2"/>
        <v>34.602291572036656</v>
      </c>
      <c r="N7">
        <f t="shared" si="2"/>
        <v>41.711612775357743</v>
      </c>
      <c r="O7">
        <f t="shared" si="2"/>
        <v>50.706301924249324</v>
      </c>
      <c r="P7">
        <f t="shared" si="2"/>
        <v>62.066071227635497</v>
      </c>
      <c r="Q7">
        <f t="shared" si="2"/>
        <v>76.380523362068686</v>
      </c>
      <c r="R7">
        <f t="shared" si="2"/>
        <v>94.367068968689182</v>
      </c>
      <c r="S7">
        <f t="shared" si="2"/>
        <v>116.8873122961856</v>
      </c>
      <c r="T7">
        <f t="shared" si="2"/>
        <v>144.95854131994767</v>
      </c>
      <c r="U7">
        <f t="shared" si="2"/>
        <v>179.75513191223871</v>
      </c>
      <c r="V7">
        <f t="shared" si="2"/>
        <v>222.59249512619414</v>
      </c>
      <c r="W7">
        <f t="shared" si="2"/>
        <v>274.88406824130163</v>
      </c>
      <c r="X7">
        <f t="shared" si="2"/>
        <v>338.06067147697121</v>
      </c>
      <c r="Y7">
        <f t="shared" si="2"/>
        <v>413.44286012657074</v>
      </c>
      <c r="Z7">
        <f t="shared" si="2"/>
        <v>502.06275768351736</v>
      </c>
      <c r="AA7">
        <f t="shared" si="2"/>
        <v>604.44412645150055</v>
      </c>
      <c r="AB7">
        <f t="shared" si="2"/>
        <v>720.3681925073854</v>
      </c>
      <c r="AC7">
        <f t="shared" si="2"/>
        <v>848.67408815371618</v>
      </c>
      <c r="AD7">
        <f t="shared" si="2"/>
        <v>987.15753681396393</v>
      </c>
      <c r="AE7">
        <f t="shared" si="2"/>
        <v>1132.6272832019404</v>
      </c>
      <c r="AF7">
        <f t="shared" si="2"/>
        <v>1281.147412745077</v>
      </c>
      <c r="AG7">
        <f t="shared" si="2"/>
        <v>1428.4397956563632</v>
      </c>
      <c r="AH7">
        <f t="shared" si="2"/>
        <v>1570.3652863418547</v>
      </c>
      <c r="AI7">
        <f t="shared" si="2"/>
        <v>1703.3725615542032</v>
      </c>
      <c r="AJ7">
        <f t="shared" si="2"/>
        <v>1824.8158769781585</v>
      </c>
      <c r="AK7">
        <f t="shared" si="2"/>
        <v>1933.0906657382527</v>
      </c>
      <c r="AL7">
        <f t="shared" si="2"/>
        <v>2027.5938494619006</v>
      </c>
      <c r="AM7">
        <f t="shared" si="2"/>
        <v>2108.5583463910507</v>
      </c>
      <c r="AN7">
        <f t="shared" si="2"/>
        <v>2176.8266293269553</v>
      </c>
      <c r="AO7">
        <f t="shared" si="2"/>
        <v>2233.6200441274286</v>
      </c>
      <c r="AP7">
        <f t="shared" si="2"/>
        <v>2280.34067094583</v>
      </c>
      <c r="AQ7">
        <f t="shared" si="2"/>
        <v>2318.4218583896127</v>
      </c>
      <c r="AR7" s="19">
        <f t="shared" si="2"/>
        <v>2349.2283306376062</v>
      </c>
      <c r="AS7">
        <f t="shared" si="2"/>
        <v>2373.9983278874124</v>
      </c>
      <c r="AT7">
        <f t="shared" si="2"/>
        <v>2393.8172464811414</v>
      </c>
      <c r="AU7">
        <f t="shared" si="2"/>
        <v>2409.6125824602409</v>
      </c>
      <c r="AV7">
        <f t="shared" si="2"/>
        <v>2422.1618483495317</v>
      </c>
      <c r="AW7">
        <f t="shared" si="2"/>
        <v>2432.1073649318869</v>
      </c>
      <c r="AX7">
        <f t="shared" si="2"/>
        <v>2439.9738349390991</v>
      </c>
      <c r="AY7">
        <f t="shared" si="2"/>
        <v>2446.1861698242474</v>
      </c>
      <c r="AZ7">
        <f t="shared" si="2"/>
        <v>2451.0861535803533</v>
      </c>
      <c r="BA7">
        <f t="shared" si="2"/>
        <v>2454.9472641443854</v>
      </c>
      <c r="BB7" s="19">
        <f t="shared" si="2"/>
        <v>2457.9874289505578</v>
      </c>
      <c r="BC7">
        <f t="shared" si="2"/>
        <v>2460.3797531139039</v>
      </c>
      <c r="BD7">
        <f t="shared" si="2"/>
        <v>2462.2613940465912</v>
      </c>
      <c r="BE7">
        <f t="shared" si="2"/>
        <v>2463.7408134351867</v>
      </c>
      <c r="BF7">
        <f t="shared" si="2"/>
        <v>2464.9036491171551</v>
      </c>
      <c r="BG7">
        <f t="shared" si="2"/>
        <v>2465.8174365187374</v>
      </c>
      <c r="BH7">
        <f t="shared" si="2"/>
        <v>2466.535384897657</v>
      </c>
      <c r="BI7">
        <f t="shared" si="2"/>
        <v>2467.0993852666011</v>
      </c>
      <c r="BJ7">
        <f t="shared" si="2"/>
        <v>2467.5423987471131</v>
      </c>
      <c r="BK7">
        <f t="shared" si="2"/>
        <v>2467.8903483203376</v>
      </c>
      <c r="BL7" s="19">
        <f t="shared" si="2"/>
        <v>2468.1636143719188</v>
      </c>
    </row>
    <row r="8" spans="1:64" x14ac:dyDescent="0.25">
      <c r="I8" s="22">
        <v>13375.243963405272</v>
      </c>
      <c r="J8" s="22">
        <v>13789.249527706444</v>
      </c>
      <c r="K8" s="22">
        <v>14120.517134509744</v>
      </c>
      <c r="L8" s="22">
        <v>14502.91924343678</v>
      </c>
      <c r="M8" s="22">
        <v>14917.763755393564</v>
      </c>
      <c r="N8" s="22">
        <v>15555.548290631683</v>
      </c>
      <c r="O8" s="22">
        <v>15788.860610722248</v>
      </c>
      <c r="P8" s="22">
        <v>16345.484319587606</v>
      </c>
      <c r="Q8" s="22">
        <v>16924.018406002466</v>
      </c>
      <c r="R8" s="22">
        <v>17726.747512207581</v>
      </c>
      <c r="S8" s="22">
        <v>18454.118810450738</v>
      </c>
      <c r="T8" s="22">
        <v>19155.291117648791</v>
      </c>
      <c r="U8" s="22">
        <v>20045.982995705115</v>
      </c>
      <c r="V8" s="22">
        <v>20421.6373537822</v>
      </c>
      <c r="W8" s="22">
        <v>20264.891059648478</v>
      </c>
      <c r="X8" s="22">
        <v>21570.688861983443</v>
      </c>
      <c r="Y8" s="22">
        <v>22256.995244363818</v>
      </c>
      <c r="Z8" s="22">
        <v>22806.276479940283</v>
      </c>
      <c r="AA8" s="22">
        <v>23435.238212380838</v>
      </c>
      <c r="AB8" s="22">
        <v>24031.707049616718</v>
      </c>
      <c r="AC8" s="22">
        <v>24270.500940949612</v>
      </c>
      <c r="AD8" s="22">
        <v>24915.187108189115</v>
      </c>
      <c r="AE8" s="22">
        <v>25623.892250783552</v>
      </c>
      <c r="AF8" s="22">
        <v>26659.136238092451</v>
      </c>
      <c r="AG8" s="22">
        <v>27000.950850926718</v>
      </c>
      <c r="AH8" s="22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19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19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23">
        <v>41881.91230755765</v>
      </c>
      <c r="BH8" s="23">
        <v>42464.627819668734</v>
      </c>
      <c r="BI8" s="23">
        <v>43047.343331780052</v>
      </c>
      <c r="BJ8" s="23">
        <v>43630.058843891136</v>
      </c>
      <c r="BK8" s="23">
        <v>44212.774356002221</v>
      </c>
      <c r="BL8" s="24">
        <v>44795.489868113538</v>
      </c>
    </row>
    <row r="9" spans="1:64" x14ac:dyDescent="0.25">
      <c r="AR9" s="19">
        <f>AR7/AR8*100</f>
        <v>7.0885477136197013</v>
      </c>
      <c r="BB9" s="19">
        <f>BB7/BB8*100</f>
        <v>6.3076532392488005</v>
      </c>
      <c r="BL9" s="19">
        <f>BL7/BL8*100</f>
        <v>5.509848472778538</v>
      </c>
    </row>
    <row r="12" spans="1:64" x14ac:dyDescent="0.25">
      <c r="N12" t="s">
        <v>0</v>
      </c>
      <c r="O12">
        <f>C5</f>
        <v>2460.9009092616466</v>
      </c>
    </row>
    <row r="13" spans="1:64" x14ac:dyDescent="0.25">
      <c r="N13" t="s">
        <v>19</v>
      </c>
      <c r="O13">
        <f>C30+C53+C76+C99+C122+C145+C168</f>
        <v>2279.8599873973753</v>
      </c>
    </row>
    <row r="27" spans="1:64" x14ac:dyDescent="0.25">
      <c r="A27" s="1" t="s">
        <v>9</v>
      </c>
      <c r="B27" t="s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64" x14ac:dyDescent="0.25">
      <c r="A28" t="s">
        <v>8</v>
      </c>
      <c r="B28" t="s">
        <v>20</v>
      </c>
      <c r="I28" s="15">
        <v>3.8630292012121203</v>
      </c>
      <c r="J28" s="15">
        <v>4.8285852452525244</v>
      </c>
      <c r="K28" s="15">
        <v>7.2954929555555559</v>
      </c>
      <c r="L28" s="15">
        <v>11.176479135151517</v>
      </c>
      <c r="M28" s="15">
        <v>14.244321766767678</v>
      </c>
      <c r="N28" s="15">
        <v>22.454714202828281</v>
      </c>
      <c r="O28" s="15">
        <v>26.934286655353535</v>
      </c>
      <c r="P28" s="15">
        <v>36.425949314747477</v>
      </c>
      <c r="Q28" s="15">
        <v>44.531152285656574</v>
      </c>
      <c r="R28" s="15">
        <v>59.296786859595969</v>
      </c>
      <c r="S28" s="15">
        <v>71.096749365191272</v>
      </c>
      <c r="T28" s="15">
        <v>83.164139878364807</v>
      </c>
      <c r="U28" s="15">
        <v>105.71319376702102</v>
      </c>
      <c r="V28" s="15">
        <v>121.35390149753569</v>
      </c>
      <c r="W28" s="15">
        <v>135.38322861318696</v>
      </c>
      <c r="X28" s="15">
        <v>153.44349686417544</v>
      </c>
      <c r="Y28" s="15">
        <v>186.65740323090515</v>
      </c>
      <c r="Z28" s="15">
        <v>215.03240506403205</v>
      </c>
      <c r="AA28" s="15">
        <v>248.11525575332092</v>
      </c>
      <c r="AB28" s="15">
        <v>264.81501995990652</v>
      </c>
      <c r="AC28" s="15">
        <v>318.93123001945844</v>
      </c>
      <c r="AD28" s="15">
        <v>322.86787634830216</v>
      </c>
      <c r="AE28" s="15">
        <v>384.21652140632875</v>
      </c>
      <c r="AF28" s="15">
        <v>403.2175947741743</v>
      </c>
      <c r="AG28" s="15">
        <v>460.02981280932892</v>
      </c>
      <c r="AH28" s="15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1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1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19">
        <v>55</v>
      </c>
    </row>
    <row r="30" spans="1:64" x14ac:dyDescent="0.25">
      <c r="A30" s="3">
        <v>0.19472539906542033</v>
      </c>
      <c r="B30" s="3">
        <v>22.356725291823839</v>
      </c>
      <c r="C30" s="3">
        <v>785.14348544882489</v>
      </c>
      <c r="J30">
        <f>$A30*$C30+($B30-$A30)*I28-($B30/$C30)*(I28^2)</f>
        <v>238.07490347437019</v>
      </c>
      <c r="K30">
        <f>$A30*$C30+($B30-$A30)*J32-($B30/$C30)*(J32^2)</f>
        <v>499.00768524051438</v>
      </c>
      <c r="L30">
        <f t="shared" ref="L30:BL30" si="3">$A30*$C30+($B30-$A30)*K32-($B30/$C30)*(K32^2)</f>
        <v>552.995247340422</v>
      </c>
      <c r="M30">
        <f t="shared" si="3"/>
        <v>617.61956910680101</v>
      </c>
      <c r="N30">
        <f t="shared" si="3"/>
        <v>694.73172512381939</v>
      </c>
      <c r="O30">
        <f t="shared" si="3"/>
        <v>786.39282618381026</v>
      </c>
      <c r="P30">
        <f t="shared" si="3"/>
        <v>894.84394924993148</v>
      </c>
      <c r="Q30">
        <f t="shared" si="3"/>
        <v>1022.4437551302711</v>
      </c>
      <c r="R30">
        <f t="shared" si="3"/>
        <v>1171.561048547029</v>
      </c>
      <c r="S30">
        <f t="shared" si="3"/>
        <v>1344.4077982428837</v>
      </c>
      <c r="T30">
        <f t="shared" si="3"/>
        <v>1542.7981919220335</v>
      </c>
      <c r="U30">
        <f t="shared" si="3"/>
        <v>1767.82284953465</v>
      </c>
      <c r="V30">
        <f t="shared" si="3"/>
        <v>2019.4365786749856</v>
      </c>
      <c r="W30">
        <f t="shared" si="3"/>
        <v>2295.9753642713263</v>
      </c>
      <c r="X30">
        <f t="shared" si="3"/>
        <v>2593.6450948021175</v>
      </c>
      <c r="Y30">
        <f t="shared" si="3"/>
        <v>2906.0596642119417</v>
      </c>
      <c r="Z30">
        <f t="shared" si="3"/>
        <v>3223.9434868455937</v>
      </c>
      <c r="AA30">
        <f t="shared" si="3"/>
        <v>3535.1403864230865</v>
      </c>
      <c r="AB30">
        <f t="shared" si="3"/>
        <v>3825.0685385376428</v>
      </c>
      <c r="AC30">
        <f t="shared" si="3"/>
        <v>4077.7104003343838</v>
      </c>
      <c r="AD30">
        <f t="shared" si="3"/>
        <v>4277.1185956943709</v>
      </c>
      <c r="AE30">
        <f t="shared" si="3"/>
        <v>4409.2683483991423</v>
      </c>
      <c r="AF30">
        <f t="shared" si="3"/>
        <v>4463.9388461020044</v>
      </c>
      <c r="AG30">
        <f t="shared" si="3"/>
        <v>4436.223472644403</v>
      </c>
      <c r="AH30">
        <f t="shared" si="3"/>
        <v>4327.3052570901909</v>
      </c>
      <c r="AI30">
        <f t="shared" si="3"/>
        <v>4144.2973787177561</v>
      </c>
      <c r="AJ30">
        <f t="shared" si="3"/>
        <v>3899.1877698424078</v>
      </c>
      <c r="AK30">
        <f t="shared" si="3"/>
        <v>3607.1515260095657</v>
      </c>
      <c r="AL30">
        <f t="shared" si="3"/>
        <v>3284.6221921307297</v>
      </c>
      <c r="AM30">
        <f t="shared" si="3"/>
        <v>2947.5091141214161</v>
      </c>
      <c r="AN30">
        <f t="shared" si="3"/>
        <v>2609.8377262620434</v>
      </c>
      <c r="AO30">
        <f t="shared" si="3"/>
        <v>2282.9332772594789</v>
      </c>
      <c r="AP30">
        <f t="shared" si="3"/>
        <v>1975.1266494879092</v>
      </c>
      <c r="AQ30">
        <f t="shared" si="3"/>
        <v>1691.8696008763309</v>
      </c>
      <c r="AR30" s="19">
        <f t="shared" si="3"/>
        <v>1436.1124682840527</v>
      </c>
      <c r="AS30">
        <f t="shared" si="3"/>
        <v>1208.8066085295595</v>
      </c>
      <c r="AT30">
        <f t="shared" si="3"/>
        <v>1009.4263658917425</v>
      </c>
      <c r="AU30">
        <f t="shared" si="3"/>
        <v>836.44371706034144</v>
      </c>
      <c r="AV30">
        <f t="shared" si="3"/>
        <v>687.72221581278245</v>
      </c>
      <c r="AW30">
        <f t="shared" si="3"/>
        <v>560.82106150881009</v>
      </c>
      <c r="AX30">
        <f t="shared" si="3"/>
        <v>453.21491408714064</v>
      </c>
      <c r="AY30">
        <f t="shared" si="3"/>
        <v>362.44238675172892</v>
      </c>
      <c r="AZ30">
        <f t="shared" si="3"/>
        <v>286.19838601814627</v>
      </c>
      <c r="BA30">
        <f t="shared" si="3"/>
        <v>222.38475772676611</v>
      </c>
      <c r="BB30" s="19">
        <f t="shared" si="3"/>
        <v>169.13158021532217</v>
      </c>
      <c r="BC30">
        <f t="shared" si="3"/>
        <v>124.79890005769266</v>
      </c>
      <c r="BD30">
        <f t="shared" si="3"/>
        <v>87.966271396158845</v>
      </c>
      <c r="BE30">
        <f t="shared" si="3"/>
        <v>57.415382393261098</v>
      </c>
      <c r="BF30">
        <f t="shared" si="3"/>
        <v>32.109401662917662</v>
      </c>
      <c r="BG30">
        <f t="shared" si="3"/>
        <v>11.171431704588031</v>
      </c>
      <c r="BH30">
        <f t="shared" si="3"/>
        <v>-6.1364461861485324</v>
      </c>
      <c r="BI30">
        <f t="shared" si="3"/>
        <v>-20.432681807007611</v>
      </c>
      <c r="BJ30">
        <f t="shared" si="3"/>
        <v>-32.233892647072935</v>
      </c>
      <c r="BK30">
        <f t="shared" si="3"/>
        <v>-41.970475566911773</v>
      </c>
      <c r="BL30" s="19">
        <f t="shared" si="3"/>
        <v>-50.000213247301872</v>
      </c>
    </row>
    <row r="31" spans="1:64" x14ac:dyDescent="0.25">
      <c r="E31" t="s">
        <v>4</v>
      </c>
      <c r="F31">
        <f>SUM(J31:AH31)</f>
        <v>2189.6971404652768</v>
      </c>
      <c r="I31">
        <v>0</v>
      </c>
      <c r="J31">
        <f>(J32-J28)^2</f>
        <v>123.56077772916505</v>
      </c>
      <c r="K31">
        <f t="shared" ref="K31:BL31" si="4">(K32-K28)^2</f>
        <v>125.38851106140332</v>
      </c>
      <c r="L31">
        <f t="shared" si="4"/>
        <v>107.97179131194824</v>
      </c>
      <c r="M31">
        <f t="shared" si="4"/>
        <v>121.55896305923415</v>
      </c>
      <c r="N31">
        <f t="shared" si="4"/>
        <v>52.78572533070745</v>
      </c>
      <c r="O31">
        <f t="shared" si="4"/>
        <v>65.993420673043033</v>
      </c>
      <c r="P31">
        <f t="shared" si="4"/>
        <v>25.172087728732997</v>
      </c>
      <c r="Q31">
        <f t="shared" si="4"/>
        <v>20.482993027127183</v>
      </c>
      <c r="R31">
        <f t="shared" si="4"/>
        <v>1.4287831322043516</v>
      </c>
      <c r="S31">
        <f t="shared" si="4"/>
        <v>5.2880310543921389</v>
      </c>
      <c r="T31">
        <f t="shared" si="4"/>
        <v>3.1889717607643133</v>
      </c>
      <c r="U31">
        <f t="shared" si="4"/>
        <v>92.700742808798623</v>
      </c>
      <c r="V31">
        <f t="shared" si="4"/>
        <v>67.286175095555222</v>
      </c>
      <c r="W31">
        <f t="shared" si="4"/>
        <v>6.7371388533117971</v>
      </c>
      <c r="X31">
        <f t="shared" si="4"/>
        <v>2.9551813856588875</v>
      </c>
      <c r="Y31">
        <f t="shared" si="4"/>
        <v>39.454060970243773</v>
      </c>
      <c r="Z31">
        <f t="shared" si="4"/>
        <v>43.520425832732222</v>
      </c>
      <c r="AA31">
        <f t="shared" si="4"/>
        <v>78.945094221491743</v>
      </c>
      <c r="AB31">
        <f t="shared" si="4"/>
        <v>59.296319298972421</v>
      </c>
      <c r="AC31">
        <f t="shared" si="4"/>
        <v>121.58485471360406</v>
      </c>
      <c r="AD31">
        <f t="shared" si="4"/>
        <v>484.43463274266958</v>
      </c>
      <c r="AE31">
        <f t="shared" si="4"/>
        <v>1.9908316056737869</v>
      </c>
      <c r="AF31">
        <f t="shared" si="4"/>
        <v>315.85196889397554</v>
      </c>
      <c r="AG31">
        <f t="shared" si="4"/>
        <v>1.7332952085726032</v>
      </c>
      <c r="AH31">
        <f t="shared" si="4"/>
        <v>220.38636296529458</v>
      </c>
      <c r="AI31">
        <f t="shared" si="4"/>
        <v>281034.25861593045</v>
      </c>
      <c r="AJ31">
        <f t="shared" si="4"/>
        <v>316666.83304186829</v>
      </c>
      <c r="AK31">
        <f t="shared" si="4"/>
        <v>351366.03527575295</v>
      </c>
      <c r="AL31">
        <f t="shared" si="4"/>
        <v>384413.53251418937</v>
      </c>
      <c r="AM31">
        <f t="shared" si="4"/>
        <v>415258.84622925887</v>
      </c>
      <c r="AN31">
        <f t="shared" si="4"/>
        <v>443532.50859120558</v>
      </c>
      <c r="AO31">
        <f t="shared" si="4"/>
        <v>469037.09975328721</v>
      </c>
      <c r="AP31">
        <f t="shared" si="4"/>
        <v>491723.30736531859</v>
      </c>
      <c r="AQ31">
        <f t="shared" si="4"/>
        <v>511658.45409590489</v>
      </c>
      <c r="AR31" s="19">
        <f t="shared" si="4"/>
        <v>528993.63712323096</v>
      </c>
      <c r="AS31">
        <f t="shared" si="4"/>
        <v>543933.65386256762</v>
      </c>
      <c r="AT31">
        <f t="shared" si="4"/>
        <v>556711.95883576991</v>
      </c>
      <c r="AU31">
        <f t="shared" si="4"/>
        <v>567571.38491323299</v>
      </c>
      <c r="AV31">
        <f t="shared" si="4"/>
        <v>576750.37168386439</v>
      </c>
      <c r="AW31">
        <f t="shared" si="4"/>
        <v>584473.91470153502</v>
      </c>
      <c r="AX31">
        <f t="shared" si="4"/>
        <v>590948.25709702086</v>
      </c>
      <c r="AY31">
        <f t="shared" si="4"/>
        <v>596358.3621642841</v>
      </c>
      <c r="AZ31">
        <f t="shared" si="4"/>
        <v>600867.33072772413</v>
      </c>
      <c r="BA31">
        <f t="shared" si="4"/>
        <v>604617.09174206061</v>
      </c>
      <c r="BB31" s="19">
        <f t="shared" si="4"/>
        <v>607729.85834456515</v>
      </c>
      <c r="BC31">
        <f t="shared" si="4"/>
        <v>610309.98458495876</v>
      </c>
      <c r="BD31">
        <f t="shared" si="4"/>
        <v>612445.97333872737</v>
      </c>
      <c r="BE31">
        <f t="shared" si="4"/>
        <v>614212.47368623118</v>
      </c>
      <c r="BF31">
        <f t="shared" si="4"/>
        <v>615672.16989874886</v>
      </c>
      <c r="BG31">
        <f t="shared" si="4"/>
        <v>616877.50879229081</v>
      </c>
      <c r="BH31">
        <f t="shared" si="4"/>
        <v>617872.24216415419</v>
      </c>
      <c r="BI31">
        <f t="shared" si="4"/>
        <v>618692.78025357483</v>
      </c>
      <c r="BJ31">
        <f t="shared" si="4"/>
        <v>619369.36381499225</v>
      </c>
      <c r="BK31">
        <f t="shared" si="4"/>
        <v>619927.06885478599</v>
      </c>
      <c r="BL31" s="19">
        <f t="shared" si="4"/>
        <v>620386.66111376346</v>
      </c>
    </row>
    <row r="32" spans="1:64" x14ac:dyDescent="0.25">
      <c r="G32" t="s">
        <v>6</v>
      </c>
      <c r="J32">
        <f>$I28+$C30*(1/(1+EXP(-$A30*(J29-$B30))))</f>
        <v>15.944374813662186</v>
      </c>
      <c r="K32">
        <f t="shared" ref="K32:BL32" si="5">$I28+$C30*(1/(1+EXP(-$A30*(K29-$B30))))</f>
        <v>18.493194106300887</v>
      </c>
      <c r="L32">
        <f t="shared" si="5"/>
        <v>21.567426700794808</v>
      </c>
      <c r="M32">
        <f t="shared" si="5"/>
        <v>25.269699903558912</v>
      </c>
      <c r="N32">
        <f t="shared" si="5"/>
        <v>29.720092742911891</v>
      </c>
      <c r="O32">
        <f t="shared" si="5"/>
        <v>35.057920120315075</v>
      </c>
      <c r="P32">
        <f t="shared" si="5"/>
        <v>41.44312857492276</v>
      </c>
      <c r="Q32">
        <f t="shared" si="5"/>
        <v>49.056966359072227</v>
      </c>
      <c r="R32">
        <f t="shared" si="5"/>
        <v>58.101469691558819</v>
      </c>
      <c r="S32">
        <f t="shared" si="5"/>
        <v>68.797177436681068</v>
      </c>
      <c r="T32">
        <f t="shared" si="5"/>
        <v>81.378370643339096</v>
      </c>
      <c r="U32">
        <f t="shared" si="5"/>
        <v>96.085071270459267</v>
      </c>
      <c r="V32">
        <f t="shared" si="5"/>
        <v>113.15108642613762</v>
      </c>
      <c r="W32">
        <f t="shared" si="5"/>
        <v>132.78762871079218</v>
      </c>
      <c r="X32">
        <f t="shared" si="5"/>
        <v>155.16256096584789</v>
      </c>
      <c r="Y32">
        <f t="shared" si="5"/>
        <v>180.37615646213035</v>
      </c>
      <c r="Z32">
        <f t="shared" si="5"/>
        <v>208.43540378824528</v>
      </c>
      <c r="AA32">
        <f t="shared" si="5"/>
        <v>239.23015056421417</v>
      </c>
      <c r="AB32">
        <f t="shared" si="5"/>
        <v>272.51543029306231</v>
      </c>
      <c r="AC32">
        <f t="shared" si="5"/>
        <v>307.90467776076923</v>
      </c>
      <c r="AD32">
        <f t="shared" si="5"/>
        <v>344.87775214855759</v>
      </c>
      <c r="AE32">
        <f t="shared" si="5"/>
        <v>382.80555308433361</v>
      </c>
      <c r="AF32">
        <f t="shared" si="5"/>
        <v>420.98981942090819</v>
      </c>
      <c r="AG32">
        <f t="shared" si="5"/>
        <v>458.71326611111704</v>
      </c>
      <c r="AH32">
        <f t="shared" si="5"/>
        <v>495.29265545396305</v>
      </c>
      <c r="AI32">
        <f t="shared" si="5"/>
        <v>530.12664394079502</v>
      </c>
      <c r="AJ32">
        <f t="shared" si="5"/>
        <v>562.73158169936426</v>
      </c>
      <c r="AK32">
        <f t="shared" si="5"/>
        <v>592.76136452686671</v>
      </c>
      <c r="AL32">
        <f t="shared" si="5"/>
        <v>620.01091322184755</v>
      </c>
      <c r="AM32">
        <f t="shared" si="5"/>
        <v>644.40580865574054</v>
      </c>
      <c r="AN32">
        <f t="shared" si="5"/>
        <v>665.98236357369524</v>
      </c>
      <c r="AO32">
        <f t="shared" si="5"/>
        <v>684.86283280178611</v>
      </c>
      <c r="AP32">
        <f t="shared" si="5"/>
        <v>701.22985344701249</v>
      </c>
      <c r="AQ32">
        <f t="shared" si="5"/>
        <v>715.30305052886843</v>
      </c>
      <c r="AR32" s="19">
        <f t="shared" si="5"/>
        <v>727.31948765534321</v>
      </c>
      <c r="AS32">
        <f t="shared" si="5"/>
        <v>737.51857865586521</v>
      </c>
      <c r="AT32">
        <f t="shared" si="5"/>
        <v>746.13132814255289</v>
      </c>
      <c r="AU32">
        <f t="shared" si="5"/>
        <v>753.37333700711292</v>
      </c>
      <c r="AV32">
        <f t="shared" si="5"/>
        <v>759.44082829662534</v>
      </c>
      <c r="AW32">
        <f t="shared" si="5"/>
        <v>764.50893696642618</v>
      </c>
      <c r="AX32">
        <f t="shared" si="5"/>
        <v>768.73158976135539</v>
      </c>
      <c r="AY32">
        <f t="shared" si="5"/>
        <v>772.24242447840436</v>
      </c>
      <c r="AZ32">
        <f t="shared" si="5"/>
        <v>775.15632663852011</v>
      </c>
      <c r="BA32">
        <f t="shared" si="5"/>
        <v>777.57127759586172</v>
      </c>
      <c r="BB32" s="19">
        <f t="shared" si="5"/>
        <v>779.57030365744765</v>
      </c>
      <c r="BC32">
        <f t="shared" si="5"/>
        <v>781.22338968118379</v>
      </c>
      <c r="BD32">
        <f t="shared" si="5"/>
        <v>782.58927499597598</v>
      </c>
      <c r="BE32">
        <f t="shared" si="5"/>
        <v>783.71708778501898</v>
      </c>
      <c r="BF32">
        <f t="shared" si="5"/>
        <v>784.64779990690658</v>
      </c>
      <c r="BG32">
        <f t="shared" si="5"/>
        <v>785.41550073339579</v>
      </c>
      <c r="BH32">
        <f t="shared" si="5"/>
        <v>786.04849860816739</v>
      </c>
      <c r="BI32">
        <f t="shared" si="5"/>
        <v>786.57026402831605</v>
      </c>
      <c r="BJ32">
        <f t="shared" si="5"/>
        <v>787.00023114036776</v>
      </c>
      <c r="BK32">
        <f t="shared" si="5"/>
        <v>787.35447471566829</v>
      </c>
      <c r="BL32" s="19">
        <f t="shared" si="5"/>
        <v>787.64627918486576</v>
      </c>
    </row>
    <row r="33" spans="9:64" ht="15.75" thickBot="1" x14ac:dyDescent="0.3">
      <c r="I33" s="15">
        <v>3279.5872674551047</v>
      </c>
      <c r="J33" s="15">
        <v>3353.8645483195742</v>
      </c>
      <c r="K33" s="15">
        <v>3389.1954359582633</v>
      </c>
      <c r="L33" s="15">
        <v>3466.419162501134</v>
      </c>
      <c r="M33" s="15">
        <v>3509.426879354744</v>
      </c>
      <c r="N33" s="15">
        <v>3620.282802920206</v>
      </c>
      <c r="O33" s="15">
        <v>3685.09839405308</v>
      </c>
      <c r="P33" s="15">
        <v>3718.5687734869302</v>
      </c>
      <c r="Q33" s="15">
        <v>3811.5890006202449</v>
      </c>
      <c r="R33" s="15">
        <v>3898.0596491890105</v>
      </c>
      <c r="S33" s="15">
        <v>3959.8737967021243</v>
      </c>
      <c r="T33" s="15">
        <v>4015.7944209034954</v>
      </c>
      <c r="U33" s="15">
        <v>4064.6933003428198</v>
      </c>
      <c r="V33" s="15">
        <v>4088.5649178656095</v>
      </c>
      <c r="W33" s="15">
        <v>3894.6916920245994</v>
      </c>
      <c r="X33" s="15">
        <v>4065.7631151077262</v>
      </c>
      <c r="Y33" s="15">
        <v>4019.4227670596542</v>
      </c>
      <c r="Z33" s="15">
        <v>4053.1153044757712</v>
      </c>
      <c r="AA33" s="15">
        <v>4022.2013980101078</v>
      </c>
      <c r="AB33" s="15">
        <v>3939.2468151679482</v>
      </c>
      <c r="AC33" s="15">
        <v>3982.6592487862745</v>
      </c>
      <c r="AD33" s="15">
        <v>4021.4099450953349</v>
      </c>
      <c r="AE33" s="15">
        <v>4061.2572954544958</v>
      </c>
      <c r="AF33" s="15">
        <v>4065.5325005176987</v>
      </c>
      <c r="AG33" s="15">
        <v>3992.114841372254</v>
      </c>
      <c r="AH33" s="15">
        <v>3871.3105317782547</v>
      </c>
      <c r="AI33" s="23">
        <v>4204.8718861555899</v>
      </c>
      <c r="AJ33" s="23">
        <v>4231.8716731513778</v>
      </c>
      <c r="AK33" s="23">
        <v>4258.8714601471729</v>
      </c>
      <c r="AL33" s="23">
        <v>4285.8712471429608</v>
      </c>
      <c r="AM33" s="23">
        <v>4312.8710341387559</v>
      </c>
      <c r="AN33" s="23">
        <v>4339.8708211345438</v>
      </c>
      <c r="AO33" s="23">
        <v>4366.870608130339</v>
      </c>
      <c r="AP33" s="23">
        <v>4393.8703951261268</v>
      </c>
      <c r="AQ33" s="23">
        <v>4420.870182121922</v>
      </c>
      <c r="AR33" s="24">
        <v>4447.8699691177098</v>
      </c>
      <c r="AS33" s="23">
        <v>4474.869756113505</v>
      </c>
      <c r="AT33" s="23">
        <v>4501.8695431092929</v>
      </c>
      <c r="AU33" s="23">
        <v>4528.869330105088</v>
      </c>
      <c r="AV33" s="23">
        <v>4555.8691171008759</v>
      </c>
      <c r="AW33" s="23">
        <v>4582.868904096671</v>
      </c>
      <c r="AX33" s="23">
        <v>4609.8686910924589</v>
      </c>
      <c r="AY33" s="23">
        <v>4636.8684780882541</v>
      </c>
      <c r="AZ33" s="23">
        <v>4663.8682650840419</v>
      </c>
      <c r="BA33" s="23">
        <v>4690.8680520798371</v>
      </c>
      <c r="BB33" s="24">
        <v>4717.8678390756249</v>
      </c>
      <c r="BC33" s="25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19">
        <v>4987.86570903354</v>
      </c>
    </row>
    <row r="34" spans="9:64" x14ac:dyDescent="0.25">
      <c r="AR34" s="19">
        <f>AR32/AR33*100</f>
        <v>16.352085216187557</v>
      </c>
      <c r="BB34" s="19">
        <f>BB32/BB33*100</f>
        <v>16.523784265440327</v>
      </c>
      <c r="BL34" s="19">
        <f>BL32/BL33*100</f>
        <v>15.791248704999356</v>
      </c>
    </row>
    <row r="50" spans="1:6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8</v>
      </c>
      <c r="B51" t="s">
        <v>20</v>
      </c>
      <c r="I51" s="15">
        <v>3.2622151515151523</v>
      </c>
      <c r="J51" s="15">
        <v>3.3347363636363632</v>
      </c>
      <c r="K51" s="15">
        <v>3.3952474747474746</v>
      </c>
      <c r="L51" s="15">
        <v>3.1332585858585857</v>
      </c>
      <c r="M51" s="15">
        <v>4.7123313131313127</v>
      </c>
      <c r="N51" s="15">
        <v>5.9327585858585872</v>
      </c>
      <c r="O51" s="15">
        <v>7.1523848484848482</v>
      </c>
      <c r="P51" s="15">
        <v>10.884868686868689</v>
      </c>
      <c r="Q51" s="15">
        <v>12.009470707070708</v>
      </c>
      <c r="R51" s="15">
        <v>15.251607070707072</v>
      </c>
      <c r="S51" s="15">
        <v>19.561453535353532</v>
      </c>
      <c r="T51" s="15">
        <v>29.350714141414144</v>
      </c>
      <c r="U51" s="15">
        <v>38.023112060606067</v>
      </c>
      <c r="V51" s="15">
        <v>59.965837373737379</v>
      </c>
      <c r="W51" s="15">
        <v>81.870460858585858</v>
      </c>
      <c r="X51" s="15">
        <v>105.57163232323234</v>
      </c>
      <c r="Y51" s="15">
        <v>133.22739916666669</v>
      </c>
      <c r="Z51" s="15">
        <v>157.2439426010101</v>
      </c>
      <c r="AA51" s="15">
        <v>184.86508328282827</v>
      </c>
      <c r="AB51" s="15">
        <v>202.73345020202018</v>
      </c>
      <c r="AC51" s="15">
        <v>228.35648361111112</v>
      </c>
      <c r="AD51" s="15">
        <v>270.59662805555553</v>
      </c>
      <c r="AE51" s="15">
        <v>299.00480590909092</v>
      </c>
      <c r="AF51" s="15">
        <v>321.65474747474747</v>
      </c>
      <c r="AG51" s="15">
        <v>348.25753233661374</v>
      </c>
      <c r="AH51" s="15">
        <v>396.72829813165941</v>
      </c>
    </row>
    <row r="52" spans="1:6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19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19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19">
        <v>55</v>
      </c>
    </row>
    <row r="53" spans="1:64" x14ac:dyDescent="0.25">
      <c r="A53" s="3">
        <v>0.28510076585619021</v>
      </c>
      <c r="B53" s="3">
        <v>19.782698990123723</v>
      </c>
      <c r="C53" s="3">
        <v>459.18094540318151</v>
      </c>
      <c r="G53" t="s">
        <v>5</v>
      </c>
      <c r="J53">
        <f>$A53*$C53+($B53-$A53)*I51-($B53/$C53)*(I51^2)</f>
        <v>194.05971269431603</v>
      </c>
      <c r="K53">
        <f>$A53*$C53+($B53-$A53)*J55-($B53/$C53)*(J55^2)</f>
        <v>235.35242264783548</v>
      </c>
      <c r="L53">
        <f t="shared" ref="L53:BL53" si="6">$A53*$C53+($B53-$A53)*K55-($B53/$C53)*(K55^2)</f>
        <v>248.80222410741356</v>
      </c>
      <c r="M53">
        <f t="shared" si="6"/>
        <v>266.5581289729077</v>
      </c>
      <c r="N53">
        <f t="shared" si="6"/>
        <v>289.94226998455218</v>
      </c>
      <c r="O53">
        <f t="shared" si="6"/>
        <v>320.64019956417468</v>
      </c>
      <c r="P53">
        <f t="shared" si="6"/>
        <v>360.76866068798705</v>
      </c>
      <c r="Q53">
        <f t="shared" si="6"/>
        <v>412.93049545980426</v>
      </c>
      <c r="R53">
        <f t="shared" si="6"/>
        <v>480.23134136877718</v>
      </c>
      <c r="S53">
        <f t="shared" si="6"/>
        <v>566.21511205685215</v>
      </c>
      <c r="T53">
        <f t="shared" si="6"/>
        <v>674.65191458188963</v>
      </c>
      <c r="U53">
        <f t="shared" si="6"/>
        <v>809.08744108446012</v>
      </c>
      <c r="V53">
        <f t="shared" si="6"/>
        <v>972.05050928100707</v>
      </c>
      <c r="W53">
        <f t="shared" si="6"/>
        <v>1163.8437096965322</v>
      </c>
      <c r="X53">
        <f t="shared" si="6"/>
        <v>1380.9553104980707</v>
      </c>
      <c r="Y53">
        <f t="shared" si="6"/>
        <v>1614.3712465491878</v>
      </c>
      <c r="Z53">
        <f t="shared" si="6"/>
        <v>1848.4210699022583</v>
      </c>
      <c r="AA53">
        <f t="shared" si="6"/>
        <v>2061.106599746317</v>
      </c>
      <c r="AB53">
        <f t="shared" si="6"/>
        <v>2226.8020315141771</v>
      </c>
      <c r="AC53">
        <f t="shared" si="6"/>
        <v>2321.4336401753044</v>
      </c>
      <c r="AD53">
        <f t="shared" si="6"/>
        <v>2328.8244253620796</v>
      </c>
      <c r="AE53">
        <f t="shared" si="6"/>
        <v>2245.6617444683079</v>
      </c>
      <c r="AF53">
        <f t="shared" si="6"/>
        <v>2082.6739884923813</v>
      </c>
      <c r="AG53">
        <f t="shared" si="6"/>
        <v>1861.3842155587417</v>
      </c>
      <c r="AH53">
        <f t="shared" si="6"/>
        <v>1608.0665406891867</v>
      </c>
      <c r="AI53">
        <f t="shared" si="6"/>
        <v>1347.6191090305592</v>
      </c>
      <c r="AJ53">
        <f t="shared" si="6"/>
        <v>1099.448995375833</v>
      </c>
      <c r="AK53">
        <f t="shared" si="6"/>
        <v>875.98341433684436</v>
      </c>
      <c r="AL53">
        <f t="shared" si="6"/>
        <v>683.22148540902253</v>
      </c>
      <c r="AM53">
        <f t="shared" si="6"/>
        <v>522.31441978886141</v>
      </c>
      <c r="AN53">
        <f t="shared" si="6"/>
        <v>391.32977620695965</v>
      </c>
      <c r="AO53">
        <f t="shared" si="6"/>
        <v>286.72974921233254</v>
      </c>
      <c r="AP53">
        <f t="shared" si="6"/>
        <v>204.41235929595314</v>
      </c>
      <c r="AQ53">
        <f t="shared" si="6"/>
        <v>140.3471115841221</v>
      </c>
      <c r="AR53" s="19">
        <f t="shared" si="6"/>
        <v>90.90574598215062</v>
      </c>
      <c r="AS53">
        <f t="shared" si="6"/>
        <v>52.993011150603706</v>
      </c>
      <c r="AT53">
        <f t="shared" si="6"/>
        <v>24.060687622351907</v>
      </c>
      <c r="AU53">
        <f t="shared" si="6"/>
        <v>2.0619045659623225</v>
      </c>
      <c r="AV53">
        <f t="shared" si="6"/>
        <v>-14.619018242319726</v>
      </c>
      <c r="AW53">
        <f t="shared" si="6"/>
        <v>-27.241408240846795</v>
      </c>
      <c r="AX53">
        <f t="shared" si="6"/>
        <v>-36.777825223891341</v>
      </c>
      <c r="AY53">
        <f t="shared" si="6"/>
        <v>-43.974277476150746</v>
      </c>
      <c r="AZ53">
        <f t="shared" si="6"/>
        <v>-49.400123468902166</v>
      </c>
      <c r="BA53">
        <f t="shared" si="6"/>
        <v>-53.48827849787267</v>
      </c>
      <c r="BB53" s="19">
        <f t="shared" si="6"/>
        <v>-56.566995161556406</v>
      </c>
      <c r="BC53">
        <f t="shared" si="6"/>
        <v>-58.884648345034293</v>
      </c>
      <c r="BD53">
        <f t="shared" si="6"/>
        <v>-60.628879685937136</v>
      </c>
      <c r="BE53">
        <f t="shared" si="6"/>
        <v>-61.941282477651839</v>
      </c>
      <c r="BF53">
        <f t="shared" si="6"/>
        <v>-62.928608490286933</v>
      </c>
      <c r="BG53">
        <f t="shared" si="6"/>
        <v>-63.671288357760204</v>
      </c>
      <c r="BH53">
        <f t="shared" si="6"/>
        <v>-64.229891463599415</v>
      </c>
      <c r="BI53">
        <f t="shared" si="6"/>
        <v>-64.650013468475663</v>
      </c>
      <c r="BJ53">
        <f t="shared" si="6"/>
        <v>-64.965968477730712</v>
      </c>
      <c r="BK53">
        <f t="shared" si="6"/>
        <v>-65.203574977462267</v>
      </c>
      <c r="BL53" s="19">
        <f t="shared" si="6"/>
        <v>-65.382256151251568</v>
      </c>
    </row>
    <row r="54" spans="1:64" x14ac:dyDescent="0.25">
      <c r="E54" t="s">
        <v>4</v>
      </c>
      <c r="F54">
        <f>SUM(J54:AH54)</f>
        <v>1672.9900192229252</v>
      </c>
      <c r="I54">
        <v>0</v>
      </c>
      <c r="J54">
        <f>(J55-J51)^2</f>
        <v>4.3545093009828424</v>
      </c>
      <c r="K54">
        <f t="shared" ref="K54:BL54" si="7">(K55-K51)^2</f>
        <v>7.4754168356507007</v>
      </c>
      <c r="L54">
        <f t="shared" si="7"/>
        <v>15.477409868121498</v>
      </c>
      <c r="M54">
        <f t="shared" si="7"/>
        <v>12.935369184151728</v>
      </c>
      <c r="N54">
        <f t="shared" si="7"/>
        <v>16.134582709921926</v>
      </c>
      <c r="O54">
        <f t="shared" si="7"/>
        <v>24.609151882931052</v>
      </c>
      <c r="P54">
        <f t="shared" si="7"/>
        <v>16.595747167048017</v>
      </c>
      <c r="Q54">
        <f t="shared" si="7"/>
        <v>44.597977598734914</v>
      </c>
      <c r="R54">
        <f t="shared" si="7"/>
        <v>68.88949387028228</v>
      </c>
      <c r="S54">
        <f t="shared" si="7"/>
        <v>106.00416312359913</v>
      </c>
      <c r="T54">
        <f t="shared" si="7"/>
        <v>74.253688544766959</v>
      </c>
      <c r="U54">
        <f t="shared" si="7"/>
        <v>105.49463255522038</v>
      </c>
      <c r="V54">
        <f t="shared" si="7"/>
        <v>1.7092124200110224</v>
      </c>
      <c r="W54">
        <f t="shared" si="7"/>
        <v>20.669623870649986</v>
      </c>
      <c r="X54">
        <f t="shared" si="7"/>
        <v>77.279956444907498</v>
      </c>
      <c r="Y54">
        <f t="shared" si="7"/>
        <v>180.23988164366935</v>
      </c>
      <c r="Z54">
        <f t="shared" si="7"/>
        <v>120.33804855553353</v>
      </c>
      <c r="AA54">
        <f t="shared" si="7"/>
        <v>83.404571923265522</v>
      </c>
      <c r="AB54">
        <f t="shared" si="7"/>
        <v>21.23985302432169</v>
      </c>
      <c r="AC54">
        <f t="shared" si="7"/>
        <v>134.69467398987445</v>
      </c>
      <c r="AD54">
        <f t="shared" si="7"/>
        <v>2.8934662867374357</v>
      </c>
      <c r="AE54">
        <f t="shared" si="7"/>
        <v>16.747377922785468</v>
      </c>
      <c r="AF54">
        <f t="shared" si="7"/>
        <v>93.783706977340913</v>
      </c>
      <c r="AG54">
        <f t="shared" si="7"/>
        <v>65.430767863395516</v>
      </c>
      <c r="AH54">
        <f t="shared" si="7"/>
        <v>357.73673565902146</v>
      </c>
      <c r="AI54">
        <f t="shared" si="7"/>
        <v>156625.0230085392</v>
      </c>
      <c r="AJ54">
        <f t="shared" si="7"/>
        <v>168450.11467115511</v>
      </c>
      <c r="AK54">
        <f t="shared" si="7"/>
        <v>178252.10994537832</v>
      </c>
      <c r="AL54">
        <f t="shared" si="7"/>
        <v>186200.54094413616</v>
      </c>
      <c r="AM54">
        <f t="shared" si="7"/>
        <v>192534.66552414256</v>
      </c>
      <c r="AN54">
        <f t="shared" si="7"/>
        <v>197514.00135838188</v>
      </c>
      <c r="AO54">
        <f t="shared" si="7"/>
        <v>201387.15221690192</v>
      </c>
      <c r="AP54">
        <f t="shared" si="7"/>
        <v>204375.43727803882</v>
      </c>
      <c r="AQ54">
        <f t="shared" si="7"/>
        <v>206666.69003456671</v>
      </c>
      <c r="AR54" s="19">
        <f t="shared" si="7"/>
        <v>208415.17056491645</v>
      </c>
      <c r="AS54">
        <f t="shared" si="7"/>
        <v>209744.64844819583</v>
      </c>
      <c r="AT54">
        <f t="shared" si="7"/>
        <v>210752.77150643387</v>
      </c>
      <c r="AU54">
        <f t="shared" si="7"/>
        <v>211515.63614908978</v>
      </c>
      <c r="AV54">
        <f t="shared" si="7"/>
        <v>212092.00805819262</v>
      </c>
      <c r="AW54">
        <f t="shared" si="7"/>
        <v>212526.96486890258</v>
      </c>
      <c r="AX54">
        <f t="shared" si="7"/>
        <v>212854.91175229804</v>
      </c>
      <c r="AY54">
        <f t="shared" si="7"/>
        <v>213102.01025470326</v>
      </c>
      <c r="AZ54">
        <f t="shared" si="7"/>
        <v>213288.09799708019</v>
      </c>
      <c r="BA54">
        <f t="shared" si="7"/>
        <v>213428.18589085172</v>
      </c>
      <c r="BB54" s="19">
        <f t="shared" si="7"/>
        <v>213533.6147272443</v>
      </c>
      <c r="BC54">
        <f t="shared" si="7"/>
        <v>213612.94243413012</v>
      </c>
      <c r="BD54">
        <f t="shared" si="7"/>
        <v>213672.62124817393</v>
      </c>
      <c r="BE54">
        <f t="shared" si="7"/>
        <v>213717.51259766694</v>
      </c>
      <c r="BF54">
        <f t="shared" si="7"/>
        <v>213751.27749397041</v>
      </c>
      <c r="BG54">
        <f t="shared" si="7"/>
        <v>213776.67191457041</v>
      </c>
      <c r="BH54">
        <f t="shared" si="7"/>
        <v>213795.76995164098</v>
      </c>
      <c r="BI54">
        <f t="shared" si="7"/>
        <v>213810.13219435542</v>
      </c>
      <c r="BJ54">
        <f t="shared" si="7"/>
        <v>213820.93267511221</v>
      </c>
      <c r="BK54">
        <f t="shared" si="7"/>
        <v>213829.05451380584</v>
      </c>
      <c r="BL54" s="19">
        <f t="shared" si="7"/>
        <v>213835.16194310618</v>
      </c>
    </row>
    <row r="55" spans="1:64" x14ac:dyDescent="0.25">
      <c r="G55" t="s">
        <v>6</v>
      </c>
      <c r="J55">
        <f>$I51+$C53*(1/(1+EXP(-$A53*(J52-$B53))))</f>
        <v>5.4214824672586612</v>
      </c>
      <c r="K55">
        <f t="shared" ref="K55:BL55" si="8">$I51+$C53*(1/(1+EXP(-$A53*(K52-$B53))))</f>
        <v>6.1293683271698214</v>
      </c>
      <c r="L55">
        <f t="shared" si="8"/>
        <v>7.0673925271627578</v>
      </c>
      <c r="M55">
        <f t="shared" si="8"/>
        <v>8.3089087395398877</v>
      </c>
      <c r="N55">
        <f t="shared" si="8"/>
        <v>9.9495461966144667</v>
      </c>
      <c r="O55">
        <f t="shared" si="8"/>
        <v>12.113146068593215</v>
      </c>
      <c r="P55">
        <f t="shared" si="8"/>
        <v>14.958656502532143</v>
      </c>
      <c r="Q55">
        <f t="shared" si="8"/>
        <v>18.687642432830305</v>
      </c>
      <c r="R55">
        <f t="shared" si="8"/>
        <v>23.551576580909039</v>
      </c>
      <c r="S55">
        <f t="shared" si="8"/>
        <v>29.857285853510191</v>
      </c>
      <c r="T55">
        <f t="shared" si="8"/>
        <v>37.967772139638768</v>
      </c>
      <c r="U55">
        <f t="shared" si="8"/>
        <v>48.294170066246011</v>
      </c>
      <c r="V55">
        <f t="shared" si="8"/>
        <v>61.273205883382239</v>
      </c>
      <c r="W55">
        <f t="shared" si="8"/>
        <v>77.324075055483576</v>
      </c>
      <c r="X55">
        <f t="shared" si="8"/>
        <v>96.780730410179984</v>
      </c>
      <c r="Y55">
        <f t="shared" si="8"/>
        <v>119.80205441713905</v>
      </c>
      <c r="Z55">
        <f t="shared" si="8"/>
        <v>146.27407256734364</v>
      </c>
      <c r="AA55">
        <f t="shared" si="8"/>
        <v>175.73247292634937</v>
      </c>
      <c r="AB55">
        <f t="shared" si="8"/>
        <v>207.34212170521084</v>
      </c>
      <c r="AC55">
        <f t="shared" si="8"/>
        <v>239.96228707273644</v>
      </c>
      <c r="AD55">
        <f t="shared" si="8"/>
        <v>272.29764724614023</v>
      </c>
      <c r="AE55">
        <f t="shared" si="8"/>
        <v>303.09716194477323</v>
      </c>
      <c r="AF55">
        <f t="shared" si="8"/>
        <v>331.33894630466318</v>
      </c>
      <c r="AG55">
        <f t="shared" si="8"/>
        <v>356.34646105823043</v>
      </c>
      <c r="AH55">
        <f t="shared" si="8"/>
        <v>377.81436845908684</v>
      </c>
      <c r="AI55">
        <f t="shared" si="8"/>
        <v>395.75879397499079</v>
      </c>
      <c r="AJ55">
        <f t="shared" si="8"/>
        <v>410.42674702211491</v>
      </c>
      <c r="AK55">
        <f t="shared" si="8"/>
        <v>422.19913541524255</v>
      </c>
      <c r="AL55">
        <f t="shared" si="8"/>
        <v>431.50960701256253</v>
      </c>
      <c r="AM55">
        <f t="shared" si="8"/>
        <v>438.78772262238897</v>
      </c>
      <c r="AN55">
        <f t="shared" si="8"/>
        <v>444.42547334551142</v>
      </c>
      <c r="AO55">
        <f t="shared" si="8"/>
        <v>448.76179897235227</v>
      </c>
      <c r="AP55">
        <f t="shared" si="8"/>
        <v>452.07901663098545</v>
      </c>
      <c r="AQ55">
        <f t="shared" si="8"/>
        <v>454.60608226745791</v>
      </c>
      <c r="AR55" s="19">
        <f t="shared" si="8"/>
        <v>456.52510398105869</v>
      </c>
      <c r="AS55">
        <f t="shared" si="8"/>
        <v>457.97887336447718</v>
      </c>
      <c r="AT55">
        <f t="shared" si="8"/>
        <v>459.07817581152108</v>
      </c>
      <c r="AU55">
        <f t="shared" si="8"/>
        <v>459.90829102016608</v>
      </c>
      <c r="AV55">
        <f t="shared" si="8"/>
        <v>460.53448085696323</v>
      </c>
      <c r="AW55">
        <f t="shared" si="8"/>
        <v>461.00646944365388</v>
      </c>
      <c r="AX55">
        <f t="shared" si="8"/>
        <v>461.36201810757899</v>
      </c>
      <c r="AY55">
        <f t="shared" si="8"/>
        <v>461.62973285383521</v>
      </c>
      <c r="AZ55">
        <f t="shared" si="8"/>
        <v>461.83124406765745</v>
      </c>
      <c r="BA55">
        <f t="shared" si="8"/>
        <v>461.98288484623725</v>
      </c>
      <c r="BB55" s="19">
        <f t="shared" si="8"/>
        <v>462.0969754577975</v>
      </c>
      <c r="BC55">
        <f t="shared" si="8"/>
        <v>462.18280196706814</v>
      </c>
      <c r="BD55">
        <f t="shared" si="8"/>
        <v>462.24735937393297</v>
      </c>
      <c r="BE55">
        <f t="shared" si="8"/>
        <v>462.2959145370711</v>
      </c>
      <c r="BF55">
        <f t="shared" si="8"/>
        <v>462.33243179985806</v>
      </c>
      <c r="BG55">
        <f t="shared" si="8"/>
        <v>462.35989436214123</v>
      </c>
      <c r="BH55">
        <f t="shared" si="8"/>
        <v>462.38054668383376</v>
      </c>
      <c r="BI55">
        <f t="shared" si="8"/>
        <v>462.39607718313897</v>
      </c>
      <c r="BJ55">
        <f t="shared" si="8"/>
        <v>462.40775585527564</v>
      </c>
      <c r="BK55">
        <f t="shared" si="8"/>
        <v>462.41653788960213</v>
      </c>
      <c r="BL55" s="19">
        <f t="shared" si="8"/>
        <v>462.4231416604344</v>
      </c>
    </row>
    <row r="56" spans="1:64" x14ac:dyDescent="0.25">
      <c r="I56" s="15">
        <v>4275.5561884487679</v>
      </c>
      <c r="J56" s="15">
        <v>4391.5987717897888</v>
      </c>
      <c r="K56" s="15">
        <v>4455.4672148912568</v>
      </c>
      <c r="L56" s="15">
        <v>4598.8588276484097</v>
      </c>
      <c r="M56" s="15">
        <v>4703.8499375533911</v>
      </c>
      <c r="N56" s="15">
        <v>4859.6972742964008</v>
      </c>
      <c r="O56" s="15">
        <v>4782.4346345142831</v>
      </c>
      <c r="P56" s="15">
        <v>4927.2897643303531</v>
      </c>
      <c r="Q56" s="15">
        <v>4951.1515550891481</v>
      </c>
      <c r="R56" s="15">
        <v>5065.5889503359149</v>
      </c>
      <c r="S56" s="15">
        <v>5194.9977869588347</v>
      </c>
      <c r="T56" s="15">
        <v>5199.1990426205793</v>
      </c>
      <c r="U56" s="15">
        <v>5332.1705129239563</v>
      </c>
      <c r="V56" s="15">
        <v>5294.5059596649744</v>
      </c>
      <c r="W56" s="15">
        <v>5088.1235176240189</v>
      </c>
      <c r="X56" s="15">
        <v>5276.829680161859</v>
      </c>
      <c r="Y56" s="15">
        <v>5293.8020100029016</v>
      </c>
      <c r="Z56" s="15">
        <v>5243.5144795593178</v>
      </c>
      <c r="AA56" s="15">
        <v>5283.0917609132375</v>
      </c>
      <c r="AB56" s="15">
        <v>5314.1945857069304</v>
      </c>
      <c r="AC56" s="15">
        <v>5318.3684425366982</v>
      </c>
      <c r="AD56" s="15">
        <v>5331.097285294396</v>
      </c>
      <c r="AE56" s="15">
        <v>5287.7169185814255</v>
      </c>
      <c r="AF56" s="15">
        <v>5452.4571053206073</v>
      </c>
      <c r="AG56" s="15">
        <v>5382.4197809858879</v>
      </c>
      <c r="AH56" s="15">
        <v>5243.6383246846699</v>
      </c>
      <c r="AI56">
        <v>5584.0762945534807</v>
      </c>
      <c r="AJ56">
        <v>5622.9320305818255</v>
      </c>
      <c r="AK56">
        <v>5661.7877666101849</v>
      </c>
      <c r="AL56">
        <v>5700.6435026385443</v>
      </c>
      <c r="AM56">
        <v>5739.4992386668891</v>
      </c>
      <c r="AN56">
        <v>5778.3549746952485</v>
      </c>
      <c r="AO56">
        <v>5817.2107107236079</v>
      </c>
      <c r="AP56">
        <v>5856.0664467519528</v>
      </c>
      <c r="AQ56">
        <v>5894.9221827803121</v>
      </c>
      <c r="AR56" s="19">
        <v>5933.777918808657</v>
      </c>
      <c r="AS56">
        <v>5972.6336548370164</v>
      </c>
      <c r="AT56">
        <v>6011.4893908653758</v>
      </c>
      <c r="AU56">
        <v>6050.3451268937206</v>
      </c>
      <c r="AV56">
        <v>6089.20086292208</v>
      </c>
      <c r="AW56">
        <v>6128.0565989504394</v>
      </c>
      <c r="AX56">
        <v>6166.9123349787842</v>
      </c>
      <c r="AY56">
        <v>6205.7680710071436</v>
      </c>
      <c r="AZ56">
        <v>6244.623807035503</v>
      </c>
      <c r="BA56">
        <v>6283.4795430638478</v>
      </c>
      <c r="BB56" s="19">
        <v>6322.3352790922072</v>
      </c>
      <c r="BC56">
        <v>6361.1910151205666</v>
      </c>
      <c r="BD56">
        <v>6400.0467511489114</v>
      </c>
      <c r="BE56">
        <v>6438.9024871772708</v>
      </c>
      <c r="BF56">
        <v>6477.7582232056156</v>
      </c>
      <c r="BG56">
        <v>6516.613959233975</v>
      </c>
      <c r="BH56">
        <v>6555.4696952623344</v>
      </c>
      <c r="BI56">
        <v>6594.3254312906793</v>
      </c>
      <c r="BJ56">
        <v>6633.1811673190387</v>
      </c>
      <c r="BK56">
        <v>6672.036903347398</v>
      </c>
      <c r="BL56" s="19">
        <v>6710.8926393757429</v>
      </c>
    </row>
    <row r="57" spans="1:64" x14ac:dyDescent="0.25">
      <c r="AR57" s="19">
        <f>AR55/AR56*100</f>
        <v>7.6936668380187143</v>
      </c>
      <c r="BB57" s="19">
        <f>BB55/BB56*100</f>
        <v>7.3089602980395521</v>
      </c>
      <c r="BL57" s="19">
        <f>BL55/BL56*100</f>
        <v>6.8906353671521359</v>
      </c>
    </row>
    <row r="73" spans="1:6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8</v>
      </c>
      <c r="B74" t="s">
        <v>20</v>
      </c>
      <c r="I74" s="16">
        <v>7.7777777777777784E-3</v>
      </c>
      <c r="J74" s="16">
        <v>4.1973985222222218E-2</v>
      </c>
      <c r="K74" s="16">
        <v>0.102925997979798</v>
      </c>
      <c r="L74" s="16">
        <v>0.1113723801988889</v>
      </c>
      <c r="M74" s="16">
        <v>0.14847192031646464</v>
      </c>
      <c r="N74" s="16">
        <v>0.25211479573939394</v>
      </c>
      <c r="O74" s="16">
        <v>0.32099102532626267</v>
      </c>
      <c r="P74" s="16">
        <v>0.45886673841212122</v>
      </c>
      <c r="Q74" s="16">
        <v>0.44309745380303034</v>
      </c>
      <c r="R74" s="16">
        <v>0.5434144919363636</v>
      </c>
      <c r="S74" s="16">
        <v>0.53230114051212118</v>
      </c>
      <c r="T74" s="16">
        <v>0.77378927034757561</v>
      </c>
      <c r="U74" s="16">
        <v>1.161459974647495</v>
      </c>
      <c r="V74" s="16">
        <v>1.6704335559913965</v>
      </c>
      <c r="W74" s="16">
        <v>2.0779276128222435</v>
      </c>
      <c r="X74" s="16">
        <v>3.4491277666709861</v>
      </c>
      <c r="Y74" s="16">
        <v>4.3243590147934068</v>
      </c>
      <c r="Z74" s="16">
        <v>7.8041473519527491</v>
      </c>
      <c r="AA74" s="16">
        <v>10.196910547083306</v>
      </c>
      <c r="AB74" s="16">
        <v>18.58168150222464</v>
      </c>
      <c r="AC74" s="16">
        <v>31.460386821823096</v>
      </c>
      <c r="AD74" s="16">
        <v>45.177003491396867</v>
      </c>
      <c r="AE74" s="16">
        <v>56.131776704677499</v>
      </c>
      <c r="AF74" s="16">
        <v>65.758986944865185</v>
      </c>
      <c r="AG74" s="16">
        <v>78.764940088184588</v>
      </c>
      <c r="AH74" s="16">
        <v>85.418426049307428</v>
      </c>
    </row>
    <row r="75" spans="1:6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19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19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19">
        <v>55</v>
      </c>
    </row>
    <row r="76" spans="1:64" x14ac:dyDescent="0.25">
      <c r="A76" s="3">
        <v>0.56339516210393137</v>
      </c>
      <c r="B76" s="3">
        <v>21.374816372201273</v>
      </c>
      <c r="C76" s="3">
        <v>95.828211584222402</v>
      </c>
      <c r="G76" t="s">
        <v>5</v>
      </c>
      <c r="J76">
        <f>$A76*$C76+($B76-$A76)*I74-($B76/$C76)*(I74^2)</f>
        <v>54.151003915675822</v>
      </c>
      <c r="K76">
        <f>$A76*$C76+($B76-$A76)*J78-($B76/$C76)*(J78^2)</f>
        <v>54.171629941303415</v>
      </c>
      <c r="L76">
        <f t="shared" ref="L76:BL76" si="9">$A76*$C76+($B76-$A76)*K78-($B76/$C76)*(K78^2)</f>
        <v>54.18723556233082</v>
      </c>
      <c r="M76">
        <f t="shared" si="9"/>
        <v>54.214647609525471</v>
      </c>
      <c r="N76">
        <f t="shared" si="9"/>
        <v>54.262796636328517</v>
      </c>
      <c r="O76">
        <f t="shared" si="9"/>
        <v>54.347365074574476</v>
      </c>
      <c r="P76">
        <f t="shared" si="9"/>
        <v>54.495885013436784</v>
      </c>
      <c r="Q76">
        <f t="shared" si="9"/>
        <v>54.75667044134233</v>
      </c>
      <c r="R76">
        <f t="shared" si="9"/>
        <v>55.214438059417525</v>
      </c>
      <c r="S76">
        <f t="shared" si="9"/>
        <v>56.017532360392146</v>
      </c>
      <c r="T76">
        <f t="shared" si="9"/>
        <v>57.425089777689351</v>
      </c>
      <c r="U76">
        <f t="shared" si="9"/>
        <v>59.887866769331161</v>
      </c>
      <c r="V76">
        <f t="shared" si="9"/>
        <v>64.184068443178404</v>
      </c>
      <c r="W76">
        <f t="shared" si="9"/>
        <v>71.63939195988408</v>
      </c>
      <c r="X76">
        <f t="shared" si="9"/>
        <v>84.458617450313938</v>
      </c>
      <c r="Y76">
        <f t="shared" si="9"/>
        <v>106.15053049327025</v>
      </c>
      <c r="Z76">
        <f t="shared" si="9"/>
        <v>141.84791560934971</v>
      </c>
      <c r="AA76">
        <f t="shared" si="9"/>
        <v>197.83370658979717</v>
      </c>
      <c r="AB76">
        <f t="shared" si="9"/>
        <v>278.68757513661092</v>
      </c>
      <c r="AC76">
        <f t="shared" si="9"/>
        <v>380.1063555903803</v>
      </c>
      <c r="AD76">
        <f t="shared" si="9"/>
        <v>479.35983960052374</v>
      </c>
      <c r="AE76">
        <f t="shared" si="9"/>
        <v>536.25838522223557</v>
      </c>
      <c r="AF76">
        <f t="shared" si="9"/>
        <v>518.77355075817343</v>
      </c>
      <c r="AG76">
        <f t="shared" si="9"/>
        <v>433.49982886753719</v>
      </c>
      <c r="AH76">
        <f t="shared" si="9"/>
        <v>319.4869399033289</v>
      </c>
      <c r="AI76">
        <f t="shared" si="9"/>
        <v>214.25178987034292</v>
      </c>
      <c r="AJ76">
        <f t="shared" si="9"/>
        <v>134.73240445169859</v>
      </c>
      <c r="AK76">
        <f t="shared" si="9"/>
        <v>81.318857442816125</v>
      </c>
      <c r="AL76">
        <f t="shared" si="9"/>
        <v>47.851839970026731</v>
      </c>
      <c r="AM76">
        <f t="shared" si="9"/>
        <v>27.718662522345539</v>
      </c>
      <c r="AN76">
        <f t="shared" si="9"/>
        <v>15.888978010345681</v>
      </c>
      <c r="AO76">
        <f t="shared" si="9"/>
        <v>9.0317816176313954</v>
      </c>
      <c r="AP76">
        <f t="shared" si="9"/>
        <v>5.0876827940901421</v>
      </c>
      <c r="AQ76">
        <f t="shared" si="9"/>
        <v>2.8291707477721957</v>
      </c>
      <c r="AR76" s="19">
        <f t="shared" si="9"/>
        <v>1.5391460247305986</v>
      </c>
      <c r="AS76">
        <f t="shared" si="9"/>
        <v>0.80336719380079558</v>
      </c>
      <c r="AT76">
        <f t="shared" si="9"/>
        <v>0.38405283893348496</v>
      </c>
      <c r="AU76">
        <f t="shared" si="9"/>
        <v>0.1452007905309074</v>
      </c>
      <c r="AV76">
        <f t="shared" si="9"/>
        <v>9.1808729553122248E-3</v>
      </c>
      <c r="AW76">
        <f t="shared" si="9"/>
        <v>-6.8267120416749094E-2</v>
      </c>
      <c r="AX76">
        <f t="shared" si="9"/>
        <v>-0.1123612048427276</v>
      </c>
      <c r="AY76">
        <f t="shared" si="9"/>
        <v>-0.13746440784825609</v>
      </c>
      <c r="AZ76">
        <f t="shared" si="9"/>
        <v>-0.1517555122709382</v>
      </c>
      <c r="BA76">
        <f t="shared" si="9"/>
        <v>-0.15989122354494611</v>
      </c>
      <c r="BB76" s="19">
        <f t="shared" si="9"/>
        <v>-0.16452271986827327</v>
      </c>
      <c r="BC76">
        <f t="shared" si="9"/>
        <v>-0.16715932368970243</v>
      </c>
      <c r="BD76">
        <f t="shared" si="9"/>
        <v>-0.16866027690139163</v>
      </c>
      <c r="BE76">
        <f t="shared" si="9"/>
        <v>-0.16951473093558889</v>
      </c>
      <c r="BF76">
        <f t="shared" si="9"/>
        <v>-0.1700011491643636</v>
      </c>
      <c r="BG76">
        <f t="shared" si="9"/>
        <v>-0.17027805412908492</v>
      </c>
      <c r="BH76">
        <f t="shared" si="9"/>
        <v>-0.17043568871440584</v>
      </c>
      <c r="BI76">
        <f t="shared" si="9"/>
        <v>-0.17052542584997354</v>
      </c>
      <c r="BJ76">
        <f t="shared" si="9"/>
        <v>-0.17057651078494018</v>
      </c>
      <c r="BK76">
        <f t="shared" si="9"/>
        <v>-0.17060559206220205</v>
      </c>
      <c r="BL76" s="19">
        <f t="shared" si="9"/>
        <v>-0.17062214724865044</v>
      </c>
    </row>
    <row r="77" spans="1:64" x14ac:dyDescent="0.25">
      <c r="E77" t="s">
        <v>4</v>
      </c>
      <c r="F77">
        <f>SUM(J77:AH77)</f>
        <v>25.157398425546113</v>
      </c>
      <c r="I77">
        <v>0</v>
      </c>
      <c r="J77">
        <f>(J78-J74)^2</f>
        <v>1.1025680407050255E-3</v>
      </c>
      <c r="K77">
        <f t="shared" ref="K77:BL77" si="10">(K78-K74)^2</f>
        <v>8.7248577959559807E-3</v>
      </c>
      <c r="L77">
        <f t="shared" si="10"/>
        <v>1.0107462849124125E-2</v>
      </c>
      <c r="M77">
        <f t="shared" si="10"/>
        <v>1.8311837157444374E-2</v>
      </c>
      <c r="N77">
        <f t="shared" si="10"/>
        <v>5.5177648421430914E-2</v>
      </c>
      <c r="O77">
        <f t="shared" si="10"/>
        <v>8.7992807223113076E-2</v>
      </c>
      <c r="P77">
        <f t="shared" si="10"/>
        <v>0.17806072083324276</v>
      </c>
      <c r="Q77">
        <f t="shared" si="10"/>
        <v>0.14759776245124726</v>
      </c>
      <c r="R77">
        <f t="shared" si="10"/>
        <v>0.19878011723902564</v>
      </c>
      <c r="S77">
        <f t="shared" si="10"/>
        <v>0.13462239096422995</v>
      </c>
      <c r="T77">
        <f t="shared" si="10"/>
        <v>0.23959702202579047</v>
      </c>
      <c r="U77">
        <f t="shared" si="10"/>
        <v>0.44754671123085343</v>
      </c>
      <c r="V77">
        <f t="shared" si="10"/>
        <v>0.66337346418550425</v>
      </c>
      <c r="W77">
        <f t="shared" si="10"/>
        <v>0.34825212525017157</v>
      </c>
      <c r="X77">
        <f t="shared" si="10"/>
        <v>0.7595754906419071</v>
      </c>
      <c r="Y77">
        <f t="shared" si="10"/>
        <v>1.1631222515539689E-2</v>
      </c>
      <c r="Z77">
        <f t="shared" si="10"/>
        <v>8.216423765769526E-2</v>
      </c>
      <c r="AA77">
        <f t="shared" si="10"/>
        <v>5.1267760312453854</v>
      </c>
      <c r="AB77">
        <f t="shared" si="10"/>
        <v>1.8052087568074802</v>
      </c>
      <c r="AC77">
        <f t="shared" si="10"/>
        <v>1.4872562622358874</v>
      </c>
      <c r="AD77">
        <f t="shared" si="10"/>
        <v>5.2688990372973752</v>
      </c>
      <c r="AE77">
        <f t="shared" si="10"/>
        <v>2.0226338911616962E-2</v>
      </c>
      <c r="AF77">
        <f t="shared" si="10"/>
        <v>7.2060342984941386</v>
      </c>
      <c r="AG77">
        <f t="shared" si="10"/>
        <v>0.50748432665480714</v>
      </c>
      <c r="AH77">
        <f t="shared" si="10"/>
        <v>0.34289492741644256</v>
      </c>
      <c r="AI77">
        <f t="shared" si="10"/>
        <v>7964.9014935995538</v>
      </c>
      <c r="AJ77">
        <f t="shared" si="10"/>
        <v>8458.5088830559744</v>
      </c>
      <c r="AK77">
        <f t="shared" si="10"/>
        <v>8760.2779507519772</v>
      </c>
      <c r="AL77">
        <f t="shared" si="10"/>
        <v>8939.3359713616028</v>
      </c>
      <c r="AM77">
        <f t="shared" si="10"/>
        <v>9043.7318989924843</v>
      </c>
      <c r="AN77">
        <f t="shared" si="10"/>
        <v>9103.9806140837118</v>
      </c>
      <c r="AO77">
        <f t="shared" si="10"/>
        <v>9138.5479010955514</v>
      </c>
      <c r="AP77">
        <f t="shared" si="10"/>
        <v>9158.314138996162</v>
      </c>
      <c r="AQ77">
        <f t="shared" si="10"/>
        <v>9169.595184550999</v>
      </c>
      <c r="AR77" s="19">
        <f t="shared" si="10"/>
        <v>9176.0264924967105</v>
      </c>
      <c r="AS77">
        <f t="shared" si="10"/>
        <v>9179.6906853507935</v>
      </c>
      <c r="AT77">
        <f t="shared" si="10"/>
        <v>9181.7775919166943</v>
      </c>
      <c r="AU77">
        <f t="shared" si="10"/>
        <v>9182.9659293975546</v>
      </c>
      <c r="AV77">
        <f t="shared" si="10"/>
        <v>9183.6425209010849</v>
      </c>
      <c r="AW77">
        <f t="shared" si="10"/>
        <v>9184.0277195820709</v>
      </c>
      <c r="AX77">
        <f t="shared" si="10"/>
        <v>9184.2470136185566</v>
      </c>
      <c r="AY77">
        <f t="shared" si="10"/>
        <v>9184.3718553022172</v>
      </c>
      <c r="AZ77">
        <f t="shared" si="10"/>
        <v>9184.4429254396764</v>
      </c>
      <c r="BA77">
        <f t="shared" si="10"/>
        <v>9184.4833841188829</v>
      </c>
      <c r="BB77" s="19">
        <f t="shared" si="10"/>
        <v>9184.5064162721847</v>
      </c>
      <c r="BC77">
        <f t="shared" si="10"/>
        <v>9184.51952789401</v>
      </c>
      <c r="BD77">
        <f t="shared" si="10"/>
        <v>9184.5269919989078</v>
      </c>
      <c r="BE77">
        <f t="shared" si="10"/>
        <v>9184.5312411164014</v>
      </c>
      <c r="BF77">
        <f t="shared" si="10"/>
        <v>9184.5336600255996</v>
      </c>
      <c r="BG77">
        <f t="shared" si="10"/>
        <v>9184.5350370457309</v>
      </c>
      <c r="BH77">
        <f t="shared" si="10"/>
        <v>9184.5358209462593</v>
      </c>
      <c r="BI77">
        <f t="shared" si="10"/>
        <v>9184.5362671997154</v>
      </c>
      <c r="BJ77">
        <f t="shared" si="10"/>
        <v>9184.5365212397755</v>
      </c>
      <c r="BK77">
        <f t="shared" si="10"/>
        <v>9184.536665857926</v>
      </c>
      <c r="BL77" s="19">
        <f t="shared" si="10"/>
        <v>9184.5367481851408</v>
      </c>
    </row>
    <row r="78" spans="1:64" x14ac:dyDescent="0.25">
      <c r="G78" t="s">
        <v>6</v>
      </c>
      <c r="J78">
        <f>$I74+$C76*(1/(1+EXP(-$A76*(J75-$B76))))</f>
        <v>8.7690452176833536E-3</v>
      </c>
      <c r="K78">
        <f t="shared" ref="K78:BL78" si="11">$I74+$C76*(1/(1+EXP(-$A76*(K75-$B76))))</f>
        <v>9.5190507223483541E-3</v>
      </c>
      <c r="L78">
        <f t="shared" si="11"/>
        <v>1.0836501781658542E-2</v>
      </c>
      <c r="M78">
        <f t="shared" si="11"/>
        <v>1.3150683411666969E-2</v>
      </c>
      <c r="N78">
        <f t="shared" si="11"/>
        <v>1.7215565384267148E-2</v>
      </c>
      <c r="O78">
        <f t="shared" si="11"/>
        <v>2.4355209513146348E-2</v>
      </c>
      <c r="P78">
        <f t="shared" si="11"/>
        <v>3.6894321264693469E-2</v>
      </c>
      <c r="Q78">
        <f t="shared" si="11"/>
        <v>5.8912911621480192E-2</v>
      </c>
      <c r="R78">
        <f t="shared" si="11"/>
        <v>9.7566852894699893E-2</v>
      </c>
      <c r="S78">
        <f t="shared" si="11"/>
        <v>0.16539189973965171</v>
      </c>
      <c r="T78">
        <f t="shared" si="11"/>
        <v>0.28430278225440009</v>
      </c>
      <c r="U78">
        <f t="shared" si="11"/>
        <v>0.49247065393239309</v>
      </c>
      <c r="V78">
        <f t="shared" si="11"/>
        <v>0.85595613814268523</v>
      </c>
      <c r="W78">
        <f t="shared" si="11"/>
        <v>1.4877987072006229</v>
      </c>
      <c r="X78">
        <f t="shared" si="11"/>
        <v>2.5775914847859993</v>
      </c>
      <c r="Y78">
        <f t="shared" si="11"/>
        <v>4.4322071604220623</v>
      </c>
      <c r="Z78">
        <f t="shared" si="11"/>
        <v>7.5175043027474784</v>
      </c>
      <c r="AA78">
        <f t="shared" si="11"/>
        <v>12.461149057321435</v>
      </c>
      <c r="AB78">
        <f t="shared" si="11"/>
        <v>19.925262075471917</v>
      </c>
      <c r="AC78">
        <f t="shared" si="11"/>
        <v>30.240855656892947</v>
      </c>
      <c r="AD78">
        <f t="shared" si="11"/>
        <v>42.881595240715221</v>
      </c>
      <c r="AE78">
        <f t="shared" si="11"/>
        <v>56.273996038495433</v>
      </c>
      <c r="AF78">
        <f t="shared" si="11"/>
        <v>68.443392707505055</v>
      </c>
      <c r="AG78">
        <f t="shared" si="11"/>
        <v>78.052560746362545</v>
      </c>
      <c r="AH78">
        <f t="shared" si="11"/>
        <v>84.832853741717287</v>
      </c>
      <c r="AI78">
        <f t="shared" si="11"/>
        <v>89.246296806083521</v>
      </c>
      <c r="AJ78">
        <f t="shared" si="11"/>
        <v>91.970152131308197</v>
      </c>
      <c r="AK78">
        <f t="shared" si="11"/>
        <v>93.596356503615979</v>
      </c>
      <c r="AL78">
        <f t="shared" si="11"/>
        <v>94.548061700711784</v>
      </c>
      <c r="AM78">
        <f t="shared" si="11"/>
        <v>95.098537838352087</v>
      </c>
      <c r="AN78">
        <f t="shared" si="11"/>
        <v>95.414781947472434</v>
      </c>
      <c r="AO78">
        <f t="shared" si="11"/>
        <v>95.595752526435774</v>
      </c>
      <c r="AP78">
        <f t="shared" si="11"/>
        <v>95.699081181567053</v>
      </c>
      <c r="AQ78">
        <f t="shared" si="11"/>
        <v>95.758003240204417</v>
      </c>
      <c r="AR78" s="19">
        <f t="shared" si="11"/>
        <v>95.79157840069611</v>
      </c>
      <c r="AS78">
        <f t="shared" si="11"/>
        <v>95.810702352872838</v>
      </c>
      <c r="AT78">
        <f t="shared" si="11"/>
        <v>95.821592513987653</v>
      </c>
      <c r="AU78">
        <f t="shared" si="11"/>
        <v>95.82779309468394</v>
      </c>
      <c r="AV78">
        <f t="shared" si="11"/>
        <v>95.83132327637496</v>
      </c>
      <c r="AW78">
        <f t="shared" si="11"/>
        <v>95.833333029703553</v>
      </c>
      <c r="AX78">
        <f t="shared" si="11"/>
        <v>95.834477165676432</v>
      </c>
      <c r="AY78">
        <f t="shared" si="11"/>
        <v>95.835128503603613</v>
      </c>
      <c r="AZ78">
        <f t="shared" si="11"/>
        <v>95.835499296657687</v>
      </c>
      <c r="BA78">
        <f t="shared" si="11"/>
        <v>95.83571038041552</v>
      </c>
      <c r="BB78" s="19">
        <f t="shared" si="11"/>
        <v>95.835830545115982</v>
      </c>
      <c r="BC78">
        <f t="shared" si="11"/>
        <v>95.83589895177073</v>
      </c>
      <c r="BD78">
        <f t="shared" si="11"/>
        <v>95.835937893876263</v>
      </c>
      <c r="BE78">
        <f t="shared" si="11"/>
        <v>95.835960062579858</v>
      </c>
      <c r="BF78">
        <f t="shared" si="11"/>
        <v>95.835972682628935</v>
      </c>
      <c r="BG78">
        <f t="shared" si="11"/>
        <v>95.835979866883662</v>
      </c>
      <c r="BH78">
        <f t="shared" si="11"/>
        <v>95.835983956686434</v>
      </c>
      <c r="BI78">
        <f t="shared" si="11"/>
        <v>95.835986284900912</v>
      </c>
      <c r="BJ78">
        <f t="shared" si="11"/>
        <v>95.835987610290616</v>
      </c>
      <c r="BK78">
        <f t="shared" si="11"/>
        <v>95.835988364799192</v>
      </c>
      <c r="BL78" s="19">
        <f t="shared" si="11"/>
        <v>95.835988794320585</v>
      </c>
    </row>
    <row r="79" spans="1:64" x14ac:dyDescent="0.25">
      <c r="I79" s="15">
        <v>646.38183155765239</v>
      </c>
      <c r="J79" s="15">
        <v>678.80317052749797</v>
      </c>
      <c r="K79" s="15">
        <v>717.64845498935608</v>
      </c>
      <c r="L79" s="15">
        <v>748.88587506002966</v>
      </c>
      <c r="M79" s="15">
        <v>772.43450234271961</v>
      </c>
      <c r="N79" s="15">
        <v>808.71059503613253</v>
      </c>
      <c r="O79" s="15">
        <v>796.38397277499735</v>
      </c>
      <c r="P79" s="15">
        <v>821.29021156033969</v>
      </c>
      <c r="Q79" s="15">
        <v>861.15662687543238</v>
      </c>
      <c r="R79" s="15">
        <v>901.88126180026916</v>
      </c>
      <c r="S79" s="15">
        <v>943.20567730518565</v>
      </c>
      <c r="T79" s="15">
        <v>988.38035061178005</v>
      </c>
      <c r="U79" s="15">
        <v>1034.1779315046826</v>
      </c>
      <c r="V79" s="15">
        <v>1071.683082722775</v>
      </c>
      <c r="W79" s="15">
        <v>1082.959838888992</v>
      </c>
      <c r="X79" s="15">
        <v>1140.4749223317278</v>
      </c>
      <c r="Y79" s="15">
        <v>1181.0938783987008</v>
      </c>
      <c r="Z79" s="15">
        <v>1231.4220722424873</v>
      </c>
      <c r="AA79" s="15">
        <v>1267.6083129664305</v>
      </c>
      <c r="AB79" s="15">
        <v>1287.2595770561854</v>
      </c>
      <c r="AC79" s="15">
        <v>1296.6052914385396</v>
      </c>
      <c r="AD79" s="15">
        <v>1305.5915334632732</v>
      </c>
      <c r="AE79" s="15">
        <v>1306.7945653093072</v>
      </c>
      <c r="AF79" s="15">
        <v>1330.8906010904684</v>
      </c>
      <c r="AG79" s="15">
        <v>1339.0142397315162</v>
      </c>
      <c r="AH79" s="15">
        <v>1282.8212026570106</v>
      </c>
      <c r="AI79">
        <v>1442.4828830736005</v>
      </c>
      <c r="AJ79">
        <v>1472.8560892834939</v>
      </c>
      <c r="AK79">
        <v>1503.2292954933801</v>
      </c>
      <c r="AL79">
        <v>1533.6025017032662</v>
      </c>
      <c r="AM79">
        <v>1563.9757079131523</v>
      </c>
      <c r="AN79">
        <v>1594.3489141230384</v>
      </c>
      <c r="AO79">
        <v>1624.7221203329245</v>
      </c>
      <c r="AP79">
        <v>1655.0953265428107</v>
      </c>
      <c r="AQ79">
        <v>1685.4685327526968</v>
      </c>
      <c r="AR79" s="19">
        <v>1715.8417389625829</v>
      </c>
      <c r="AS79">
        <v>1746.214945172469</v>
      </c>
      <c r="AT79">
        <v>1776.5881513823551</v>
      </c>
      <c r="AU79">
        <v>1806.9613575922485</v>
      </c>
      <c r="AV79">
        <v>1837.3345638021347</v>
      </c>
      <c r="AW79">
        <v>1867.7077700120208</v>
      </c>
      <c r="AX79">
        <v>1898.0809762219069</v>
      </c>
      <c r="AY79">
        <v>1928.454182431793</v>
      </c>
      <c r="AZ79">
        <v>1958.8273886416791</v>
      </c>
      <c r="BA79">
        <v>1989.2005948515653</v>
      </c>
      <c r="BB79" s="19">
        <v>2019.5738010614514</v>
      </c>
      <c r="BC79">
        <v>2049.9470072713375</v>
      </c>
      <c r="BD79">
        <v>2080.3202134812236</v>
      </c>
      <c r="BE79">
        <v>2110.693419691117</v>
      </c>
      <c r="BF79">
        <v>2141.0666259010031</v>
      </c>
      <c r="BG79">
        <v>2171.4398321108893</v>
      </c>
      <c r="BH79">
        <v>2201.8130383207754</v>
      </c>
      <c r="BI79">
        <v>2232.1862445306615</v>
      </c>
      <c r="BJ79">
        <v>2262.5594507405476</v>
      </c>
      <c r="BK79">
        <v>2292.9326569504337</v>
      </c>
      <c r="BL79" s="19">
        <v>2323.3058631603199</v>
      </c>
    </row>
    <row r="80" spans="1:64" x14ac:dyDescent="0.25">
      <c r="AR80" s="19">
        <f>AR78/AR79*100</f>
        <v>5.5827746945130716</v>
      </c>
      <c r="BB80" s="19">
        <f>BB78/BB79*100</f>
        <v>4.7453492660058476</v>
      </c>
      <c r="BL80" s="19">
        <f>BL78/BL79*100</f>
        <v>4.1249837274528245</v>
      </c>
    </row>
    <row r="96" spans="1:6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  <c r="AR96" s="20"/>
      <c r="BB96" s="20"/>
      <c r="BL96" s="20"/>
    </row>
    <row r="97" spans="1:64" s="12" customFormat="1" x14ac:dyDescent="0.25">
      <c r="A97" s="12" t="s">
        <v>8</v>
      </c>
      <c r="B97" t="s">
        <v>20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1.9E-3</v>
      </c>
      <c r="O97" s="17">
        <v>3.0999999999999999E-3</v>
      </c>
      <c r="P97" s="17">
        <v>6.1999999999999998E-3</v>
      </c>
      <c r="Q97" s="17">
        <v>8.6E-3</v>
      </c>
      <c r="R97" s="17">
        <v>8.0101010101010107E-3</v>
      </c>
      <c r="S97" s="17">
        <v>7.8000000000000005E-3</v>
      </c>
      <c r="T97" s="17">
        <v>8.7999999999999988E-3</v>
      </c>
      <c r="U97" s="17">
        <v>1.0499999999999999E-2</v>
      </c>
      <c r="V97" s="17">
        <v>8.0999999999999996E-3</v>
      </c>
      <c r="W97" s="17">
        <v>1.12E-2</v>
      </c>
      <c r="X97" s="17">
        <v>9.7859999999999996E-3</v>
      </c>
      <c r="Y97" s="17">
        <v>1.2539000000000002E-2</v>
      </c>
      <c r="Z97" s="17">
        <v>1.8116E-2</v>
      </c>
      <c r="AA97" s="17">
        <v>2.11217E-2</v>
      </c>
      <c r="AB97" s="17">
        <v>0.12567120000000001</v>
      </c>
      <c r="AC97" s="17">
        <v>0.32905929999999994</v>
      </c>
      <c r="AD97" s="17">
        <v>0.52390329999999996</v>
      </c>
      <c r="AE97" s="17">
        <v>0.60696369999999999</v>
      </c>
      <c r="AF97" s="17">
        <v>0.82907509999999995</v>
      </c>
      <c r="AG97" s="17">
        <v>1.3396433999999999</v>
      </c>
      <c r="AH97" s="17">
        <v>2.5985886210108728</v>
      </c>
      <c r="AR97" s="21"/>
      <c r="BB97" s="21"/>
      <c r="BL97" s="21"/>
    </row>
    <row r="98" spans="1:6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19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19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19">
        <v>55</v>
      </c>
    </row>
    <row r="99" spans="1:64" x14ac:dyDescent="0.25">
      <c r="A99" s="3">
        <v>0.53232369671388968</v>
      </c>
      <c r="B99" s="3">
        <v>29.85569598014002</v>
      </c>
      <c r="C99" s="3">
        <v>37.057587334239429</v>
      </c>
      <c r="G99" t="s">
        <v>5</v>
      </c>
      <c r="J99">
        <f>$A99*$C99+($B99-$A99)*I97-($B99/$C99)*(I97^2)</f>
        <v>19.72663188106015</v>
      </c>
      <c r="K99">
        <f>$A99*$C99+($B99-$A99)*J101-($B99/$C99)*(J101^2)</f>
        <v>19.726863663083648</v>
      </c>
      <c r="L99">
        <f t="shared" ref="L99:BL99" si="12">$A99*$C99+($B99-$A99)*K101-($B99/$C99)*(K101^2)</f>
        <v>19.727026579002814</v>
      </c>
      <c r="M99">
        <f t="shared" si="12"/>
        <v>19.727304005802456</v>
      </c>
      <c r="N99">
        <f t="shared" si="12"/>
        <v>19.727776430997658</v>
      </c>
      <c r="O99">
        <f t="shared" si="12"/>
        <v>19.728580914727736</v>
      </c>
      <c r="P99">
        <f t="shared" si="12"/>
        <v>19.729950852232591</v>
      </c>
      <c r="Q99">
        <f t="shared" si="12"/>
        <v>19.732283681810003</v>
      </c>
      <c r="R99">
        <f t="shared" si="12"/>
        <v>19.73625617508997</v>
      </c>
      <c r="S99">
        <f t="shared" si="12"/>
        <v>19.743020738227862</v>
      </c>
      <c r="T99">
        <f t="shared" si="12"/>
        <v>19.754539618143944</v>
      </c>
      <c r="U99">
        <f t="shared" si="12"/>
        <v>19.774153808281046</v>
      </c>
      <c r="V99">
        <f t="shared" si="12"/>
        <v>19.807551223762264</v>
      </c>
      <c r="W99">
        <f t="shared" si="12"/>
        <v>19.864413636067059</v>
      </c>
      <c r="X99">
        <f t="shared" si="12"/>
        <v>19.96121612374797</v>
      </c>
      <c r="Y99">
        <f t="shared" si="12"/>
        <v>20.125979470928311</v>
      </c>
      <c r="Z99">
        <f t="shared" si="12"/>
        <v>20.406320271644201</v>
      </c>
      <c r="AA99">
        <f t="shared" si="12"/>
        <v>20.883035905913477</v>
      </c>
      <c r="AB99">
        <f t="shared" si="12"/>
        <v>21.692881992969689</v>
      </c>
      <c r="AC99">
        <f t="shared" si="12"/>
        <v>23.066335270561964</v>
      </c>
      <c r="AD99">
        <f t="shared" si="12"/>
        <v>25.388969677885111</v>
      </c>
      <c r="AE99">
        <f t="shared" si="12"/>
        <v>29.29767685068785</v>
      </c>
      <c r="AF99">
        <f t="shared" si="12"/>
        <v>35.821422702842071</v>
      </c>
      <c r="AG99">
        <f t="shared" si="12"/>
        <v>46.558499472742547</v>
      </c>
      <c r="AH99">
        <f t="shared" si="12"/>
        <v>63.818022880780852</v>
      </c>
      <c r="AI99">
        <f t="shared" si="12"/>
        <v>90.485665518791592</v>
      </c>
      <c r="AJ99">
        <f t="shared" si="12"/>
        <v>129.06151892404893</v>
      </c>
      <c r="AK99">
        <f t="shared" si="12"/>
        <v>179.09084575172648</v>
      </c>
      <c r="AL99">
        <f t="shared" si="12"/>
        <v>233.12185361649847</v>
      </c>
      <c r="AM99">
        <f t="shared" si="12"/>
        <v>274.80117946059096</v>
      </c>
      <c r="AN99">
        <f t="shared" si="12"/>
        <v>285.67205523237965</v>
      </c>
      <c r="AO99">
        <f t="shared" si="12"/>
        <v>259.39323606230579</v>
      </c>
      <c r="AP99">
        <f t="shared" si="12"/>
        <v>207.75430932162851</v>
      </c>
      <c r="AQ99">
        <f t="shared" si="12"/>
        <v>150.24294639022514</v>
      </c>
      <c r="AR99" s="19">
        <f t="shared" si="12"/>
        <v>100.82505110959687</v>
      </c>
      <c r="AS99">
        <f t="shared" si="12"/>
        <v>64.321008264423085</v>
      </c>
      <c r="AT99">
        <f t="shared" si="12"/>
        <v>39.720982043163986</v>
      </c>
      <c r="AU99">
        <f t="shared" si="12"/>
        <v>24.03992729138713</v>
      </c>
      <c r="AV99">
        <f t="shared" si="12"/>
        <v>14.372574677199282</v>
      </c>
      <c r="AW99">
        <f t="shared" si="12"/>
        <v>8.5301230674356248</v>
      </c>
      <c r="AX99">
        <f t="shared" si="12"/>
        <v>5.0406493378886807</v>
      </c>
      <c r="AY99">
        <f t="shared" si="12"/>
        <v>2.9709851115433139</v>
      </c>
      <c r="AZ99">
        <f t="shared" si="12"/>
        <v>1.7484602433851251</v>
      </c>
      <c r="BA99">
        <f t="shared" si="12"/>
        <v>1.0280714931575403</v>
      </c>
      <c r="BB99" s="19">
        <f t="shared" si="12"/>
        <v>0.60417515905533037</v>
      </c>
      <c r="BC99">
        <f t="shared" si="12"/>
        <v>0.35495100420303061</v>
      </c>
      <c r="BD99">
        <f t="shared" si="12"/>
        <v>0.20849479777666602</v>
      </c>
      <c r="BE99">
        <f t="shared" si="12"/>
        <v>0.12245479366833933</v>
      </c>
      <c r="BF99">
        <f t="shared" si="12"/>
        <v>7.1916608162382545E-2</v>
      </c>
      <c r="BG99">
        <f t="shared" si="12"/>
        <v>4.2234431201904954E-2</v>
      </c>
      <c r="BH99">
        <f t="shared" si="12"/>
        <v>2.4802458669910266E-2</v>
      </c>
      <c r="BI99">
        <f t="shared" si="12"/>
        <v>1.4565229027311943E-2</v>
      </c>
      <c r="BJ99">
        <f t="shared" si="12"/>
        <v>8.5533584083350434E-3</v>
      </c>
      <c r="BK99">
        <f t="shared" si="12"/>
        <v>5.0228953018631728E-3</v>
      </c>
      <c r="BL99" s="19">
        <f t="shared" si="12"/>
        <v>2.9496498668777349E-3</v>
      </c>
    </row>
    <row r="100" spans="1:64" x14ac:dyDescent="0.25">
      <c r="E100" t="s">
        <v>4</v>
      </c>
      <c r="F100">
        <f>SUM(J100:AH100)</f>
        <v>0.86936952286436209</v>
      </c>
      <c r="I100">
        <v>0</v>
      </c>
      <c r="J100">
        <f>ABS(J101-J97)</f>
        <v>7.9043457755116752E-6</v>
      </c>
      <c r="K100">
        <f t="shared" ref="K100:AH100" si="13">ABS(K101-K97)</f>
        <v>1.346018748515048E-5</v>
      </c>
      <c r="L100">
        <f t="shared" si="13"/>
        <v>2.2921141507292405E-5</v>
      </c>
      <c r="M100">
        <f t="shared" si="13"/>
        <v>3.9032044263729694E-5</v>
      </c>
      <c r="N100">
        <f t="shared" si="13"/>
        <v>1.8335329781299034E-3</v>
      </c>
      <c r="O100">
        <f t="shared" si="13"/>
        <v>2.9868144679404524E-3</v>
      </c>
      <c r="P100">
        <f t="shared" si="13"/>
        <v>6.0072585027124556E-3</v>
      </c>
      <c r="Q100">
        <f t="shared" si="13"/>
        <v>8.2717846526509601E-3</v>
      </c>
      <c r="R100">
        <f t="shared" si="13"/>
        <v>7.4511915954487487E-3</v>
      </c>
      <c r="S100">
        <f t="shared" si="13"/>
        <v>6.8482517973106087E-3</v>
      </c>
      <c r="T100">
        <f t="shared" si="13"/>
        <v>7.1793118020679544E-3</v>
      </c>
      <c r="U100">
        <f t="shared" si="13"/>
        <v>7.7402396960017748E-3</v>
      </c>
      <c r="V100">
        <f t="shared" si="13"/>
        <v>3.4006923832013329E-3</v>
      </c>
      <c r="W100">
        <f t="shared" si="13"/>
        <v>3.1983341640009592E-3</v>
      </c>
      <c r="X100">
        <f t="shared" si="13"/>
        <v>3.8378466473992946E-3</v>
      </c>
      <c r="Y100">
        <f t="shared" si="13"/>
        <v>1.0654846557204056E-2</v>
      </c>
      <c r="Z100">
        <f t="shared" si="13"/>
        <v>2.1363078613646058E-2</v>
      </c>
      <c r="AA100">
        <f t="shared" si="13"/>
        <v>4.6056315195185098E-2</v>
      </c>
      <c r="AB100">
        <f t="shared" si="13"/>
        <v>1.1420362839789006E-2</v>
      </c>
      <c r="AC100">
        <f t="shared" si="13"/>
        <v>0.13492399557207138</v>
      </c>
      <c r="AD100">
        <f t="shared" si="13"/>
        <v>0.19452610405987869</v>
      </c>
      <c r="AE100">
        <f t="shared" si="13"/>
        <v>4.9554678199234425E-2</v>
      </c>
      <c r="AF100">
        <f t="shared" si="13"/>
        <v>0.11019766058974989</v>
      </c>
      <c r="AG100">
        <f t="shared" si="13"/>
        <v>0.23183313244539816</v>
      </c>
      <c r="AH100">
        <f t="shared" si="13"/>
        <v>7.7238630913356587E-7</v>
      </c>
    </row>
    <row r="101" spans="1:64" x14ac:dyDescent="0.25">
      <c r="G101" t="s">
        <v>6</v>
      </c>
      <c r="J101">
        <f>$I97+$C99*(1/(1+EXP(-$A99*(J98-$B99))))</f>
        <v>7.9043457755116752E-6</v>
      </c>
      <c r="K101">
        <f t="shared" ref="K101:BL101" si="14">$I97+$C99*(1/(1+EXP(-$A99*(K98-$B99))))</f>
        <v>1.346018748515048E-5</v>
      </c>
      <c r="L101">
        <f t="shared" si="14"/>
        <v>2.2921141507292405E-5</v>
      </c>
      <c r="M101">
        <f t="shared" si="14"/>
        <v>3.9032044263729694E-5</v>
      </c>
      <c r="N101">
        <f t="shared" si="14"/>
        <v>6.6467021870096689E-5</v>
      </c>
      <c r="O101">
        <f t="shared" si="14"/>
        <v>1.1318553205954754E-4</v>
      </c>
      <c r="P101">
        <f t="shared" si="14"/>
        <v>1.9274149728754463E-4</v>
      </c>
      <c r="Q101">
        <f t="shared" si="14"/>
        <v>3.2821534734903942E-4</v>
      </c>
      <c r="R101">
        <f t="shared" si="14"/>
        <v>5.5890941465226165E-4</v>
      </c>
      <c r="S101">
        <f t="shared" si="14"/>
        <v>9.5174820268939216E-4</v>
      </c>
      <c r="T101">
        <f t="shared" si="14"/>
        <v>1.6206881979320448E-3</v>
      </c>
      <c r="U101">
        <f t="shared" si="14"/>
        <v>2.7597603039982237E-3</v>
      </c>
      <c r="V101">
        <f t="shared" si="14"/>
        <v>4.6993076167986666E-3</v>
      </c>
      <c r="W101">
        <f t="shared" si="14"/>
        <v>8.0016658359990406E-3</v>
      </c>
      <c r="X101">
        <f t="shared" si="14"/>
        <v>1.3623846647399294E-2</v>
      </c>
      <c r="Y101">
        <f t="shared" si="14"/>
        <v>2.3193846557204058E-2</v>
      </c>
      <c r="Z101">
        <f t="shared" si="14"/>
        <v>3.9479078613646058E-2</v>
      </c>
      <c r="AA101">
        <f t="shared" si="14"/>
        <v>6.7178015195185098E-2</v>
      </c>
      <c r="AB101">
        <f t="shared" si="14"/>
        <v>0.11425083716021101</v>
      </c>
      <c r="AC101">
        <f t="shared" si="14"/>
        <v>0.19413530442792856</v>
      </c>
      <c r="AD101">
        <f t="shared" si="14"/>
        <v>0.32937719594012127</v>
      </c>
      <c r="AE101">
        <f t="shared" si="14"/>
        <v>0.55740902180076557</v>
      </c>
      <c r="AF101">
        <f t="shared" si="14"/>
        <v>0.93927276058974984</v>
      </c>
      <c r="AG101">
        <f t="shared" si="14"/>
        <v>1.5714765324453981</v>
      </c>
      <c r="AH101">
        <f t="shared" si="14"/>
        <v>2.5985878486245637</v>
      </c>
      <c r="AI101">
        <f t="shared" si="14"/>
        <v>4.2172349093910126</v>
      </c>
      <c r="AJ101">
        <f t="shared" si="14"/>
        <v>6.6495671080100385</v>
      </c>
      <c r="AK101">
        <f t="shared" si="14"/>
        <v>10.055232414841454</v>
      </c>
      <c r="AL101">
        <f t="shared" si="14"/>
        <v>14.380277153809573</v>
      </c>
      <c r="AM101">
        <f t="shared" si="14"/>
        <v>19.240101999143235</v>
      </c>
      <c r="AN101">
        <f t="shared" si="14"/>
        <v>24.003853301028709</v>
      </c>
      <c r="AO101">
        <f t="shared" si="14"/>
        <v>28.087735355552397</v>
      </c>
      <c r="AP101">
        <f t="shared" si="14"/>
        <v>31.205458531262057</v>
      </c>
      <c r="AQ101">
        <f t="shared" si="14"/>
        <v>33.381362057140379</v>
      </c>
      <c r="AR101" s="19">
        <f t="shared" si="14"/>
        <v>34.806593327577374</v>
      </c>
      <c r="AS101">
        <f t="shared" si="14"/>
        <v>35.701721451663467</v>
      </c>
      <c r="AT101">
        <f t="shared" si="14"/>
        <v>36.249161294067243</v>
      </c>
      <c r="AU101">
        <f t="shared" si="14"/>
        <v>36.578534527048333</v>
      </c>
      <c r="AV101">
        <f t="shared" si="14"/>
        <v>36.774759799470473</v>
      </c>
      <c r="AW101">
        <f t="shared" si="14"/>
        <v>36.890975158949324</v>
      </c>
      <c r="AX101">
        <f t="shared" si="14"/>
        <v>36.959564287310343</v>
      </c>
      <c r="AY101">
        <f t="shared" si="14"/>
        <v>36.999961479116415</v>
      </c>
      <c r="AZ101">
        <f t="shared" si="14"/>
        <v>37.023725460662817</v>
      </c>
      <c r="BA101">
        <f t="shared" si="14"/>
        <v>37.037694824840088</v>
      </c>
      <c r="BB101" s="19">
        <f t="shared" si="14"/>
        <v>37.045903091650771</v>
      </c>
      <c r="BC101">
        <f t="shared" si="14"/>
        <v>37.05072500034332</v>
      </c>
      <c r="BD101">
        <f t="shared" si="14"/>
        <v>37.053557197348304</v>
      </c>
      <c r="BE101">
        <f t="shared" si="14"/>
        <v>37.05522057517279</v>
      </c>
      <c r="BF101">
        <f t="shared" si="14"/>
        <v>37.056197444802315</v>
      </c>
      <c r="BG101">
        <f t="shared" si="14"/>
        <v>37.056771124573238</v>
      </c>
      <c r="BH101">
        <f t="shared" si="14"/>
        <v>37.057108019882143</v>
      </c>
      <c r="BI101">
        <f t="shared" si="14"/>
        <v>37.05730586074003</v>
      </c>
      <c r="BJ101">
        <f t="shared" si="14"/>
        <v>37.057422041556094</v>
      </c>
      <c r="BK101">
        <f t="shared" si="14"/>
        <v>37.057490267780715</v>
      </c>
      <c r="BL101" s="19">
        <f t="shared" si="14"/>
        <v>37.057530332985301</v>
      </c>
    </row>
    <row r="102" spans="1:64" x14ac:dyDescent="0.25">
      <c r="AR102" s="19">
        <f>AR100/AR101*100</f>
        <v>0</v>
      </c>
    </row>
    <row r="119" spans="1:6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7</v>
      </c>
      <c r="B120" t="s">
        <v>20</v>
      </c>
      <c r="I120" s="18">
        <v>6.3E-3</v>
      </c>
      <c r="J120" s="18">
        <v>7.0999999999999995E-3</v>
      </c>
      <c r="K120" s="18">
        <v>7.2000000000000007E-3</v>
      </c>
      <c r="L120" s="18">
        <v>7.6E-3</v>
      </c>
      <c r="M120" s="18">
        <v>1.9799999999999998E-2</v>
      </c>
      <c r="N120" s="15">
        <v>0.17549999999999999</v>
      </c>
      <c r="O120" s="15">
        <v>0.41558</v>
      </c>
      <c r="P120" s="15">
        <v>0.44358400000000003</v>
      </c>
      <c r="Q120" s="15">
        <v>0.53559899999999994</v>
      </c>
      <c r="R120" s="15">
        <v>0.76828050505050505</v>
      </c>
      <c r="S120" s="15">
        <v>0.78038211111111122</v>
      </c>
      <c r="T120" s="15">
        <v>0.85256560606060605</v>
      </c>
      <c r="U120" s="15">
        <v>1.0162233636393438</v>
      </c>
      <c r="V120" s="15">
        <v>1.3117781313131314</v>
      </c>
      <c r="W120" s="15">
        <v>1.5892309393954298</v>
      </c>
      <c r="X120" s="15">
        <v>2.2845824343391428</v>
      </c>
      <c r="Y120" s="15">
        <v>2.3865039393796339</v>
      </c>
      <c r="Z120" s="15">
        <v>2.5156302404970825</v>
      </c>
      <c r="AA120" s="15">
        <v>3.5934473025557492</v>
      </c>
      <c r="AB120" s="15">
        <v>5.0600728342123169</v>
      </c>
      <c r="AC120" s="15">
        <v>8.9106862826232405</v>
      </c>
      <c r="AD120" s="15">
        <v>11.176370672793865</v>
      </c>
      <c r="AE120" s="15">
        <v>12.457774095742918</v>
      </c>
      <c r="AF120" s="15">
        <v>14.770723351762967</v>
      </c>
      <c r="AG120" s="15">
        <v>18.857729132981873</v>
      </c>
      <c r="AH120" s="15">
        <v>21.789843068502105</v>
      </c>
    </row>
    <row r="121" spans="1:6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19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19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19">
        <v>55</v>
      </c>
    </row>
    <row r="122" spans="1:64" x14ac:dyDescent="0.25">
      <c r="A122" s="3">
        <v>0.32347334274900802</v>
      </c>
      <c r="B122" s="3">
        <v>24.283666866727923</v>
      </c>
      <c r="C122" s="3">
        <v>39.031561720402912</v>
      </c>
      <c r="G122" t="s">
        <v>5</v>
      </c>
      <c r="J122">
        <f>$A122*$C122+($B122-$A122)*I120-($B122/$C122)*(I120^2)</f>
        <v>12.776594268296728</v>
      </c>
      <c r="K122">
        <f>$A122*$C122+($B122-$A122)*J124-($B122/$C122)*(J124^2)</f>
        <v>13.277024457119229</v>
      </c>
      <c r="L122">
        <f t="shared" ref="L122:BL122" si="15">$A122*$C122+($B122-$A122)*K124-($B122/$C122)*(K124^2)</f>
        <v>13.467863636674879</v>
      </c>
      <c r="M122">
        <f t="shared" si="15"/>
        <v>13.731329321946456</v>
      </c>
      <c r="N122">
        <f t="shared" si="15"/>
        <v>14.094924323271693</v>
      </c>
      <c r="O122">
        <f t="shared" si="15"/>
        <v>14.596442903758549</v>
      </c>
      <c r="P122">
        <f t="shared" si="15"/>
        <v>15.28770979758934</v>
      </c>
      <c r="Q122">
        <f t="shared" si="15"/>
        <v>16.239575858884443</v>
      </c>
      <c r="R122">
        <f t="shared" si="15"/>
        <v>17.548498941776362</v>
      </c>
      <c r="S122">
        <f t="shared" si="15"/>
        <v>19.345033776756221</v>
      </c>
      <c r="T122">
        <f t="shared" si="15"/>
        <v>21.804440976152449</v>
      </c>
      <c r="U122">
        <f t="shared" si="15"/>
        <v>25.159282039238949</v>
      </c>
      <c r="V122">
        <f t="shared" si="15"/>
        <v>29.713082154305347</v>
      </c>
      <c r="W122">
        <f t="shared" si="15"/>
        <v>35.852573926304217</v>
      </c>
      <c r="X122">
        <f t="shared" si="15"/>
        <v>44.053202370824238</v>
      </c>
      <c r="Y122">
        <f t="shared" si="15"/>
        <v>54.867969664212652</v>
      </c>
      <c r="Z122">
        <f t="shared" si="15"/>
        <v>68.883247421701299</v>
      </c>
      <c r="AA122">
        <f t="shared" si="15"/>
        <v>86.618370424532017</v>
      </c>
      <c r="AB122">
        <f t="shared" si="15"/>
        <v>108.3438224296946</v>
      </c>
      <c r="AC122">
        <f t="shared" si="15"/>
        <v>133.80689571887399</v>
      </c>
      <c r="AD122">
        <f t="shared" si="15"/>
        <v>161.90009399473757</v>
      </c>
      <c r="AE122">
        <f t="shared" si="15"/>
        <v>190.39437001405534</v>
      </c>
      <c r="AF122">
        <f t="shared" si="15"/>
        <v>215.95509374852196</v>
      </c>
      <c r="AG122">
        <f t="shared" si="15"/>
        <v>234.66417162913015</v>
      </c>
      <c r="AH122">
        <f t="shared" si="15"/>
        <v>243.06649683943917</v>
      </c>
      <c r="AI122">
        <f t="shared" si="15"/>
        <v>239.36994101438654</v>
      </c>
      <c r="AJ122">
        <f t="shared" si="15"/>
        <v>224.15708055824484</v>
      </c>
      <c r="AK122">
        <f t="shared" si="15"/>
        <v>200.16207223326688</v>
      </c>
      <c r="AL122">
        <f t="shared" si="15"/>
        <v>171.25365468745065</v>
      </c>
      <c r="AM122">
        <f t="shared" si="15"/>
        <v>141.22619306766546</v>
      </c>
      <c r="AN122">
        <f t="shared" si="15"/>
        <v>112.96389976737771</v>
      </c>
      <c r="AO122">
        <f t="shared" si="15"/>
        <v>88.167249473999846</v>
      </c>
      <c r="AP122">
        <f t="shared" si="15"/>
        <v>67.5000776060416</v>
      </c>
      <c r="AQ122">
        <f t="shared" si="15"/>
        <v>50.913887752558708</v>
      </c>
      <c r="AR122" s="19">
        <f t="shared" si="15"/>
        <v>37.968553989798465</v>
      </c>
      <c r="AS122">
        <f t="shared" si="15"/>
        <v>28.069657339679907</v>
      </c>
      <c r="AT122">
        <f t="shared" si="15"/>
        <v>20.613021287670222</v>
      </c>
      <c r="AU122">
        <f t="shared" si="15"/>
        <v>15.05735561064057</v>
      </c>
      <c r="AV122">
        <f t="shared" si="15"/>
        <v>10.950999599656711</v>
      </c>
      <c r="AW122">
        <f t="shared" si="15"/>
        <v>7.9334808653230766</v>
      </c>
      <c r="AX122">
        <f t="shared" si="15"/>
        <v>5.7254405653228559</v>
      </c>
      <c r="AY122">
        <f t="shared" si="15"/>
        <v>4.1146796619343604</v>
      </c>
      <c r="AZ122">
        <f t="shared" si="15"/>
        <v>2.9422455804090077</v>
      </c>
      <c r="BA122">
        <f t="shared" si="15"/>
        <v>2.0902348151134902</v>
      </c>
      <c r="BB122" s="19">
        <f t="shared" si="15"/>
        <v>1.4717998028129387</v>
      </c>
      <c r="BC122">
        <f t="shared" si="15"/>
        <v>1.0232864507279373</v>
      </c>
      <c r="BD122">
        <f t="shared" si="15"/>
        <v>0.69820630076992529</v>
      </c>
      <c r="BE122">
        <f t="shared" si="15"/>
        <v>0.46269443986864189</v>
      </c>
      <c r="BF122">
        <f t="shared" si="15"/>
        <v>0.29212721014573617</v>
      </c>
      <c r="BG122">
        <f t="shared" si="15"/>
        <v>0.16862423440409202</v>
      </c>
      <c r="BH122">
        <f t="shared" si="15"/>
        <v>7.9214221315396571E-2</v>
      </c>
      <c r="BI122">
        <f t="shared" si="15"/>
        <v>1.4493701207243248E-2</v>
      </c>
      <c r="BJ122">
        <f t="shared" si="15"/>
        <v>-3.2350901279983191E-2</v>
      </c>
      <c r="BK122">
        <f t="shared" si="15"/>
        <v>-6.6254782207693097E-2</v>
      </c>
      <c r="BL122" s="19">
        <f t="shared" si="15"/>
        <v>-9.079165562320668E-2</v>
      </c>
    </row>
    <row r="123" spans="1:64" x14ac:dyDescent="0.25">
      <c r="E123" t="s">
        <v>4</v>
      </c>
      <c r="F123">
        <f>SUM(J123:AH123)</f>
        <v>6.8824818259522527</v>
      </c>
      <c r="I123">
        <v>0</v>
      </c>
      <c r="J123">
        <f>(J124-J120)^2</f>
        <v>4.0417424480125515E-4</v>
      </c>
      <c r="K123">
        <f t="shared" ref="K123:BL123" si="16">(K124-K120)^2</f>
        <v>7.8298402172161737E-4</v>
      </c>
      <c r="L123">
        <f t="shared" si="16"/>
        <v>1.4900458820240824E-3</v>
      </c>
      <c r="M123">
        <f t="shared" si="16"/>
        <v>1.7321077203685247E-3</v>
      </c>
      <c r="N123">
        <f t="shared" si="16"/>
        <v>8.6623232065281813E-3</v>
      </c>
      <c r="O123">
        <f t="shared" si="16"/>
        <v>9.251026730287748E-2</v>
      </c>
      <c r="P123">
        <f t="shared" si="16"/>
        <v>8.5356892937963461E-2</v>
      </c>
      <c r="Q123">
        <f t="shared" si="16"/>
        <v>0.10826230146289734</v>
      </c>
      <c r="R123">
        <f t="shared" si="16"/>
        <v>0.2359719504553659</v>
      </c>
      <c r="S123">
        <f t="shared" si="16"/>
        <v>0.15477107251432168</v>
      </c>
      <c r="T123">
        <f t="shared" si="16"/>
        <v>0.10378645286096681</v>
      </c>
      <c r="U123">
        <f t="shared" si="16"/>
        <v>8.3720958457679989E-2</v>
      </c>
      <c r="V123">
        <f t="shared" si="16"/>
        <v>0.10027979686463656</v>
      </c>
      <c r="W123">
        <f t="shared" si="16"/>
        <v>5.2703273746116497E-2</v>
      </c>
      <c r="X123">
        <f t="shared" si="16"/>
        <v>0.18704957950788961</v>
      </c>
      <c r="Y123">
        <f t="shared" si="16"/>
        <v>1.5694578101390626E-2</v>
      </c>
      <c r="Z123">
        <f t="shared" si="16"/>
        <v>0.75723376361188566</v>
      </c>
      <c r="AA123">
        <f t="shared" si="16"/>
        <v>0.87158431287980598</v>
      </c>
      <c r="AB123">
        <f t="shared" si="16"/>
        <v>0.86280940605039114</v>
      </c>
      <c r="AC123">
        <f t="shared" si="16"/>
        <v>1.1969713139129554</v>
      </c>
      <c r="AD123">
        <f t="shared" si="16"/>
        <v>1.3067303861688226</v>
      </c>
      <c r="AE123">
        <f t="shared" si="16"/>
        <v>2.7867150083536171E-2</v>
      </c>
      <c r="AF123">
        <f t="shared" si="16"/>
        <v>0.57274492076263306</v>
      </c>
      <c r="AG123">
        <f t="shared" si="16"/>
        <v>5.3080298178964591E-2</v>
      </c>
      <c r="AH123">
        <f t="shared" si="16"/>
        <v>2.8151501570874608E-4</v>
      </c>
      <c r="AI123">
        <f t="shared" si="16"/>
        <v>615.26571991116248</v>
      </c>
      <c r="AJ123">
        <f t="shared" si="16"/>
        <v>760.86849506018041</v>
      </c>
      <c r="AK123">
        <f t="shared" si="16"/>
        <v>901.07049721943679</v>
      </c>
      <c r="AL123">
        <f t="shared" si="16"/>
        <v>1028.1881583739203</v>
      </c>
      <c r="AM123">
        <f t="shared" si="16"/>
        <v>1137.7344313052565</v>
      </c>
      <c r="AN123">
        <f t="shared" si="16"/>
        <v>1228.305183372461</v>
      </c>
      <c r="AO123">
        <f t="shared" si="16"/>
        <v>1300.7644306277323</v>
      </c>
      <c r="AP123">
        <f t="shared" si="16"/>
        <v>1357.2731709095654</v>
      </c>
      <c r="AQ123">
        <f t="shared" si="16"/>
        <v>1400.4933213779498</v>
      </c>
      <c r="AR123" s="19">
        <f t="shared" si="16"/>
        <v>1433.0694443969589</v>
      </c>
      <c r="AS123">
        <f t="shared" si="16"/>
        <v>1457.3566987624733</v>
      </c>
      <c r="AT123">
        <f t="shared" si="16"/>
        <v>1475.3188759726074</v>
      </c>
      <c r="AU123">
        <f t="shared" si="16"/>
        <v>1488.5247984690893</v>
      </c>
      <c r="AV123">
        <f t="shared" si="16"/>
        <v>1498.19192175496</v>
      </c>
      <c r="AW123">
        <f t="shared" si="16"/>
        <v>1505.2462115474993</v>
      </c>
      <c r="AX123">
        <f t="shared" si="16"/>
        <v>1510.382037214755</v>
      </c>
      <c r="AY123">
        <f t="shared" si="16"/>
        <v>1514.1148927612869</v>
      </c>
      <c r="AZ123">
        <f t="shared" si="16"/>
        <v>1516.8247415060948</v>
      </c>
      <c r="BA123">
        <f t="shared" si="16"/>
        <v>1518.7902126380859</v>
      </c>
      <c r="BB123" s="19">
        <f t="shared" si="16"/>
        <v>1520.2148726320622</v>
      </c>
      <c r="BC123">
        <f t="shared" si="16"/>
        <v>1521.2470517344832</v>
      </c>
      <c r="BD123">
        <f t="shared" si="16"/>
        <v>1521.9946245810656</v>
      </c>
      <c r="BE123">
        <f t="shared" si="16"/>
        <v>1522.5359354041179</v>
      </c>
      <c r="BF123">
        <f t="shared" si="16"/>
        <v>1522.92782496567</v>
      </c>
      <c r="BG123">
        <f t="shared" si="16"/>
        <v>1523.2115028747605</v>
      </c>
      <c r="BH123">
        <f t="shared" si="16"/>
        <v>1523.4168305127457</v>
      </c>
      <c r="BI123">
        <f t="shared" si="16"/>
        <v>1523.5654379030143</v>
      </c>
      <c r="BJ123">
        <f t="shared" si="16"/>
        <v>1523.672988416917</v>
      </c>
      <c r="BK123">
        <f t="shared" si="16"/>
        <v>1523.750822432504</v>
      </c>
      <c r="BL123" s="19">
        <f t="shared" si="16"/>
        <v>1523.8071492781519</v>
      </c>
    </row>
    <row r="124" spans="1:64" x14ac:dyDescent="0.25">
      <c r="G124" t="s">
        <v>6</v>
      </c>
      <c r="J124">
        <f>$I120+$C122*(1/(1+EXP(-$A122*(J121-$B122))))</f>
        <v>2.7204085276412233E-2</v>
      </c>
      <c r="K124">
        <f t="shared" ref="K124:BL124" si="17">$I120+$C122*(1/(1+EXP(-$A122*(K121-$B122))))</f>
        <v>3.5181851649267556E-2</v>
      </c>
      <c r="L124">
        <f t="shared" si="17"/>
        <v>4.6201112445421605E-2</v>
      </c>
      <c r="M124">
        <f t="shared" si="17"/>
        <v>6.1418598250884478E-2</v>
      </c>
      <c r="N124">
        <f t="shared" si="17"/>
        <v>8.242839742151109E-2</v>
      </c>
      <c r="O124">
        <f t="shared" si="17"/>
        <v>0.11142499461150163</v>
      </c>
      <c r="P124">
        <f t="shared" si="17"/>
        <v>0.15142498005030983</v>
      </c>
      <c r="Q124">
        <f t="shared" si="17"/>
        <v>0.20656662854865274</v>
      </c>
      <c r="R124">
        <f t="shared" si="17"/>
        <v>0.28251106338566967</v>
      </c>
      <c r="S124">
        <f t="shared" si="17"/>
        <v>0.38697256303897598</v>
      </c>
      <c r="T124">
        <f t="shared" si="17"/>
        <v>0.53040655704759632</v>
      </c>
      <c r="U124">
        <f t="shared" si="17"/>
        <v>0.72687762156305202</v>
      </c>
      <c r="V124">
        <f t="shared" si="17"/>
        <v>0.99510827663062995</v>
      </c>
      <c r="W124">
        <f t="shared" si="17"/>
        <v>1.3596590035101468</v>
      </c>
      <c r="X124">
        <f t="shared" si="17"/>
        <v>1.8520901459594659</v>
      </c>
      <c r="Y124">
        <f t="shared" si="17"/>
        <v>2.511781942641941</v>
      </c>
      <c r="Z124">
        <f t="shared" si="17"/>
        <v>3.3858220375233965</v>
      </c>
      <c r="AA124">
        <f t="shared" si="17"/>
        <v>4.5270341024194822</v>
      </c>
      <c r="AB124">
        <f t="shared" si="17"/>
        <v>5.9889481789439936</v>
      </c>
      <c r="AC124">
        <f t="shared" si="17"/>
        <v>7.8166244407180603</v>
      </c>
      <c r="AD124">
        <f t="shared" si="17"/>
        <v>10.033247588358588</v>
      </c>
      <c r="AE124">
        <f t="shared" si="17"/>
        <v>12.624708664013053</v>
      </c>
      <c r="AF124">
        <f t="shared" si="17"/>
        <v>15.527522480173296</v>
      </c>
      <c r="AG124">
        <f t="shared" si="17"/>
        <v>18.627337513822312</v>
      </c>
      <c r="AH124">
        <f t="shared" si="17"/>
        <v>21.773064659289407</v>
      </c>
      <c r="AI124">
        <f t="shared" si="17"/>
        <v>24.804550387200379</v>
      </c>
      <c r="AJ124">
        <f t="shared" si="17"/>
        <v>27.583844820114916</v>
      </c>
      <c r="AK124">
        <f t="shared" si="17"/>
        <v>30.017836318086566</v>
      </c>
      <c r="AL124">
        <f t="shared" si="17"/>
        <v>32.065373198731372</v>
      </c>
      <c r="AM124">
        <f t="shared" si="17"/>
        <v>33.730319169928656</v>
      </c>
      <c r="AN124">
        <f t="shared" si="17"/>
        <v>35.047185099126878</v>
      </c>
      <c r="AO124">
        <f t="shared" si="17"/>
        <v>36.066111942205971</v>
      </c>
      <c r="AP124">
        <f t="shared" si="17"/>
        <v>36.841188511088582</v>
      </c>
      <c r="AQ124">
        <f t="shared" si="17"/>
        <v>37.423165571313575</v>
      </c>
      <c r="AR124" s="19">
        <f t="shared" si="17"/>
        <v>37.855903692779002</v>
      </c>
      <c r="AS124">
        <f t="shared" si="17"/>
        <v>38.175341501582842</v>
      </c>
      <c r="AT124">
        <f t="shared" si="17"/>
        <v>38.409879926558055</v>
      </c>
      <c r="AU124">
        <f t="shared" si="17"/>
        <v>38.581404827573209</v>
      </c>
      <c r="AV124">
        <f t="shared" si="17"/>
        <v>38.706484233975061</v>
      </c>
      <c r="AW124">
        <f t="shared" si="17"/>
        <v>38.797502645756715</v>
      </c>
      <c r="AX124">
        <f t="shared" si="17"/>
        <v>38.863633865282786</v>
      </c>
      <c r="AY124">
        <f t="shared" si="17"/>
        <v>38.911629274052338</v>
      </c>
      <c r="AZ124">
        <f t="shared" si="17"/>
        <v>38.94643425919881</v>
      </c>
      <c r="BA124">
        <f t="shared" si="17"/>
        <v>38.97165909527186</v>
      </c>
      <c r="BB124" s="19">
        <f t="shared" si="17"/>
        <v>38.989932965216319</v>
      </c>
      <c r="BC124">
        <f t="shared" si="17"/>
        <v>39.003167201324601</v>
      </c>
      <c r="BD124">
        <f t="shared" si="17"/>
        <v>39.01274951321767</v>
      </c>
      <c r="BE124">
        <f t="shared" si="17"/>
        <v>39.019686510838575</v>
      </c>
      <c r="BF124">
        <f t="shared" si="17"/>
        <v>39.024707878031194</v>
      </c>
      <c r="BG124">
        <f t="shared" si="17"/>
        <v>39.028342302418643</v>
      </c>
      <c r="BH124">
        <f t="shared" si="17"/>
        <v>39.030972707745136</v>
      </c>
      <c r="BI124">
        <f t="shared" si="17"/>
        <v>39.032876372399386</v>
      </c>
      <c r="BJ124">
        <f t="shared" si="17"/>
        <v>39.034254039457664</v>
      </c>
      <c r="BK124">
        <f t="shared" si="17"/>
        <v>39.035251023049717</v>
      </c>
      <c r="BL124" s="19">
        <f t="shared" si="17"/>
        <v>39.035972503296904</v>
      </c>
    </row>
    <row r="129" spans="1:64" x14ac:dyDescent="0.25">
      <c r="M129">
        <f>C122*1000/((365*24)/4)</f>
        <v>17.822630922558407</v>
      </c>
    </row>
    <row r="142" spans="1:6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64" x14ac:dyDescent="0.25">
      <c r="A143" t="s">
        <v>7</v>
      </c>
      <c r="B143" t="s">
        <v>20</v>
      </c>
      <c r="I143" s="15">
        <v>1.1216013131313129</v>
      </c>
      <c r="J143" s="15">
        <v>0.99120506648484863</v>
      </c>
      <c r="K143" s="15">
        <v>1.2139500414949493</v>
      </c>
      <c r="L143" s="15">
        <v>1.4895501665959596</v>
      </c>
      <c r="M143" s="15">
        <v>2.0532490063939393</v>
      </c>
      <c r="N143" s="15">
        <v>2.5639469797046872</v>
      </c>
      <c r="O143" s="15">
        <v>3.5174094179774134</v>
      </c>
      <c r="P143" s="15">
        <v>4.0670132466788278</v>
      </c>
      <c r="Q143" s="15">
        <v>5.340875855153624</v>
      </c>
      <c r="R143" s="15">
        <v>9.1866933999731586</v>
      </c>
      <c r="S143" s="15">
        <v>12.019193605714049</v>
      </c>
      <c r="T143" s="15">
        <v>18.569807133841692</v>
      </c>
      <c r="U143" s="15">
        <v>24.603131414364725</v>
      </c>
      <c r="V143" s="15">
        <v>36.079894595419162</v>
      </c>
      <c r="W143" s="15">
        <v>54.847978275086589</v>
      </c>
      <c r="X143" s="15">
        <v>81.484196549660197</v>
      </c>
      <c r="Y143" s="15">
        <v>113.55108762856062</v>
      </c>
      <c r="Z143" s="15">
        <v>147.72358009362827</v>
      </c>
      <c r="AA143" s="15">
        <v>188.47214342588194</v>
      </c>
      <c r="AB143" s="15">
        <v>214.27268709044878</v>
      </c>
      <c r="AC143" s="15">
        <v>243.0600532468541</v>
      </c>
      <c r="AD143" s="15">
        <v>311.20761354133009</v>
      </c>
      <c r="AE143" s="15">
        <v>387.09777822668809</v>
      </c>
      <c r="AF143" s="15">
        <v>461.95175806528346</v>
      </c>
      <c r="AG143" s="15">
        <v>509.36830709449487</v>
      </c>
      <c r="AH143" s="15">
        <v>572.63610606139696</v>
      </c>
    </row>
    <row r="144" spans="1:6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19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19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19">
        <v>55</v>
      </c>
    </row>
    <row r="145" spans="1:64" x14ac:dyDescent="0.25">
      <c r="A145" s="3">
        <v>0.30157847748237993</v>
      </c>
      <c r="B145" s="3">
        <v>22.655915519452964</v>
      </c>
      <c r="C145" s="3">
        <v>852.91354747002265</v>
      </c>
      <c r="G145" t="s">
        <v>5</v>
      </c>
      <c r="J145">
        <f>$A145*$C145+($B145-$A145)*I143-($B145/$C145)*(I143^2)</f>
        <v>282.25960691520652</v>
      </c>
      <c r="K145">
        <f>$A145*$C145+($B145-$A145)*J147-($B145/$C145)*(J147^2)</f>
        <v>309.89548111709638</v>
      </c>
      <c r="L145">
        <f t="shared" ref="L145:BL145" si="18">$A145*$C145+($B145-$A145)*K147-($B145/$C145)*(K147^2)</f>
        <v>319.58450113699513</v>
      </c>
      <c r="M145">
        <f t="shared" si="18"/>
        <v>332.65217155243374</v>
      </c>
      <c r="N145">
        <f t="shared" si="18"/>
        <v>350.26160820544328</v>
      </c>
      <c r="O145">
        <f t="shared" si="18"/>
        <v>373.96396590174675</v>
      </c>
      <c r="P145">
        <f t="shared" si="18"/>
        <v>405.81773128260608</v>
      </c>
      <c r="Q145">
        <f t="shared" si="18"/>
        <v>448.53626081595314</v>
      </c>
      <c r="R145">
        <f t="shared" si="18"/>
        <v>505.66294261354943</v>
      </c>
      <c r="S145">
        <f t="shared" si="18"/>
        <v>581.76553889234697</v>
      </c>
      <c r="T145">
        <f t="shared" si="18"/>
        <v>682.62594607158155</v>
      </c>
      <c r="U145">
        <f t="shared" si="18"/>
        <v>815.37422048952305</v>
      </c>
      <c r="V145">
        <f t="shared" si="18"/>
        <v>988.47081919535037</v>
      </c>
      <c r="W145">
        <f t="shared" si="18"/>
        <v>1211.3748533463033</v>
      </c>
      <c r="X145">
        <f t="shared" si="18"/>
        <v>1493.6537441568714</v>
      </c>
      <c r="Y145">
        <f t="shared" si="18"/>
        <v>1843.2193930180872</v>
      </c>
      <c r="Z145">
        <f t="shared" si="18"/>
        <v>2263.3921992131891</v>
      </c>
      <c r="AA145">
        <f t="shared" si="18"/>
        <v>2748.7351631495435</v>
      </c>
      <c r="AB145">
        <f t="shared" si="18"/>
        <v>3280.237575353558</v>
      </c>
      <c r="AC145">
        <f t="shared" si="18"/>
        <v>3821.5105508668858</v>
      </c>
      <c r="AD145">
        <f t="shared" si="18"/>
        <v>4318.7951982017257</v>
      </c>
      <c r="AE145">
        <f t="shared" si="18"/>
        <v>4707.6996615675935</v>
      </c>
      <c r="AF145">
        <f t="shared" si="18"/>
        <v>4927.3566239519223</v>
      </c>
      <c r="AG145">
        <f t="shared" si="18"/>
        <v>4938.1574213854756</v>
      </c>
      <c r="AH145">
        <f t="shared" si="18"/>
        <v>4735.2015616218659</v>
      </c>
      <c r="AI145">
        <f t="shared" si="18"/>
        <v>4350.2199130623812</v>
      </c>
      <c r="AJ145">
        <f t="shared" si="18"/>
        <v>3840.8320399902568</v>
      </c>
      <c r="AK145">
        <f t="shared" si="18"/>
        <v>3273.0419236469425</v>
      </c>
      <c r="AL145">
        <f t="shared" si="18"/>
        <v>2705.3111490854571</v>
      </c>
      <c r="AM145">
        <f t="shared" si="18"/>
        <v>2179.5212741986415</v>
      </c>
      <c r="AN145">
        <f t="shared" si="18"/>
        <v>1719.3021952262916</v>
      </c>
      <c r="AO145">
        <f t="shared" si="18"/>
        <v>1333.1490123539916</v>
      </c>
      <c r="AP145">
        <f t="shared" si="18"/>
        <v>1019.2825461726425</v>
      </c>
      <c r="AQ145">
        <f t="shared" si="18"/>
        <v>770.19945364664818</v>
      </c>
      <c r="AR145" s="19">
        <f t="shared" si="18"/>
        <v>576.04424047865905</v>
      </c>
      <c r="AS145">
        <f t="shared" si="18"/>
        <v>426.72378517778998</v>
      </c>
      <c r="AT145">
        <f t="shared" si="18"/>
        <v>313.03101044561117</v>
      </c>
      <c r="AU145">
        <f t="shared" si="18"/>
        <v>227.10984678266686</v>
      </c>
      <c r="AV145">
        <f t="shared" si="18"/>
        <v>162.53658428367999</v>
      </c>
      <c r="AW145">
        <f t="shared" si="18"/>
        <v>114.20716159011863</v>
      </c>
      <c r="AX145">
        <f t="shared" si="18"/>
        <v>78.146018442013883</v>
      </c>
      <c r="AY145">
        <f t="shared" si="18"/>
        <v>51.299960720192757</v>
      </c>
      <c r="AZ145">
        <f t="shared" si="18"/>
        <v>31.347782950750116</v>
      </c>
      <c r="BA145">
        <f t="shared" si="18"/>
        <v>16.537665598392778</v>
      </c>
      <c r="BB145" s="19">
        <f t="shared" si="18"/>
        <v>5.5545461922993127</v>
      </c>
      <c r="BC145">
        <f t="shared" si="18"/>
        <v>-2.5849232893488079</v>
      </c>
      <c r="BD145">
        <f t="shared" si="18"/>
        <v>-8.6139448333597102</v>
      </c>
      <c r="BE145">
        <f t="shared" si="18"/>
        <v>-13.078056365873636</v>
      </c>
      <c r="BF145">
        <f t="shared" si="18"/>
        <v>-16.382535253604146</v>
      </c>
      <c r="BG145">
        <f t="shared" si="18"/>
        <v>-18.828115733500454</v>
      </c>
      <c r="BH145">
        <f t="shared" si="18"/>
        <v>-20.637767960575729</v>
      </c>
      <c r="BI145">
        <f t="shared" si="18"/>
        <v>-21.97670327929518</v>
      </c>
      <c r="BJ145">
        <f t="shared" si="18"/>
        <v>-22.96727986769838</v>
      </c>
      <c r="BK145">
        <f t="shared" si="18"/>
        <v>-23.70008732767019</v>
      </c>
      <c r="BL145" s="19">
        <f t="shared" si="18"/>
        <v>-24.24217808063986</v>
      </c>
    </row>
    <row r="146" spans="1:64" x14ac:dyDescent="0.25">
      <c r="E146" t="s">
        <v>4</v>
      </c>
      <c r="F146">
        <f>SUM(J146:AH146)</f>
        <v>1975.0563224833668</v>
      </c>
      <c r="I146">
        <v>0</v>
      </c>
      <c r="J146">
        <f>(J147-J143)^2</f>
        <v>1.8818380138459312</v>
      </c>
      <c r="K146">
        <f t="shared" ref="K146:BL146" si="19">(K147-K143)^2</f>
        <v>2.5127328096125043</v>
      </c>
      <c r="L146">
        <f t="shared" si="19"/>
        <v>3.6041482049983986</v>
      </c>
      <c r="M146">
        <f t="shared" si="19"/>
        <v>4.53542215828368</v>
      </c>
      <c r="N146">
        <f t="shared" si="19"/>
        <v>7.2430080561921129</v>
      </c>
      <c r="O146">
        <f t="shared" si="19"/>
        <v>10.133430619986687</v>
      </c>
      <c r="P146">
        <f t="shared" si="19"/>
        <v>20.977980860041423</v>
      </c>
      <c r="Q146">
        <f t="shared" si="19"/>
        <v>35.090788615256237</v>
      </c>
      <c r="R146">
        <f t="shared" si="19"/>
        <v>31.25951832177449</v>
      </c>
      <c r="S146">
        <f t="shared" si="19"/>
        <v>55.679697222194754</v>
      </c>
      <c r="T146">
        <f t="shared" si="19"/>
        <v>51.652780733012939</v>
      </c>
      <c r="U146">
        <f t="shared" si="19"/>
        <v>90.056721287322105</v>
      </c>
      <c r="V146">
        <f t="shared" si="19"/>
        <v>81.365218238885845</v>
      </c>
      <c r="W146">
        <f t="shared" si="19"/>
        <v>21.830714781799628</v>
      </c>
      <c r="X146">
        <f t="shared" si="19"/>
        <v>10.667607698471519</v>
      </c>
      <c r="Y146">
        <f t="shared" si="19"/>
        <v>130.18578886680382</v>
      </c>
      <c r="Z146">
        <f t="shared" si="19"/>
        <v>239.95344963486548</v>
      </c>
      <c r="AA146">
        <f t="shared" si="19"/>
        <v>368.17759038142378</v>
      </c>
      <c r="AB146">
        <f t="shared" si="19"/>
        <v>0.30368282671713115</v>
      </c>
      <c r="AC146">
        <f t="shared" si="19"/>
        <v>497.74178388934405</v>
      </c>
      <c r="AD146">
        <f t="shared" si="19"/>
        <v>145.10899743221236</v>
      </c>
      <c r="AE146">
        <f t="shared" si="19"/>
        <v>2.4370759712094641</v>
      </c>
      <c r="AF146">
        <f t="shared" si="19"/>
        <v>150.47516590548685</v>
      </c>
      <c r="AG146">
        <f t="shared" si="19"/>
        <v>12.091168771937754</v>
      </c>
      <c r="AH146">
        <f t="shared" si="19"/>
        <v>9.0011181688012795E-2</v>
      </c>
      <c r="AI146">
        <f t="shared" si="19"/>
        <v>391969.41391300206</v>
      </c>
      <c r="AJ146">
        <f t="shared" si="19"/>
        <v>452678.67666718102</v>
      </c>
      <c r="AK146">
        <f t="shared" si="19"/>
        <v>507151.96344458312</v>
      </c>
      <c r="AL146">
        <f t="shared" si="19"/>
        <v>554035.56650156598</v>
      </c>
      <c r="AM146">
        <f t="shared" si="19"/>
        <v>593030.62740327872</v>
      </c>
      <c r="AN146">
        <f t="shared" si="19"/>
        <v>624587.14711940428</v>
      </c>
      <c r="AO146">
        <f t="shared" si="19"/>
        <v>649578.73490539228</v>
      </c>
      <c r="AP146">
        <f t="shared" si="19"/>
        <v>669042.51930355036</v>
      </c>
      <c r="AQ146">
        <f t="shared" si="19"/>
        <v>684007.82560454204</v>
      </c>
      <c r="AR146" s="19">
        <f t="shared" si="19"/>
        <v>695402.63793961087</v>
      </c>
      <c r="AS146">
        <f t="shared" si="19"/>
        <v>704015.16918437323</v>
      </c>
      <c r="AT146">
        <f t="shared" si="19"/>
        <v>710488.87525717332</v>
      </c>
      <c r="AU146">
        <f t="shared" si="19"/>
        <v>715334.82302903314</v>
      </c>
      <c r="AV146">
        <f t="shared" si="19"/>
        <v>718951.12391405459</v>
      </c>
      <c r="AW146">
        <f t="shared" si="19"/>
        <v>721643.60778991436</v>
      </c>
      <c r="AX146">
        <f t="shared" si="19"/>
        <v>723644.85439923662</v>
      </c>
      <c r="AY146">
        <f t="shared" si="19"/>
        <v>725130.44143873139</v>
      </c>
      <c r="AZ146">
        <f t="shared" si="19"/>
        <v>726232.20333423256</v>
      </c>
      <c r="BA146">
        <f t="shared" si="19"/>
        <v>727048.73900639662</v>
      </c>
      <c r="BB146" s="19">
        <f t="shared" si="19"/>
        <v>727653.57652015029</v>
      </c>
      <c r="BC146">
        <f t="shared" si="19"/>
        <v>728101.43059435894</v>
      </c>
      <c r="BD146">
        <f t="shared" si="19"/>
        <v>728432.95205790596</v>
      </c>
      <c r="BE146">
        <f t="shared" si="19"/>
        <v>728678.30765796406</v>
      </c>
      <c r="BF146">
        <f t="shared" si="19"/>
        <v>728859.86470573035</v>
      </c>
      <c r="BG146">
        <f t="shared" si="19"/>
        <v>728994.19703326211</v>
      </c>
      <c r="BH146">
        <f t="shared" si="19"/>
        <v>729093.57982468163</v>
      </c>
      <c r="BI146">
        <f t="shared" si="19"/>
        <v>729167.10137153952</v>
      </c>
      <c r="BJ146">
        <f t="shared" si="19"/>
        <v>729221.48872864025</v>
      </c>
      <c r="BK146">
        <f t="shared" si="19"/>
        <v>729261.72024366236</v>
      </c>
      <c r="BL146" s="19">
        <f t="shared" si="19"/>
        <v>729291.47961875843</v>
      </c>
    </row>
    <row r="147" spans="1:64" x14ac:dyDescent="0.25">
      <c r="G147" t="s">
        <v>6</v>
      </c>
      <c r="J147">
        <f>$I143+$C145*(1/(1+EXP(-$A145*(J144-$B145))))</f>
        <v>2.3630060775086528</v>
      </c>
      <c r="K147">
        <f t="shared" ref="K147:BL147" si="20">$I143+$C145*(1/(1+EXP(-$A145*(K144-$B145))))</f>
        <v>2.799110225707417</v>
      </c>
      <c r="L147">
        <f t="shared" si="20"/>
        <v>3.3880095959750545</v>
      </c>
      <c r="M147">
        <f t="shared" si="20"/>
        <v>4.1829020669377641</v>
      </c>
      <c r="N147">
        <f t="shared" si="20"/>
        <v>5.2552306987116806</v>
      </c>
      <c r="O147">
        <f t="shared" si="20"/>
        <v>6.700714401793241</v>
      </c>
      <c r="P147">
        <f t="shared" si="20"/>
        <v>8.6471858264012802</v>
      </c>
      <c r="Q147">
        <f t="shared" si="20"/>
        <v>11.26462370725336</v>
      </c>
      <c r="R147">
        <f t="shared" si="20"/>
        <v>14.777714623486309</v>
      </c>
      <c r="S147">
        <f t="shared" si="20"/>
        <v>19.481076559915003</v>
      </c>
      <c r="T147">
        <f t="shared" si="20"/>
        <v>25.756794036084727</v>
      </c>
      <c r="U147">
        <f t="shared" si="20"/>
        <v>34.092953398328497</v>
      </c>
      <c r="V147">
        <f t="shared" si="20"/>
        <v>45.100161677877743</v>
      </c>
      <c r="W147">
        <f t="shared" si="20"/>
        <v>59.520313321056605</v>
      </c>
      <c r="X147">
        <f t="shared" si="20"/>
        <v>78.218066163641979</v>
      </c>
      <c r="Y147">
        <f t="shared" si="20"/>
        <v>102.14118890566199</v>
      </c>
      <c r="Z147">
        <f t="shared" si="20"/>
        <v>132.23314918823169</v>
      </c>
      <c r="AA147">
        <f t="shared" si="20"/>
        <v>169.28418912164659</v>
      </c>
      <c r="AB147">
        <f t="shared" si="20"/>
        <v>213.72161284253193</v>
      </c>
      <c r="AC147">
        <f t="shared" si="20"/>
        <v>265.37018063083252</v>
      </c>
      <c r="AD147">
        <f t="shared" si="20"/>
        <v>323.25373314194059</v>
      </c>
      <c r="AE147">
        <f t="shared" si="20"/>
        <v>385.53666453088965</v>
      </c>
      <c r="AF147">
        <f t="shared" si="20"/>
        <v>449.68492612278555</v>
      </c>
      <c r="AG147">
        <f t="shared" si="20"/>
        <v>512.84554288919412</v>
      </c>
      <c r="AH147">
        <f t="shared" si="20"/>
        <v>572.33608742582908</v>
      </c>
      <c r="AI147">
        <f t="shared" si="20"/>
        <v>626.07460730571245</v>
      </c>
      <c r="AJ147">
        <f t="shared" si="20"/>
        <v>672.81399856660312</v>
      </c>
      <c r="AK147">
        <f t="shared" si="20"/>
        <v>712.14602677020048</v>
      </c>
      <c r="AL147">
        <f t="shared" si="20"/>
        <v>744.33565446078558</v>
      </c>
      <c r="AM147">
        <f t="shared" si="20"/>
        <v>770.08481831761799</v>
      </c>
      <c r="AN147">
        <f t="shared" si="20"/>
        <v>790.30826081941234</v>
      </c>
      <c r="AO147">
        <f t="shared" si="20"/>
        <v>805.9644749648661</v>
      </c>
      <c r="AP147">
        <f t="shared" si="20"/>
        <v>817.95019365701626</v>
      </c>
      <c r="AQ147">
        <f t="shared" si="20"/>
        <v>827.04765618707972</v>
      </c>
      <c r="AR147" s="19">
        <f t="shared" si="20"/>
        <v>833.90805125002294</v>
      </c>
      <c r="AS147">
        <f t="shared" si="20"/>
        <v>839.05611801855855</v>
      </c>
      <c r="AT147">
        <f t="shared" si="20"/>
        <v>842.90502149244151</v>
      </c>
      <c r="AU147">
        <f t="shared" si="20"/>
        <v>845.77468809904281</v>
      </c>
      <c r="AV147">
        <f t="shared" si="20"/>
        <v>847.90985600714339</v>
      </c>
      <c r="AW147">
        <f t="shared" si="20"/>
        <v>849.49609050890535</v>
      </c>
      <c r="AX147">
        <f t="shared" si="20"/>
        <v>850.673177195118</v>
      </c>
      <c r="AY147">
        <f t="shared" si="20"/>
        <v>851.54591270155913</v>
      </c>
      <c r="AZ147">
        <f t="shared" si="20"/>
        <v>852.19258582449106</v>
      </c>
      <c r="BA147">
        <f t="shared" si="20"/>
        <v>852.67153054760581</v>
      </c>
      <c r="BB147" s="19">
        <f t="shared" si="20"/>
        <v>853.02612886133227</v>
      </c>
      <c r="BC147">
        <f t="shared" si="20"/>
        <v>853.28859748291427</v>
      </c>
      <c r="BD147">
        <f t="shared" si="20"/>
        <v>853.48283641670616</v>
      </c>
      <c r="BE147">
        <f t="shared" si="20"/>
        <v>853.6265621792495</v>
      </c>
      <c r="BF147">
        <f t="shared" si="20"/>
        <v>853.73290009565073</v>
      </c>
      <c r="BG147">
        <f t="shared" si="20"/>
        <v>853.81156998090751</v>
      </c>
      <c r="BH147">
        <f t="shared" si="20"/>
        <v>853.86976748487916</v>
      </c>
      <c r="BI147">
        <f t="shared" si="20"/>
        <v>853.91281836703888</v>
      </c>
      <c r="BJ147">
        <f t="shared" si="20"/>
        <v>853.94466373919113</v>
      </c>
      <c r="BK147">
        <f t="shared" si="20"/>
        <v>853.9682196918468</v>
      </c>
      <c r="BL147" s="19">
        <f t="shared" si="20"/>
        <v>853.98564368422399</v>
      </c>
    </row>
    <row r="148" spans="1:64" x14ac:dyDescent="0.25">
      <c r="I148" s="15">
        <v>3395.2965092790796</v>
      </c>
      <c r="J148" s="15">
        <v>3571.3638398133576</v>
      </c>
      <c r="K148" s="15">
        <v>3742.3628717879924</v>
      </c>
      <c r="L148" s="15">
        <v>3849.1260941945284</v>
      </c>
      <c r="M148" s="15">
        <v>4039.029469931932</v>
      </c>
      <c r="N148" s="15">
        <v>4285.6996914477604</v>
      </c>
      <c r="O148" s="15">
        <v>4477.9927908606405</v>
      </c>
      <c r="P148" s="15">
        <v>4762.2399844710872</v>
      </c>
      <c r="Q148" s="15">
        <v>5098.7070601212999</v>
      </c>
      <c r="R148" s="15">
        <v>5567.6127045873291</v>
      </c>
      <c r="S148" s="15">
        <v>5971.2672236212438</v>
      </c>
      <c r="T148" s="15">
        <v>6456.8205788810665</v>
      </c>
      <c r="U148" s="15">
        <v>7014.7262483131844</v>
      </c>
      <c r="V148" s="15">
        <v>7302.2071619711114</v>
      </c>
      <c r="W148" s="15">
        <v>7537.4936704025613</v>
      </c>
      <c r="X148" s="15">
        <v>8257.6957616609307</v>
      </c>
      <c r="Y148" s="15">
        <v>8875.0603971072105</v>
      </c>
      <c r="Z148" s="15">
        <v>9278.1357349535974</v>
      </c>
      <c r="AA148" s="15">
        <v>9812.30958998403</v>
      </c>
      <c r="AB148" s="15">
        <v>10333.718002425348</v>
      </c>
      <c r="AC148" s="15">
        <v>10433.851989073068</v>
      </c>
      <c r="AD148" s="15">
        <v>10947.576023781043</v>
      </c>
      <c r="AE148" s="15">
        <v>11569.799775152249</v>
      </c>
      <c r="AF148" s="15">
        <v>12339.297222214054</v>
      </c>
      <c r="AG148" s="15">
        <v>12741.571018825523</v>
      </c>
      <c r="AH148" s="15">
        <v>12919.334135027793</v>
      </c>
      <c r="AI148" s="15">
        <v>12919.334135027793</v>
      </c>
      <c r="AJ148" s="15">
        <v>12919.334135027793</v>
      </c>
      <c r="AK148" s="15">
        <v>12919.334135027793</v>
      </c>
      <c r="AL148" s="15">
        <v>12919.334135027793</v>
      </c>
      <c r="AM148" s="15">
        <v>12919.334135027793</v>
      </c>
      <c r="AN148" s="15">
        <v>12919.334135027793</v>
      </c>
      <c r="AO148" s="15">
        <v>12919.334135027793</v>
      </c>
      <c r="AP148" s="15">
        <v>12919.334135027793</v>
      </c>
      <c r="AQ148" s="15">
        <v>12919.334135027793</v>
      </c>
      <c r="AR148" s="26">
        <v>12919.334135027793</v>
      </c>
      <c r="AS148" s="15">
        <v>12919.334135027793</v>
      </c>
      <c r="AT148" s="15">
        <v>12919.334135027793</v>
      </c>
      <c r="AU148" s="15">
        <v>12919.334135027793</v>
      </c>
      <c r="AV148" s="15">
        <v>12919.334135027793</v>
      </c>
      <c r="AW148" s="15">
        <v>12919.334135027793</v>
      </c>
      <c r="AX148" s="15">
        <v>12919.334135027793</v>
      </c>
      <c r="AY148" s="15">
        <v>12919.334135027793</v>
      </c>
      <c r="AZ148" s="15">
        <v>12919.334135027793</v>
      </c>
      <c r="BA148" s="15">
        <v>12919.334135027793</v>
      </c>
      <c r="BB148" s="26">
        <v>12919.334135027793</v>
      </c>
      <c r="BC148" s="15">
        <v>12919.334135027793</v>
      </c>
      <c r="BD148" s="15">
        <v>12919.334135027793</v>
      </c>
      <c r="BE148" s="15">
        <v>12919.334135027793</v>
      </c>
      <c r="BF148" s="15">
        <v>12919.334135027793</v>
      </c>
      <c r="BG148" s="15">
        <v>12919.334135027793</v>
      </c>
      <c r="BH148" s="15">
        <v>12919.334135027793</v>
      </c>
      <c r="BI148" s="15">
        <v>12919.334135027793</v>
      </c>
      <c r="BJ148" s="15">
        <v>12919.334135027793</v>
      </c>
      <c r="BK148" s="15">
        <v>12919.334135027793</v>
      </c>
      <c r="BL148" s="26">
        <v>12919.334135027793</v>
      </c>
    </row>
    <row r="149" spans="1:64" x14ac:dyDescent="0.25">
      <c r="AR149" s="19">
        <f>AR147/AR148*100</f>
        <v>6.4547293423511176</v>
      </c>
      <c r="BB149" s="19">
        <f>BB147/BB148*100</f>
        <v>6.6027097058241475</v>
      </c>
      <c r="BL149" s="19">
        <f>BL147/BL148*100</f>
        <v>6.6101366739082863</v>
      </c>
    </row>
    <row r="152" spans="1:64" x14ac:dyDescent="0.25">
      <c r="M152">
        <f>C145*1000/((365*24)/4)</f>
        <v>389.45824085389165</v>
      </c>
    </row>
    <row r="165" spans="1:6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>
        <v>159</v>
      </c>
      <c r="B166" t="s">
        <v>20</v>
      </c>
      <c r="I166" s="17">
        <v>1E-3</v>
      </c>
      <c r="J166" s="17">
        <v>1E-3</v>
      </c>
      <c r="K166" s="17">
        <v>3.0000000000000001E-3</v>
      </c>
      <c r="L166" s="17">
        <v>3.0000000000000001E-3</v>
      </c>
      <c r="M166" s="17">
        <v>3.8000000000000006E-2</v>
      </c>
      <c r="N166" s="17">
        <v>3.95E-2</v>
      </c>
      <c r="O166" s="17">
        <v>4.6700000000000005E-2</v>
      </c>
      <c r="P166" s="17">
        <v>4.4300000000000006E-2</v>
      </c>
      <c r="Q166" s="17">
        <v>4.2600000000000006E-2</v>
      </c>
      <c r="R166" s="17">
        <v>6.1400000000000003E-2</v>
      </c>
      <c r="S166" s="17">
        <v>8.6000000000000007E-2</v>
      </c>
      <c r="T166" s="17">
        <v>0.1394</v>
      </c>
      <c r="U166" s="17">
        <v>0.155</v>
      </c>
      <c r="V166" s="17">
        <v>0.21010000000000001</v>
      </c>
      <c r="W166" s="17">
        <v>0.24049999999999999</v>
      </c>
      <c r="X166" s="17">
        <v>0.22220000000000001</v>
      </c>
      <c r="Y166" s="17">
        <v>0.2258</v>
      </c>
      <c r="Z166" s="17">
        <v>0.21660000000000001</v>
      </c>
      <c r="AA166" s="17">
        <v>0.22808900000000001</v>
      </c>
      <c r="AB166" s="17">
        <v>0.217278</v>
      </c>
      <c r="AC166" s="17">
        <v>0.38178899999999999</v>
      </c>
      <c r="AD166" s="17">
        <v>0.67800000000000005</v>
      </c>
      <c r="AE166" s="17">
        <v>0.79532899999999995</v>
      </c>
      <c r="AF166" s="17">
        <v>1.33765</v>
      </c>
      <c r="AG166" s="17">
        <v>1.5520814049442262</v>
      </c>
      <c r="AH166" s="17">
        <v>1.9041792796486179</v>
      </c>
    </row>
    <row r="167" spans="1:6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19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19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19">
        <v>55</v>
      </c>
    </row>
    <row r="168" spans="1:64" x14ac:dyDescent="0.25">
      <c r="A168" s="3">
        <v>0.29101209406518846</v>
      </c>
      <c r="B168" s="3">
        <v>30.262299708174226</v>
      </c>
      <c r="C168" s="3">
        <v>10.704648436481774</v>
      </c>
      <c r="G168" t="s">
        <v>5</v>
      </c>
      <c r="J168">
        <f>$A168*$C168+($B168-$A168)*I166-($B168/$C168)*(I166^2)</f>
        <v>3.1451506183221603</v>
      </c>
      <c r="K168">
        <f>$A168*$C168+($B168-$A168)*J170-($B168/$C168)*(J170^2)</f>
        <v>3.2093760249318222</v>
      </c>
      <c r="L168">
        <f t="shared" ref="L168:BL168" si="21">$A168*$C168+($B168-$A168)*K170-($B168/$C168)*(K170^2)</f>
        <v>3.2310584514211289</v>
      </c>
      <c r="M168">
        <f t="shared" si="21"/>
        <v>3.2600555659558514</v>
      </c>
      <c r="N168">
        <f t="shared" si="21"/>
        <v>3.2988308568925477</v>
      </c>
      <c r="O168">
        <f t="shared" si="21"/>
        <v>3.3506741983755526</v>
      </c>
      <c r="P168">
        <f t="shared" si="21"/>
        <v>3.4199764737166509</v>
      </c>
      <c r="Q168">
        <f t="shared" si="21"/>
        <v>3.5125934155330909</v>
      </c>
      <c r="R168">
        <f t="shared" si="21"/>
        <v>3.6363260243328117</v>
      </c>
      <c r="S168">
        <f t="shared" si="21"/>
        <v>3.8015520148490194</v>
      </c>
      <c r="T168">
        <f t="shared" si="21"/>
        <v>4.0220505692017756</v>
      </c>
      <c r="U168">
        <f t="shared" si="21"/>
        <v>4.3160702621228877</v>
      </c>
      <c r="V168">
        <f t="shared" si="21"/>
        <v>4.7076951632724242</v>
      </c>
      <c r="W168">
        <f t="shared" si="21"/>
        <v>5.2285624099660195</v>
      </c>
      <c r="X168">
        <f t="shared" si="21"/>
        <v>5.9199677626518383</v>
      </c>
      <c r="Y168">
        <f t="shared" si="21"/>
        <v>6.8353493003440216</v>
      </c>
      <c r="Z168">
        <f t="shared" si="21"/>
        <v>8.043039245221804</v>
      </c>
      <c r="AA168">
        <f t="shared" si="21"/>
        <v>9.6289820015240277</v>
      </c>
      <c r="AB168">
        <f t="shared" si="21"/>
        <v>11.698778896099554</v>
      </c>
      <c r="AC168">
        <f t="shared" si="21"/>
        <v>14.377871975011224</v>
      </c>
      <c r="AD168">
        <f t="shared" si="21"/>
        <v>17.807870741456256</v>
      </c>
      <c r="AE168">
        <f t="shared" si="21"/>
        <v>22.135993287355909</v>
      </c>
      <c r="AF168">
        <f t="shared" si="21"/>
        <v>27.493608800857459</v>
      </c>
      <c r="AG168">
        <f t="shared" si="21"/>
        <v>33.959680887494272</v>
      </c>
      <c r="AH168">
        <f t="shared" si="21"/>
        <v>41.506986942146185</v>
      </c>
      <c r="AI168">
        <f t="shared" si="21"/>
        <v>49.935383924538854</v>
      </c>
      <c r="AJ168">
        <f t="shared" si="21"/>
        <v>58.80849786340444</v>
      </c>
      <c r="AK168">
        <f t="shared" si="21"/>
        <v>67.425691991375203</v>
      </c>
      <c r="AL168">
        <f t="shared" si="21"/>
        <v>74.870210012197759</v>
      </c>
      <c r="AM168">
        <f t="shared" si="21"/>
        <v>80.16068764943472</v>
      </c>
      <c r="AN168">
        <f t="shared" si="21"/>
        <v>82.486834305169751</v>
      </c>
      <c r="AO168">
        <f t="shared" si="21"/>
        <v>81.44833215469059</v>
      </c>
      <c r="AP168">
        <f t="shared" si="21"/>
        <v>77.186340367587405</v>
      </c>
      <c r="AQ168">
        <f t="shared" si="21"/>
        <v>70.338374031348081</v>
      </c>
      <c r="AR168" s="19">
        <f t="shared" si="21"/>
        <v>61.8404535385732</v>
      </c>
      <c r="AS168">
        <f t="shared" si="21"/>
        <v>52.675363642373469</v>
      </c>
      <c r="AT168">
        <f t="shared" si="21"/>
        <v>43.67091064899202</v>
      </c>
      <c r="AU168">
        <f t="shared" si="21"/>
        <v>35.399948594410972</v>
      </c>
      <c r="AV168">
        <f t="shared" si="21"/>
        <v>28.174910313340206</v>
      </c>
      <c r="AW168">
        <f t="shared" si="21"/>
        <v>22.098835157890448</v>
      </c>
      <c r="AX168">
        <f t="shared" si="21"/>
        <v>17.134321271792089</v>
      </c>
      <c r="AY168">
        <f t="shared" si="21"/>
        <v>13.165884564692647</v>
      </c>
      <c r="AZ168">
        <f t="shared" si="21"/>
        <v>10.045873115375002</v>
      </c>
      <c r="BA168">
        <f t="shared" si="21"/>
        <v>7.6234735302601848</v>
      </c>
      <c r="BB168" s="19">
        <f t="shared" si="21"/>
        <v>5.7604132510602426</v>
      </c>
      <c r="BC168">
        <f t="shared" si="21"/>
        <v>4.3377071296147278</v>
      </c>
      <c r="BD168">
        <f t="shared" si="21"/>
        <v>3.2570723701331872</v>
      </c>
      <c r="BE168">
        <f t="shared" si="21"/>
        <v>2.4395535577424425</v>
      </c>
      <c r="BF168">
        <f t="shared" si="21"/>
        <v>1.8229470800571335</v>
      </c>
      <c r="BG168">
        <f t="shared" si="21"/>
        <v>1.358925757787631</v>
      </c>
      <c r="BH168">
        <f t="shared" si="21"/>
        <v>1.0103208121632292</v>
      </c>
      <c r="BI168">
        <f t="shared" si="21"/>
        <v>0.7487558656633837</v>
      </c>
      <c r="BJ168">
        <f t="shared" si="21"/>
        <v>0.5526844526042396</v>
      </c>
      <c r="BK168">
        <f t="shared" si="21"/>
        <v>0.4058116583656215</v>
      </c>
      <c r="BL168" s="19">
        <f t="shared" si="21"/>
        <v>0.29585074826195523</v>
      </c>
    </row>
    <row r="169" spans="1:64" x14ac:dyDescent="0.25">
      <c r="E169" t="s">
        <v>4</v>
      </c>
      <c r="F169">
        <f>SUM(J169:AH169)</f>
        <v>1.6113735540993233</v>
      </c>
      <c r="I169">
        <v>0</v>
      </c>
      <c r="J169">
        <f>ABS(J170-J166)</f>
        <v>2.143735701386546E-3</v>
      </c>
      <c r="K169">
        <f t="shared" ref="K169:AH169" si="22">ABS(K170-K166)</f>
        <v>8.6765440079179888E-4</v>
      </c>
      <c r="L169">
        <f t="shared" si="22"/>
        <v>1.835945786759924E-3</v>
      </c>
      <c r="M169">
        <f t="shared" si="22"/>
        <v>3.1868966587266949E-2</v>
      </c>
      <c r="N169">
        <f t="shared" si="22"/>
        <v>3.1636913391993954E-2</v>
      </c>
      <c r="O169">
        <f t="shared" si="22"/>
        <v>3.6520682650681285E-2</v>
      </c>
      <c r="P169">
        <f t="shared" si="22"/>
        <v>3.1023641673971498E-2</v>
      </c>
      <c r="Q169">
        <f t="shared" si="22"/>
        <v>2.5183283423485345E-2</v>
      </c>
      <c r="R169">
        <f t="shared" si="22"/>
        <v>3.8449403279052705E-2</v>
      </c>
      <c r="S169">
        <f t="shared" si="22"/>
        <v>5.5655239383282165E-2</v>
      </c>
      <c r="T169">
        <f t="shared" si="22"/>
        <v>9.9179460472093889E-2</v>
      </c>
      <c r="U169">
        <f t="shared" si="22"/>
        <v>0.10159637080205833</v>
      </c>
      <c r="V169">
        <f t="shared" si="22"/>
        <v>0.13911116472503637</v>
      </c>
      <c r="W169">
        <f t="shared" si="22"/>
        <v>0.14607660519365606</v>
      </c>
      <c r="X169">
        <f t="shared" si="22"/>
        <v>9.6587329867217186E-2</v>
      </c>
      <c r="Y169">
        <f t="shared" si="22"/>
        <v>5.8748498400098909E-2</v>
      </c>
      <c r="Z169">
        <f t="shared" si="22"/>
        <v>5.3826248205495197E-3</v>
      </c>
      <c r="AA169">
        <f t="shared" si="22"/>
        <v>6.6490172331748448E-2</v>
      </c>
      <c r="AB169">
        <f t="shared" si="22"/>
        <v>0.1728616689421171</v>
      </c>
      <c r="AC169">
        <f t="shared" si="22"/>
        <v>0.13347978401651478</v>
      </c>
      <c r="AD169">
        <f t="shared" si="22"/>
        <v>7.0434509732431039E-6</v>
      </c>
      <c r="AE169">
        <f t="shared" si="22"/>
        <v>9.239671244323322E-2</v>
      </c>
      <c r="AF169">
        <f t="shared" si="22"/>
        <v>0.18269340966264291</v>
      </c>
      <c r="AG169">
        <f t="shared" si="22"/>
        <v>6.1577232239913293E-2</v>
      </c>
      <c r="AH169">
        <f t="shared" si="22"/>
        <v>1.0452797738480513E-8</v>
      </c>
      <c r="AI169">
        <f t="shared" ref="AI169:BL169" si="23">(AI170-AI166)^2</f>
        <v>5.7734426582906462</v>
      </c>
      <c r="AJ169">
        <f t="shared" si="23"/>
        <v>8.9264904333638189</v>
      </c>
      <c r="AK169">
        <f t="shared" si="23"/>
        <v>13.340395719896037</v>
      </c>
      <c r="AL169">
        <f t="shared" si="23"/>
        <v>19.194549723810358</v>
      </c>
      <c r="AM169">
        <f t="shared" si="23"/>
        <v>26.513699436148052</v>
      </c>
      <c r="AN169">
        <f t="shared" si="23"/>
        <v>35.113275016163691</v>
      </c>
      <c r="AO169">
        <f t="shared" si="23"/>
        <v>44.60258626803931</v>
      </c>
      <c r="AP169">
        <f t="shared" si="23"/>
        <v>54.455278911940205</v>
      </c>
      <c r="AQ169">
        <f t="shared" si="23"/>
        <v>64.120962826068251</v>
      </c>
      <c r="AR169" s="19">
        <f t="shared" si="23"/>
        <v>73.132089980304386</v>
      </c>
      <c r="AS169">
        <f t="shared" si="23"/>
        <v>81.169332396524709</v>
      </c>
      <c r="AT169">
        <f t="shared" si="23"/>
        <v>88.075378541061866</v>
      </c>
      <c r="AU169">
        <f t="shared" si="23"/>
        <v>93.830101758289189</v>
      </c>
      <c r="AV169">
        <f t="shared" si="23"/>
        <v>98.508354555180091</v>
      </c>
      <c r="AW169">
        <f t="shared" si="23"/>
        <v>102.23775547409126</v>
      </c>
      <c r="AX169">
        <f t="shared" si="23"/>
        <v>105.16560056705254</v>
      </c>
      <c r="AY169">
        <f t="shared" si="23"/>
        <v>107.4371221839331</v>
      </c>
      <c r="AZ169">
        <f t="shared" si="23"/>
        <v>109.18351757601953</v>
      </c>
      <c r="BA169">
        <f t="shared" si="23"/>
        <v>110.51692388446024</v>
      </c>
      <c r="BB169" s="19">
        <f t="shared" si="23"/>
        <v>111.5296736236954</v>
      </c>
      <c r="BC169">
        <f t="shared" si="23"/>
        <v>112.29583131084858</v>
      </c>
      <c r="BD169">
        <f t="shared" si="23"/>
        <v>112.87370770430219</v>
      </c>
      <c r="BE169">
        <f t="shared" si="23"/>
        <v>113.30859271818019</v>
      </c>
      <c r="BF169">
        <f t="shared" si="23"/>
        <v>113.63531589557284</v>
      </c>
      <c r="BG169">
        <f t="shared" si="23"/>
        <v>113.88046756065326</v>
      </c>
      <c r="BH169">
        <f t="shared" si="23"/>
        <v>114.06423860625992</v>
      </c>
      <c r="BI169">
        <f t="shared" si="23"/>
        <v>114.20189939249899</v>
      </c>
      <c r="BJ169">
        <f t="shared" si="23"/>
        <v>114.30496458621589</v>
      </c>
      <c r="BK169">
        <f t="shared" si="23"/>
        <v>114.38209766234539</v>
      </c>
      <c r="BL169" s="19">
        <f t="shared" si="23"/>
        <v>114.43980615641983</v>
      </c>
    </row>
    <row r="170" spans="1:64" x14ac:dyDescent="0.25">
      <c r="G170" t="s">
        <v>6</v>
      </c>
      <c r="J170">
        <f>$I166+$C168*(1/(1+EXP(-$A168*(J167-$B168))))</f>
        <v>3.143735701386546E-3</v>
      </c>
      <c r="K170">
        <f t="shared" ref="K170:BL170" si="24">$I166+$C168*(1/(1+EXP(-$A168*(K167-$B168))))</f>
        <v>3.8676544007917989E-3</v>
      </c>
      <c r="L170">
        <f t="shared" si="24"/>
        <v>4.8359457867599241E-3</v>
      </c>
      <c r="M170">
        <f t="shared" si="24"/>
        <v>6.1310334127330545E-3</v>
      </c>
      <c r="N170">
        <f t="shared" si="24"/>
        <v>7.8630866080060449E-3</v>
      </c>
      <c r="O170">
        <f t="shared" si="24"/>
        <v>1.0179317349318723E-2</v>
      </c>
      <c r="P170">
        <f t="shared" si="24"/>
        <v>1.3276358326028508E-2</v>
      </c>
      <c r="Q170">
        <f t="shared" si="24"/>
        <v>1.7416716576514661E-2</v>
      </c>
      <c r="R170">
        <f t="shared" si="24"/>
        <v>2.2950596720947299E-2</v>
      </c>
      <c r="S170">
        <f t="shared" si="24"/>
        <v>3.0344760616717845E-2</v>
      </c>
      <c r="T170">
        <f t="shared" si="24"/>
        <v>4.0220539527906107E-2</v>
      </c>
      <c r="U170">
        <f t="shared" si="24"/>
        <v>5.3403629197941671E-2</v>
      </c>
      <c r="V170">
        <f t="shared" si="24"/>
        <v>7.0988835274963649E-2</v>
      </c>
      <c r="W170">
        <f t="shared" si="24"/>
        <v>9.442339480634393E-2</v>
      </c>
      <c r="X170">
        <f t="shared" si="24"/>
        <v>0.12561267013278282</v>
      </c>
      <c r="Y170">
        <f t="shared" si="24"/>
        <v>0.16705150159990109</v>
      </c>
      <c r="Z170">
        <f t="shared" si="24"/>
        <v>0.22198262482054953</v>
      </c>
      <c r="AA170">
        <f t="shared" si="24"/>
        <v>0.29457917233174846</v>
      </c>
      <c r="AB170">
        <f t="shared" si="24"/>
        <v>0.3901396689421171</v>
      </c>
      <c r="AC170">
        <f t="shared" si="24"/>
        <v>0.51526878401651477</v>
      </c>
      <c r="AD170">
        <f t="shared" si="24"/>
        <v>0.6779929565490268</v>
      </c>
      <c r="AE170">
        <f t="shared" si="24"/>
        <v>0.88772571244323317</v>
      </c>
      <c r="AF170">
        <f t="shared" si="24"/>
        <v>1.1549565903373571</v>
      </c>
      <c r="AG170">
        <f t="shared" si="24"/>
        <v>1.4905041727043129</v>
      </c>
      <c r="AH170">
        <f t="shared" si="24"/>
        <v>1.9041792901014156</v>
      </c>
      <c r="AI170">
        <f t="shared" si="24"/>
        <v>2.4027989217349517</v>
      </c>
      <c r="AJ170">
        <f t="shared" si="24"/>
        <v>2.9877232859426286</v>
      </c>
      <c r="AK170">
        <f t="shared" si="24"/>
        <v>3.6524506457851058</v>
      </c>
      <c r="AL170">
        <f t="shared" si="24"/>
        <v>4.3811584910626502</v>
      </c>
      <c r="AM170">
        <f t="shared" si="24"/>
        <v>5.1491455054356399</v>
      </c>
      <c r="AN170">
        <f t="shared" si="24"/>
        <v>5.9256455358183286</v>
      </c>
      <c r="AO170">
        <f t="shared" si="24"/>
        <v>6.6785167715623288</v>
      </c>
      <c r="AP170">
        <f t="shared" si="24"/>
        <v>7.3793820142299316</v>
      </c>
      <c r="AQ170">
        <f t="shared" si="24"/>
        <v>8.0075566077342373</v>
      </c>
      <c r="AR170" s="19">
        <f t="shared" si="24"/>
        <v>8.5517302331343679</v>
      </c>
      <c r="AS170">
        <f t="shared" si="24"/>
        <v>9.0094024439207239</v>
      </c>
      <c r="AT170">
        <f t="shared" si="24"/>
        <v>9.3848483493907278</v>
      </c>
      <c r="AU170">
        <f t="shared" si="24"/>
        <v>9.6865939193448796</v>
      </c>
      <c r="AV170">
        <f t="shared" si="24"/>
        <v>9.9251375081245143</v>
      </c>
      <c r="AW170">
        <f t="shared" si="24"/>
        <v>10.111268737111642</v>
      </c>
      <c r="AX170">
        <f t="shared" si="24"/>
        <v>10.255028062714043</v>
      </c>
      <c r="AY170">
        <f t="shared" si="24"/>
        <v>10.365187995590485</v>
      </c>
      <c r="AZ170">
        <f t="shared" si="24"/>
        <v>10.44909171057559</v>
      </c>
      <c r="BA170">
        <f t="shared" si="24"/>
        <v>10.512702977087303</v>
      </c>
      <c r="BB170" s="19">
        <f t="shared" si="24"/>
        <v>10.560761034305028</v>
      </c>
      <c r="BC170">
        <f t="shared" si="24"/>
        <v>10.596972742762368</v>
      </c>
      <c r="BD170">
        <f t="shared" si="24"/>
        <v>10.624203862139609</v>
      </c>
      <c r="BE170">
        <f t="shared" si="24"/>
        <v>10.644650896961355</v>
      </c>
      <c r="BF170">
        <f t="shared" si="24"/>
        <v>10.659986674268071</v>
      </c>
      <c r="BG170">
        <f t="shared" si="24"/>
        <v>10.671479164607559</v>
      </c>
      <c r="BH170">
        <f t="shared" si="24"/>
        <v>10.680086076725221</v>
      </c>
      <c r="BI170">
        <f t="shared" si="24"/>
        <v>10.686528874826427</v>
      </c>
      <c r="BJ170">
        <f t="shared" si="24"/>
        <v>10.691349988949753</v>
      </c>
      <c r="BK170">
        <f t="shared" si="24"/>
        <v>10.694956646118085</v>
      </c>
      <c r="BL170" s="19">
        <f t="shared" si="24"/>
        <v>10.697654236159432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Capacities</vt:lpstr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2023-09-08T12:35:54Z</dcterms:modified>
</cp:coreProperties>
</file>