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jcole35_jh_edu/Documents/Backup, Schulman Lab/Schulman_Lab_Stuff/Schulman_Lab/Lab_Data/Hydrogels/10-14-21/"/>
    </mc:Choice>
  </mc:AlternateContent>
  <xr:revisionPtr revIDLastSave="3" documentId="8_{4E9D0025-2D26-42C1-91B8-C7EE9FA7B4BF}" xr6:coauthVersionLast="47" xr6:coauthVersionMax="47" xr10:uidLastSave="{07AFA34B-1450-45A4-8DA7-6B4407AEABB7}"/>
  <bookViews>
    <workbookView xWindow="-120" yWindow="-120" windowWidth="29040" windowHeight="15840" xr2:uid="{3DC68C34-0358-47D6-99D0-56859B2394D0}"/>
  </bookViews>
  <sheets>
    <sheet name="50umGels Automated Round 1-1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3" l="1"/>
  <c r="R46" i="3"/>
  <c r="W54" i="3"/>
  <c r="W53" i="3"/>
  <c r="W52" i="3"/>
  <c r="W51" i="3"/>
  <c r="W50" i="3"/>
  <c r="W49" i="3"/>
  <c r="O46" i="3"/>
  <c r="O39" i="3"/>
  <c r="W48" i="3" s="1"/>
  <c r="O32" i="3"/>
  <c r="W47" i="3" s="1"/>
  <c r="W46" i="3"/>
  <c r="V54" i="3"/>
  <c r="V53" i="3"/>
  <c r="V52" i="3"/>
  <c r="V51" i="3"/>
  <c r="V50" i="3"/>
  <c r="V49" i="3"/>
  <c r="V48" i="3"/>
  <c r="V47" i="3"/>
  <c r="V46" i="3"/>
  <c r="U54" i="3"/>
  <c r="U53" i="3"/>
  <c r="U52" i="3"/>
  <c r="U51" i="3"/>
  <c r="U50" i="3"/>
  <c r="U49" i="3"/>
  <c r="U48" i="3"/>
  <c r="U47" i="3"/>
  <c r="U46" i="3"/>
  <c r="T54" i="3"/>
  <c r="T53" i="3"/>
  <c r="T52" i="3"/>
  <c r="T51" i="3"/>
  <c r="T50" i="3"/>
  <c r="T49" i="3"/>
  <c r="T48" i="3"/>
  <c r="T47" i="3"/>
  <c r="T46" i="3"/>
  <c r="S54" i="3"/>
  <c r="S53" i="3"/>
  <c r="S52" i="3"/>
  <c r="S51" i="3"/>
  <c r="S50" i="3"/>
  <c r="S49" i="3"/>
  <c r="S48" i="3"/>
  <c r="S47" i="3"/>
  <c r="S46" i="3"/>
  <c r="R54" i="3"/>
  <c r="R53" i="3"/>
  <c r="R52" i="3"/>
  <c r="R51" i="3"/>
  <c r="R50" i="3"/>
  <c r="R49" i="3"/>
  <c r="R48" i="3"/>
  <c r="R47" i="3"/>
  <c r="W45" i="3"/>
  <c r="V45" i="3"/>
  <c r="U45" i="3"/>
  <c r="T45" i="3"/>
  <c r="S45" i="3"/>
  <c r="T44" i="3"/>
  <c r="R45" i="3"/>
  <c r="W44" i="3"/>
  <c r="V44" i="3"/>
  <c r="U44" i="3"/>
  <c r="S44" i="3"/>
  <c r="R44" i="3"/>
  <c r="W43" i="3"/>
  <c r="V43" i="3"/>
  <c r="U43" i="3"/>
  <c r="T43" i="3"/>
  <c r="S43" i="3"/>
  <c r="T38" i="3"/>
  <c r="T39" i="3"/>
  <c r="T37" i="3"/>
  <c r="S39" i="3"/>
  <c r="S38" i="3"/>
  <c r="S37" i="3"/>
  <c r="O81" i="3"/>
  <c r="N81" i="3"/>
  <c r="M81" i="3"/>
  <c r="O80" i="3"/>
  <c r="N80" i="3"/>
  <c r="M80" i="3"/>
  <c r="O74" i="3"/>
  <c r="N74" i="3"/>
  <c r="M74" i="3"/>
  <c r="O73" i="3"/>
  <c r="N73" i="3"/>
  <c r="M73" i="3"/>
  <c r="O67" i="3"/>
  <c r="N67" i="3"/>
  <c r="M67" i="3"/>
  <c r="O66" i="3"/>
  <c r="N66" i="3"/>
  <c r="M66" i="3"/>
  <c r="O60" i="3"/>
  <c r="N60" i="3"/>
  <c r="M60" i="3"/>
  <c r="O59" i="3"/>
  <c r="N59" i="3"/>
  <c r="M59" i="3"/>
  <c r="O53" i="3"/>
  <c r="N53" i="3"/>
  <c r="M53" i="3"/>
  <c r="O52" i="3"/>
  <c r="N52" i="3"/>
  <c r="M52" i="3"/>
  <c r="N46" i="3"/>
  <c r="M46" i="3"/>
  <c r="O45" i="3"/>
  <c r="N45" i="3"/>
  <c r="M45" i="3"/>
  <c r="N39" i="3"/>
  <c r="M39" i="3"/>
  <c r="O38" i="3"/>
  <c r="N38" i="3"/>
  <c r="M38" i="3"/>
  <c r="N32" i="3"/>
  <c r="M32" i="3"/>
  <c r="O31" i="3"/>
  <c r="N31" i="3"/>
  <c r="M31" i="3"/>
  <c r="M10" i="3"/>
  <c r="N10" i="3"/>
  <c r="O10" i="3"/>
  <c r="M11" i="3"/>
  <c r="N11" i="3"/>
  <c r="O11" i="3"/>
  <c r="M17" i="3"/>
  <c r="N17" i="3"/>
  <c r="O17" i="3"/>
  <c r="M18" i="3"/>
  <c r="N18" i="3"/>
  <c r="O18" i="3"/>
  <c r="M24" i="3"/>
  <c r="N24" i="3"/>
  <c r="O24" i="3"/>
  <c r="M25" i="3"/>
  <c r="N25" i="3"/>
  <c r="O25" i="3"/>
  <c r="O4" i="3"/>
  <c r="O3" i="3"/>
  <c r="N4" i="3"/>
  <c r="N3" i="3"/>
  <c r="M4" i="3"/>
  <c r="M3" i="3"/>
</calcChain>
</file>

<file path=xl/sharedStrings.xml><?xml version="1.0" encoding="utf-8"?>
<sst xmlns="http://schemas.openxmlformats.org/spreadsheetml/2006/main" count="267" uniqueCount="59">
  <si>
    <t>Area</t>
  </si>
  <si>
    <t>Mean</t>
  </si>
  <si>
    <t>Min</t>
  </si>
  <si>
    <t>Max</t>
  </si>
  <si>
    <t>BX</t>
  </si>
  <si>
    <t>BY</t>
  </si>
  <si>
    <t>Width</t>
  </si>
  <si>
    <t>Height</t>
  </si>
  <si>
    <t>Avg</t>
  </si>
  <si>
    <t>Std Dev</t>
  </si>
  <si>
    <t>Fluor.</t>
  </si>
  <si>
    <t>Method:</t>
  </si>
  <si>
    <t>Washed with water</t>
  </si>
  <si>
    <t>Stage 1</t>
  </si>
  <si>
    <t>Stage 2</t>
  </si>
  <si>
    <t>Stage 3</t>
  </si>
  <si>
    <t>Stage 4</t>
  </si>
  <si>
    <t>Background</t>
  </si>
  <si>
    <t>Gel (from top)</t>
  </si>
  <si>
    <t>Round</t>
  </si>
  <si>
    <t>10-14-21, Final_Cy3_Round1-4, imaging after all patterning was finished</t>
  </si>
  <si>
    <t>Patterning settings: 10X Objective, 50um mask, 100 microscope units below channel focus, 0.5second UV exposure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</si>
  <si>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</si>
  <si>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</si>
  <si>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</si>
  <si>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</si>
  <si>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</si>
  <si>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</si>
  <si>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</si>
  <si>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</si>
  <si>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Imaged (Final Images)</t>
  </si>
  <si>
    <t>Image</t>
  </si>
  <si>
    <t>Round1-4</t>
  </si>
  <si>
    <t>10-14-21, Final_Cy3_Round5-8, imaging after all patterning was finished</t>
  </si>
  <si>
    <t>1/5</t>
  </si>
  <si>
    <t>2/6</t>
  </si>
  <si>
    <t>3/7</t>
  </si>
  <si>
    <t>4/8</t>
  </si>
  <si>
    <t>Round5-8</t>
  </si>
  <si>
    <t>10-14-21, Final_Cy3_Round9-12, imaging after all patterning was finished</t>
  </si>
  <si>
    <t>1/9</t>
  </si>
  <si>
    <t>2/10</t>
  </si>
  <si>
    <t>3/11</t>
  </si>
  <si>
    <t>4/12</t>
  </si>
  <si>
    <t>Round9-12</t>
  </si>
  <si>
    <t>Background Summary</t>
  </si>
  <si>
    <t>Avg BG F</t>
  </si>
  <si>
    <t>Stdev. BG F</t>
  </si>
  <si>
    <t>Pregel 1</t>
  </si>
  <si>
    <t>Pregel 2</t>
  </si>
  <si>
    <t>Pregel 3</t>
  </si>
  <si>
    <t>Pregel 4</t>
  </si>
  <si>
    <t>Stage = Flow 90 seconds gel, flow 5 seconds gel before each UV exposure, expose, flow 60 seconds wash (H2O), image during run</t>
  </si>
  <si>
    <t>Restarted Script for pregel 1-4 here</t>
  </si>
  <si>
    <t>Gel Summary</t>
  </si>
  <si>
    <t>Avg F</t>
  </si>
  <si>
    <t>Stdev F</t>
  </si>
  <si>
    <t>Stdev W</t>
  </si>
  <si>
    <t>Stdev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</si>
</sst>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4" xfId="0" quotePrefix="1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Hydrogel</a:t>
            </a:r>
            <a:r>
              <a:rPr lang="en-US" sz="1200" baseline="0"/>
              <a:t> Fluorescence by Patterning Round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'50umGels Automated Round 1-12'!$S$43:$S$54</c:f>
                <c:numCache>
                  <c:formatCode>General</c:formatCode>
                  <c:ptCount val="12"/>
                  <c:pt idx="0">
                    <c:v>776.62285240597873</c:v>
                  </c:pt>
                  <c:pt idx="1">
                    <c:v>2130.2877939233222</c:v>
                  </c:pt>
                  <c:pt idx="2">
                    <c:v>1837.8395169119642</c:v>
                  </c:pt>
                  <c:pt idx="3">
                    <c:v>1359.8382655134744</c:v>
                  </c:pt>
                  <c:pt idx="4">
                    <c:v>1074.6933262842003</c:v>
                  </c:pt>
                  <c:pt idx="5">
                    <c:v>2293.9488082460975</c:v>
                  </c:pt>
                  <c:pt idx="6">
                    <c:v>1553.6197425394332</c:v>
                  </c:pt>
                  <c:pt idx="7">
                    <c:v>2176.2563626884107</c:v>
                  </c:pt>
                  <c:pt idx="8">
                    <c:v>1455.801969113518</c:v>
                  </c:pt>
                  <c:pt idx="9">
                    <c:v>2390.4991846461048</c:v>
                  </c:pt>
                  <c:pt idx="10">
                    <c:v>1594.1149309545403</c:v>
                  </c:pt>
                  <c:pt idx="11">
                    <c:v>1641.2510559914358</c:v>
                  </c:pt>
                </c:numCache>
              </c:numRef>
            </c:plus>
            <c:minus>
              <c:numRef>
                <c:f>'50umGels Automated Round 1-12'!$S$43:$S$54</c:f>
                <c:numCache>
                  <c:formatCode>General</c:formatCode>
                  <c:ptCount val="12"/>
                  <c:pt idx="0">
                    <c:v>776.62285240597873</c:v>
                  </c:pt>
                  <c:pt idx="1">
                    <c:v>2130.2877939233222</c:v>
                  </c:pt>
                  <c:pt idx="2">
                    <c:v>1837.8395169119642</c:v>
                  </c:pt>
                  <c:pt idx="3">
                    <c:v>1359.8382655134744</c:v>
                  </c:pt>
                  <c:pt idx="4">
                    <c:v>1074.6933262842003</c:v>
                  </c:pt>
                  <c:pt idx="5">
                    <c:v>2293.9488082460975</c:v>
                  </c:pt>
                  <c:pt idx="6">
                    <c:v>1553.6197425394332</c:v>
                  </c:pt>
                  <c:pt idx="7">
                    <c:v>2176.2563626884107</c:v>
                  </c:pt>
                  <c:pt idx="8">
                    <c:v>1455.801969113518</c:v>
                  </c:pt>
                  <c:pt idx="9">
                    <c:v>2390.4991846461048</c:v>
                  </c:pt>
                  <c:pt idx="10">
                    <c:v>1594.1149309545403</c:v>
                  </c:pt>
                  <c:pt idx="11">
                    <c:v>1641.2510559914358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'50umGels Automated Round 1-12'!$Q$43:$Q$54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'50umGels Automated Round 1-12'!$R$43:$R$54</c:f>
              <c:numCache>
                <c:formatCode>0</c:formatCode>
                <c:ptCount val="12"/>
                <c:pt idx="0">
                  <c:v>62042.584799999997</c:v>
                </c:pt>
                <c:pt idx="1">
                  <c:v>59348.995200000005</c:v>
                </c:pt>
                <c:pt idx="2">
                  <c:v>60637.756799999996</c:v>
                </c:pt>
                <c:pt idx="3">
                  <c:v>61964.260200000004</c:v>
                </c:pt>
                <c:pt idx="4">
                  <c:v>61207.4804</c:v>
                </c:pt>
                <c:pt idx="5">
                  <c:v>58476.513800000001</c:v>
                </c:pt>
                <c:pt idx="6">
                  <c:v>59710.401399999995</c:v>
                </c:pt>
                <c:pt idx="7">
                  <c:v>60316.077600000004</c:v>
                </c:pt>
                <c:pt idx="8">
                  <c:v>56876.196400000001</c:v>
                </c:pt>
                <c:pt idx="9">
                  <c:v>54195.192799999997</c:v>
                </c:pt>
                <c:pt idx="10">
                  <c:v>55345.933799999999</c:v>
                </c:pt>
                <c:pt idx="11">
                  <c:v>56243.805999999997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0-488E-9888-22702D33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09183"/>
        <c:axId val="293005855"/>
      </c:scatterChart>
      <c:valAx>
        <c:axId val="293009183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5855"/>
        <c:crosses val="autoZero"/>
        <c:crossBetween val="midCat"/>
        <c:majorUnit val="1"/>
      </c:valAx>
      <c:valAx>
        <c:axId val="293005855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Raw Fluorescent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Width and Height by Patterning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Width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'50umGels Automated Round 1-12'!$W$43:$W$54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1.1466556588618917</c:v>
                  </c:pt>
                  <c:pt idx="2">
                    <c:v>0.57332782943094451</c:v>
                  </c:pt>
                  <c:pt idx="3">
                    <c:v>0.7021803187216249</c:v>
                  </c:pt>
                  <c:pt idx="4">
                    <c:v>0.57332782943094773</c:v>
                  </c:pt>
                  <c:pt idx="5">
                    <c:v>0.57332782943094462</c:v>
                  </c:pt>
                  <c:pt idx="6">
                    <c:v>0.70218031872162101</c:v>
                  </c:pt>
                  <c:pt idx="7">
                    <c:v>1.1466556588618921</c:v>
                  </c:pt>
                  <c:pt idx="8">
                    <c:v>0.70218031872162101</c:v>
                  </c:pt>
                  <c:pt idx="9">
                    <c:v>0.90651089348115388</c:v>
                  </c:pt>
                  <c:pt idx="10">
                    <c:v>0.70218031872162101</c:v>
                  </c:pt>
                  <c:pt idx="11">
                    <c:v>1.0725981540166845</c:v>
                  </c:pt>
                </c:numCache>
              </c:numRef>
            </c:plus>
            <c:minus>
              <c:numRef>
                <c:f>'50umGels Automated Round 1-12'!$W$43:$W$54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1.1466556588618917</c:v>
                  </c:pt>
                  <c:pt idx="2">
                    <c:v>0.57332782943094451</c:v>
                  </c:pt>
                  <c:pt idx="3">
                    <c:v>0.7021803187216249</c:v>
                  </c:pt>
                  <c:pt idx="4">
                    <c:v>0.57332782943094773</c:v>
                  </c:pt>
                  <c:pt idx="5">
                    <c:v>0.57332782943094462</c:v>
                  </c:pt>
                  <c:pt idx="6">
                    <c:v>0.70218031872162101</c:v>
                  </c:pt>
                  <c:pt idx="7">
                    <c:v>1.1466556588618921</c:v>
                  </c:pt>
                  <c:pt idx="8">
                    <c:v>0.70218031872162101</c:v>
                  </c:pt>
                  <c:pt idx="9">
                    <c:v>0.90651089348115388</c:v>
                  </c:pt>
                  <c:pt idx="10">
                    <c:v>0.70218031872162101</c:v>
                  </c:pt>
                  <c:pt idx="11">
                    <c:v>1.0725981540166845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'50umGels Automated Round 1-12'!$Q$43:$Q$54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'50umGels Automated Round 1-12'!$T$43:$T$54</c:f>
              <c:numCache>
                <c:formatCode>0.00</c:formatCode>
                <c:ptCount val="12"/>
                <c:pt idx="0">
                  <c:v>51.538399999999989</c:v>
                </c:pt>
                <c:pt idx="1">
                  <c:v>53.333199999999998</c:v>
                </c:pt>
                <c:pt idx="2">
                  <c:v>52.307600000000001</c:v>
                </c:pt>
                <c:pt idx="3">
                  <c:v>53.076800000000006</c:v>
                </c:pt>
                <c:pt idx="4">
                  <c:v>51.281999999999996</c:v>
                </c:pt>
                <c:pt idx="5">
                  <c:v>53.589599999999997</c:v>
                </c:pt>
                <c:pt idx="6">
                  <c:v>52.564</c:v>
                </c:pt>
                <c:pt idx="7">
                  <c:v>53.589599999999997</c:v>
                </c:pt>
                <c:pt idx="8">
                  <c:v>52.564</c:v>
                </c:pt>
                <c:pt idx="9">
                  <c:v>53.845999999999989</c:v>
                </c:pt>
                <c:pt idx="10">
                  <c:v>52.051199999999994</c:v>
                </c:pt>
                <c:pt idx="11">
                  <c:v>52.820399999999992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E-4DE0-BAC8-36E5B34E3D20}"/>
            </c:ext>
          </c:extLst>
        </c:ser>
        <c:ser>
          <c:idx val="4"/>
          <c:order val="1"/>
          <c:tx>
            <c:v>Height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'50umGels Automated Round 1-12'!$U$43:$U$54</c:f>
                <c:numCache>
                  <c:formatCode>General</c:formatCode>
                  <c:ptCount val="12"/>
                  <c:pt idx="0">
                    <c:v>0.57332782943094773</c:v>
                  </c:pt>
                  <c:pt idx="1">
                    <c:v>0.70218031872162101</c:v>
                  </c:pt>
                  <c:pt idx="2">
                    <c:v>0.57332782943094773</c:v>
                  </c:pt>
                  <c:pt idx="3">
                    <c:v>0.70218031872162101</c:v>
                  </c:pt>
                  <c:pt idx="4">
                    <c:v>0</c:v>
                  </c:pt>
                  <c:pt idx="5">
                    <c:v>0.57332782943094451</c:v>
                  </c:pt>
                  <c:pt idx="6">
                    <c:v>0</c:v>
                  </c:pt>
                  <c:pt idx="7">
                    <c:v>0.57332782943094451</c:v>
                  </c:pt>
                  <c:pt idx="8">
                    <c:v>0</c:v>
                  </c:pt>
                  <c:pt idx="9">
                    <c:v>7.944109290391274E-15</c:v>
                  </c:pt>
                  <c:pt idx="10">
                    <c:v>0.7021803187216249</c:v>
                  </c:pt>
                  <c:pt idx="11">
                    <c:v>0.57332782943094462</c:v>
                  </c:pt>
                </c:numCache>
              </c:numRef>
            </c:plus>
            <c:minus>
              <c:numRef>
                <c:f>'50umGels Automated Round 1-12'!$U$43:$U$54</c:f>
                <c:numCache>
                  <c:formatCode>General</c:formatCode>
                  <c:ptCount val="12"/>
                  <c:pt idx="0">
                    <c:v>0.57332782943094773</c:v>
                  </c:pt>
                  <c:pt idx="1">
                    <c:v>0.70218031872162101</c:v>
                  </c:pt>
                  <c:pt idx="2">
                    <c:v>0.57332782943094773</c:v>
                  </c:pt>
                  <c:pt idx="3">
                    <c:v>0.70218031872162101</c:v>
                  </c:pt>
                  <c:pt idx="4">
                    <c:v>0</c:v>
                  </c:pt>
                  <c:pt idx="5">
                    <c:v>0.57332782943094451</c:v>
                  </c:pt>
                  <c:pt idx="6">
                    <c:v>0</c:v>
                  </c:pt>
                  <c:pt idx="7">
                    <c:v>0.57332782943094451</c:v>
                  </c:pt>
                  <c:pt idx="8">
                    <c:v>0</c:v>
                  </c:pt>
                  <c:pt idx="9">
                    <c:v>7.944109290391274E-15</c:v>
                  </c:pt>
                  <c:pt idx="10">
                    <c:v>0.7021803187216249</c:v>
                  </c:pt>
                  <c:pt idx="11">
                    <c:v>0.57332782943094462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'50umGels Automated Round 1-12'!$Q$43:$Q$54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'50umGels Automated Round 1-12'!$V$43:$V$54</c:f>
              <c:numCache>
                <c:formatCode>0.00</c:formatCode>
                <c:ptCount val="12"/>
                <c:pt idx="0">
                  <c:v>55.128</c:v>
                </c:pt>
                <c:pt idx="1">
                  <c:v>55.897199999999998</c:v>
                </c:pt>
                <c:pt idx="2">
                  <c:v>53.589599999999997</c:v>
                </c:pt>
                <c:pt idx="3">
                  <c:v>54.615200000000002</c:v>
                </c:pt>
                <c:pt idx="4">
                  <c:v>54.871599999999987</c:v>
                </c:pt>
                <c:pt idx="5">
                  <c:v>55.384399999999992</c:v>
                </c:pt>
                <c:pt idx="6">
                  <c:v>53.076800000000006</c:v>
                </c:pt>
                <c:pt idx="7">
                  <c:v>54.358799999999995</c:v>
                </c:pt>
                <c:pt idx="8">
                  <c:v>55.897199999999998</c:v>
                </c:pt>
                <c:pt idx="9">
                  <c:v>55.128</c:v>
                </c:pt>
                <c:pt idx="10">
                  <c:v>53.333199999999998</c:v>
                </c:pt>
                <c:pt idx="11">
                  <c:v>53.589599999999997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E-4DE0-BAC8-36E5B34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09183"/>
        <c:axId val="293005855"/>
      </c:scatterChart>
      <c:valAx>
        <c:axId val="293009183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5855"/>
        <c:crosses val="autoZero"/>
        <c:crossBetween val="midCat"/>
        <c:majorUnit val="1"/>
      </c:valAx>
      <c:valAx>
        <c:axId val="2930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588309</xdr:colOff>
      <xdr:row>13</xdr:row>
      <xdr:rowOff>101971</xdr:rowOff>
    </xdr:from>
    <xdr:to>
      <xdr:col>25</xdr:col>
      <xdr:colOff>207309</xdr:colOff>
      <xdr:row>27</xdr:row>
      <xdr:rowOff>178171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727D2-FB34-4EB5-95A5-1B5F9BC3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414617</xdr:colOff>
      <xdr:row>34</xdr:row>
      <xdr:rowOff>33616</xdr:rowOff>
    </xdr:from>
    <xdr:to>
      <xdr:col>13</xdr:col>
      <xdr:colOff>145676</xdr:colOff>
      <xdr:row>48</xdr:row>
      <xdr:rowOff>98610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0D1F-BC4D-4CCE-AD16-748B67AE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F08E-6D6A-424C-942C-9CAD6F80F72A}">
  <dimension ref="A1:Y84"/>
  <sheetViews>
    <sheetView tabSelected="1" zoomScale="85" zoomScaleNormal="85" workbookViewId="0">
      <selection activeCell="M3" sqref="M3"/>
    </sheetView>
  </sheetViews>
  <sheetFormatPr defaultRowHeight="15" x14ac:dyDescent="0.25"/>
  <cols>
    <col min="17" max="17" width="10.7109375" customWidth="1"/>
    <col min="18" max="18" width="9.7109375" customWidth="1"/>
    <col min="19" max="19" width="9.7109375" bestFit="1" customWidth="1"/>
    <col min="20" max="20" width="9.42578125" bestFit="1" customWidth="1"/>
    <col min="21" max="21" width="8.42578125" bestFit="1" customWidth="1"/>
    <col min="22" max="23" width="9.42578125" bestFit="1" customWidth="1"/>
  </cols>
  <sheetData>
    <row r="1" spans="1:19" x14ac:dyDescent="0.25">
      <c r="A1" t="s">
        <v>20</v>
      </c>
    </row>
    <row r="2" spans="1:19" x14ac:dyDescent="0.25">
      <c r="A2" t="s">
        <v>19</v>
      </c>
      <c r="B2" t="s">
        <v>18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M2" t="s">
        <v>10</v>
      </c>
      <c r="N2" t="s">
        <v>6</v>
      </c>
      <c r="O2" t="s">
        <v>7</v>
      </c>
      <c r="Q2" t="s">
        <v>11</v>
      </c>
      <c r="R2" t="s">
        <v>52</v>
      </c>
    </row>
    <row r="3" spans="1:19" x14ac:dyDescent="0.25">
      <c r="A3">
        <v>1</v>
      </c>
      <c r="B3">
        <v>1</v>
      </c>
      <c r="C3">
        <v>2897.7649999999999</v>
      </c>
      <c r="D3">
        <v>61160.821000000004</v>
      </c>
      <c r="E3">
        <v>23472</v>
      </c>
      <c r="F3">
        <v>65535</v>
      </c>
      <c r="G3">
        <v>408.97399999999999</v>
      </c>
      <c r="H3">
        <v>473.077</v>
      </c>
      <c r="I3">
        <v>52.564</v>
      </c>
      <c r="J3">
        <v>55.128</v>
      </c>
      <c r="L3" t="s">
        <v>8</v>
      </c>
      <c r="M3">
        <f>AVERAGE(D3:D7)</f>
        <v>62042.584799999997</v>
      </c>
      <c r="N3">
        <f>AVERAGE(I3:I7)</f>
        <v>51.538399999999989</v>
      </c>
      <c r="O3">
        <f>AVERAGE(J3:J7)</f>
        <v>55.128</v>
      </c>
      <c r="Q3" t="s">
        <v>21</v>
      </c>
    </row>
    <row r="4" spans="1:19" x14ac:dyDescent="0.25">
      <c r="B4">
        <v>2</v>
      </c>
      <c r="C4">
        <v>2827.087</v>
      </c>
      <c r="D4">
        <v>61518.173999999999</v>
      </c>
      <c r="E4">
        <v>28869</v>
      </c>
      <c r="F4">
        <v>65535</v>
      </c>
      <c r="G4">
        <v>414.10300000000001</v>
      </c>
      <c r="H4">
        <v>573.077</v>
      </c>
      <c r="I4">
        <v>51.281999999999996</v>
      </c>
      <c r="J4">
        <v>55.128</v>
      </c>
      <c r="L4" t="s">
        <v>9</v>
      </c>
      <c r="M4">
        <f>_xlfn.STDEV.S(D3:D7)</f>
        <v>776.62285240597873</v>
      </c>
      <c r="N4">
        <f>_xlfn.STDEV.S(I3:I7)</f>
        <v>0.57332782943094773</v>
      </c>
      <c r="O4">
        <f>_xlfn.STDEV.S(J3:J7)</f>
        <v>0</v>
      </c>
      <c r="Q4" t="s">
        <v>13</v>
      </c>
      <c r="R4" t="s">
        <v>48</v>
      </c>
    </row>
    <row r="5" spans="1:19" x14ac:dyDescent="0.25">
      <c r="B5">
        <v>3</v>
      </c>
      <c r="C5">
        <v>2827.087</v>
      </c>
      <c r="D5">
        <v>61978.285000000003</v>
      </c>
      <c r="E5">
        <v>41515</v>
      </c>
      <c r="F5">
        <v>65535</v>
      </c>
      <c r="G5">
        <v>417.94900000000001</v>
      </c>
      <c r="H5">
        <v>671.79499999999996</v>
      </c>
      <c r="I5">
        <v>51.281999999999996</v>
      </c>
      <c r="J5">
        <v>55.128</v>
      </c>
      <c r="Q5" t="s">
        <v>14</v>
      </c>
      <c r="R5" t="s">
        <v>49</v>
      </c>
    </row>
    <row r="6" spans="1:19" x14ac:dyDescent="0.25">
      <c r="B6">
        <v>4</v>
      </c>
      <c r="C6">
        <v>2827.087</v>
      </c>
      <c r="D6">
        <v>62407.163</v>
      </c>
      <c r="E6">
        <v>30831</v>
      </c>
      <c r="F6">
        <v>65535</v>
      </c>
      <c r="G6">
        <v>421.79500000000002</v>
      </c>
      <c r="H6">
        <v>771.79499999999996</v>
      </c>
      <c r="I6">
        <v>51.281999999999996</v>
      </c>
      <c r="J6">
        <v>55.128</v>
      </c>
      <c r="Q6" t="s">
        <v>15</v>
      </c>
      <c r="R6" t="s">
        <v>50</v>
      </c>
    </row>
    <row r="7" spans="1:19" x14ac:dyDescent="0.25">
      <c r="B7">
        <v>5</v>
      </c>
      <c r="C7">
        <v>2827.087</v>
      </c>
      <c r="D7">
        <v>63148.481</v>
      </c>
      <c r="E7">
        <v>27049</v>
      </c>
      <c r="F7">
        <v>65535</v>
      </c>
      <c r="G7">
        <v>425.64100000000002</v>
      </c>
      <c r="H7">
        <v>870.51300000000003</v>
      </c>
      <c r="I7">
        <v>51.281999999999996</v>
      </c>
      <c r="J7">
        <v>55.128</v>
      </c>
      <c r="L7" s="1"/>
      <c r="Q7" t="s">
        <v>16</v>
      </c>
      <c r="R7" t="s">
        <v>51</v>
      </c>
    </row>
    <row r="8" spans="1:19" x14ac:dyDescent="0.25">
      <c r="A8" t="s">
        <v>20</v>
      </c>
      <c r="Q8" t="s">
        <v>22</v>
      </c>
      <c r="R8" t="s">
        <v>48</v>
      </c>
      <c r="S8" t="s">
        <v>53</v>
      </c>
    </row>
    <row r="9" spans="1:19" x14ac:dyDescent="0.25">
      <c r="A9" t="s">
        <v>19</v>
      </c>
      <c r="B9" t="s">
        <v>18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M9" t="s">
        <v>10</v>
      </c>
      <c r="N9" t="s">
        <v>6</v>
      </c>
      <c r="O9" t="s">
        <v>7</v>
      </c>
      <c r="Q9" t="s">
        <v>23</v>
      </c>
      <c r="R9" t="s">
        <v>49</v>
      </c>
    </row>
    <row r="10" spans="1:19" x14ac:dyDescent="0.25">
      <c r="A10">
        <v>2</v>
      </c>
      <c r="B10">
        <v>1</v>
      </c>
      <c r="C10">
        <v>3106.509</v>
      </c>
      <c r="D10">
        <v>55922.387000000002</v>
      </c>
      <c r="E10">
        <v>5257</v>
      </c>
      <c r="F10">
        <v>65535</v>
      </c>
      <c r="G10">
        <v>557.69200000000001</v>
      </c>
      <c r="H10">
        <v>461.53800000000001</v>
      </c>
      <c r="I10">
        <v>53.845999999999997</v>
      </c>
      <c r="J10">
        <v>57.692</v>
      </c>
      <c r="L10" t="s">
        <v>8</v>
      </c>
      <c r="M10">
        <f t="shared" ref="M10" si="0">AVERAGE(D10:D14)</f>
        <v>59348.995200000005</v>
      </c>
      <c r="N10">
        <f t="shared" ref="N10:O10" si="1">AVERAGE(I10:I14)</f>
        <v>53.333199999999998</v>
      </c>
      <c r="O10">
        <f t="shared" si="1"/>
        <v>55.897199999999998</v>
      </c>
      <c r="Q10" t="s">
        <v>24</v>
      </c>
      <c r="R10" t="s">
        <v>50</v>
      </c>
    </row>
    <row r="11" spans="1:19" x14ac:dyDescent="0.25">
      <c r="B11">
        <v>2</v>
      </c>
      <c r="C11">
        <v>2968.442</v>
      </c>
      <c r="D11">
        <v>58813.135000000002</v>
      </c>
      <c r="E11">
        <v>9437</v>
      </c>
      <c r="F11">
        <v>65535</v>
      </c>
      <c r="G11">
        <v>561.53800000000001</v>
      </c>
      <c r="H11">
        <v>564.10299999999995</v>
      </c>
      <c r="I11">
        <v>53.845999999999997</v>
      </c>
      <c r="J11">
        <v>55.128</v>
      </c>
      <c r="L11" t="s">
        <v>9</v>
      </c>
      <c r="M11">
        <f t="shared" ref="M11" si="2">_xlfn.STDEV.S(D10:D14)</f>
        <v>2130.2877939233222</v>
      </c>
      <c r="N11">
        <f t="shared" ref="N11:O11" si="3">_xlfn.STDEV.S(I10:I14)</f>
        <v>0.70218031872162101</v>
      </c>
      <c r="O11">
        <f t="shared" si="3"/>
        <v>1.1466556588618917</v>
      </c>
      <c r="Q11" t="s">
        <v>25</v>
      </c>
      <c r="R11" t="s">
        <v>51</v>
      </c>
    </row>
    <row r="12" spans="1:19" x14ac:dyDescent="0.25">
      <c r="B12">
        <v>3</v>
      </c>
      <c r="C12">
        <v>2897.7649999999999</v>
      </c>
      <c r="D12">
        <v>60123.911999999997</v>
      </c>
      <c r="E12">
        <v>13833</v>
      </c>
      <c r="F12">
        <v>65535</v>
      </c>
      <c r="G12">
        <v>566.66700000000003</v>
      </c>
      <c r="H12">
        <v>662.82100000000003</v>
      </c>
      <c r="I12">
        <v>52.564</v>
      </c>
      <c r="J12">
        <v>55.128</v>
      </c>
      <c r="Q12" t="s">
        <v>26</v>
      </c>
      <c r="R12" t="s">
        <v>48</v>
      </c>
      <c r="S12" t="s">
        <v>53</v>
      </c>
    </row>
    <row r="13" spans="1:19" x14ac:dyDescent="0.25">
      <c r="B13">
        <v>4</v>
      </c>
      <c r="C13">
        <v>3037.4749999999999</v>
      </c>
      <c r="D13">
        <v>60472.146000000001</v>
      </c>
      <c r="E13">
        <v>9395</v>
      </c>
      <c r="F13">
        <v>65535</v>
      </c>
      <c r="G13">
        <v>570.51300000000003</v>
      </c>
      <c r="H13">
        <v>762.82100000000003</v>
      </c>
      <c r="I13">
        <v>53.845999999999997</v>
      </c>
      <c r="J13">
        <v>56.41</v>
      </c>
      <c r="Q13" t="s">
        <v>27</v>
      </c>
      <c r="R13" t="s">
        <v>49</v>
      </c>
    </row>
    <row r="14" spans="1:19" x14ac:dyDescent="0.25">
      <c r="B14">
        <v>5</v>
      </c>
      <c r="C14">
        <v>2897.7649999999999</v>
      </c>
      <c r="D14">
        <v>61413.396000000001</v>
      </c>
      <c r="E14">
        <v>10720</v>
      </c>
      <c r="F14">
        <v>65535</v>
      </c>
      <c r="G14">
        <v>575.64099999999996</v>
      </c>
      <c r="H14">
        <v>861.53800000000001</v>
      </c>
      <c r="I14">
        <v>52.564</v>
      </c>
      <c r="J14">
        <v>55.128</v>
      </c>
      <c r="L14" s="1"/>
      <c r="Q14" t="s">
        <v>28</v>
      </c>
      <c r="R14" t="s">
        <v>50</v>
      </c>
    </row>
    <row r="15" spans="1:19" x14ac:dyDescent="0.25">
      <c r="A15" t="s">
        <v>20</v>
      </c>
      <c r="Q15" t="s">
        <v>29</v>
      </c>
      <c r="R15" t="s">
        <v>51</v>
      </c>
    </row>
    <row r="16" spans="1:19" x14ac:dyDescent="0.25">
      <c r="A16" t="s">
        <v>19</v>
      </c>
      <c r="B16" t="s">
        <v>18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M16" t="s">
        <v>10</v>
      </c>
      <c r="N16" t="s">
        <v>6</v>
      </c>
      <c r="O16" t="s">
        <v>7</v>
      </c>
      <c r="Q16" t="s">
        <v>12</v>
      </c>
    </row>
    <row r="17" spans="1:25" x14ac:dyDescent="0.25">
      <c r="A17">
        <v>3</v>
      </c>
      <c r="B17">
        <v>1</v>
      </c>
      <c r="C17">
        <v>2761.3409999999999</v>
      </c>
      <c r="D17">
        <v>58043.741999999998</v>
      </c>
      <c r="E17">
        <v>12668</v>
      </c>
      <c r="F17">
        <v>65535</v>
      </c>
      <c r="G17">
        <v>707.69200000000001</v>
      </c>
      <c r="H17">
        <v>460.25599999999997</v>
      </c>
      <c r="I17">
        <v>51.281999999999996</v>
      </c>
      <c r="J17">
        <v>53.845999999999997</v>
      </c>
      <c r="L17" t="s">
        <v>8</v>
      </c>
      <c r="M17">
        <f t="shared" ref="M17" si="4">AVERAGE(D17:D21)</f>
        <v>60637.756799999996</v>
      </c>
      <c r="N17">
        <f t="shared" ref="N17:O17" si="5">AVERAGE(I17:I21)</f>
        <v>52.307600000000001</v>
      </c>
      <c r="O17">
        <f t="shared" si="5"/>
        <v>53.589599999999997</v>
      </c>
      <c r="Q17" t="s">
        <v>30</v>
      </c>
    </row>
    <row r="18" spans="1:25" x14ac:dyDescent="0.25">
      <c r="B18">
        <v>2</v>
      </c>
      <c r="C18">
        <v>2830.375</v>
      </c>
      <c r="D18">
        <v>59922.311000000002</v>
      </c>
      <c r="E18">
        <v>12918</v>
      </c>
      <c r="F18">
        <v>65535</v>
      </c>
      <c r="G18">
        <v>711.53800000000001</v>
      </c>
      <c r="H18">
        <v>560.25599999999997</v>
      </c>
      <c r="I18">
        <v>52.564</v>
      </c>
      <c r="J18">
        <v>53.845999999999997</v>
      </c>
      <c r="L18" t="s">
        <v>9</v>
      </c>
      <c r="M18">
        <f t="shared" ref="M18" si="6">_xlfn.STDEV.S(D17:D21)</f>
        <v>1837.8395169119642</v>
      </c>
      <c r="N18">
        <f t="shared" ref="N18:O18" si="7">_xlfn.STDEV.S(I17:I21)</f>
        <v>0.57332782943094773</v>
      </c>
      <c r="O18">
        <f t="shared" si="7"/>
        <v>0.57332782943094451</v>
      </c>
    </row>
    <row r="19" spans="1:25" x14ac:dyDescent="0.25">
      <c r="B19">
        <v>3</v>
      </c>
      <c r="C19">
        <v>2830.375</v>
      </c>
      <c r="D19">
        <v>60716.127</v>
      </c>
      <c r="E19">
        <v>16384</v>
      </c>
      <c r="F19">
        <v>65535</v>
      </c>
      <c r="G19">
        <v>715.38499999999999</v>
      </c>
      <c r="H19">
        <v>658.97400000000005</v>
      </c>
      <c r="I19">
        <v>52.564</v>
      </c>
      <c r="J19">
        <v>53.845999999999997</v>
      </c>
      <c r="Q19" t="s">
        <v>17</v>
      </c>
    </row>
    <row r="20" spans="1:25" x14ac:dyDescent="0.25">
      <c r="B20">
        <v>4</v>
      </c>
      <c r="C20">
        <v>2830.375</v>
      </c>
      <c r="D20">
        <v>61530.900999999998</v>
      </c>
      <c r="E20">
        <v>11971</v>
      </c>
      <c r="F20">
        <v>65535</v>
      </c>
      <c r="G20">
        <v>719.23099999999999</v>
      </c>
      <c r="H20">
        <v>758.97400000000005</v>
      </c>
      <c r="I20">
        <v>52.564</v>
      </c>
      <c r="J20">
        <v>53.845999999999997</v>
      </c>
      <c r="Q20" t="s">
        <v>31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  <c r="X20" t="s">
        <v>6</v>
      </c>
      <c r="Y20" t="s">
        <v>7</v>
      </c>
    </row>
    <row r="21" spans="1:25" x14ac:dyDescent="0.25">
      <c r="B21">
        <v>5</v>
      </c>
      <c r="C21">
        <v>2762.9850000000001</v>
      </c>
      <c r="D21">
        <v>62975.703000000001</v>
      </c>
      <c r="E21">
        <v>27375</v>
      </c>
      <c r="F21">
        <v>65535</v>
      </c>
      <c r="G21">
        <v>723.077</v>
      </c>
      <c r="H21">
        <v>858.97400000000005</v>
      </c>
      <c r="I21">
        <v>52.564</v>
      </c>
      <c r="J21">
        <v>52.564</v>
      </c>
      <c r="L21" s="1"/>
      <c r="Q21" s="2" t="s">
        <v>32</v>
      </c>
      <c r="R21">
        <v>34714.004000000001</v>
      </c>
      <c r="S21">
        <v>1320.6769999999999</v>
      </c>
      <c r="T21">
        <v>1031</v>
      </c>
      <c r="U21">
        <v>1615</v>
      </c>
      <c r="V21">
        <v>288.46199999999999</v>
      </c>
      <c r="W21">
        <v>460.25599999999997</v>
      </c>
      <c r="X21">
        <v>70.513000000000005</v>
      </c>
      <c r="Y21">
        <v>492.30799999999999</v>
      </c>
    </row>
    <row r="22" spans="1:25" x14ac:dyDescent="0.25">
      <c r="A22" t="s">
        <v>20</v>
      </c>
      <c r="Q22" s="2" t="s">
        <v>32</v>
      </c>
      <c r="R22">
        <v>34714.004000000001</v>
      </c>
      <c r="S22">
        <v>1225.8219999999999</v>
      </c>
      <c r="T22">
        <v>1015</v>
      </c>
      <c r="U22">
        <v>1497</v>
      </c>
      <c r="V22">
        <v>985.89700000000005</v>
      </c>
      <c r="W22">
        <v>419.23099999999999</v>
      </c>
      <c r="X22">
        <v>70.513000000000005</v>
      </c>
      <c r="Y22">
        <v>492.30799999999999</v>
      </c>
    </row>
    <row r="23" spans="1:25" x14ac:dyDescent="0.25">
      <c r="A23" t="s">
        <v>19</v>
      </c>
      <c r="B23" t="s">
        <v>18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M23" t="s">
        <v>10</v>
      </c>
      <c r="N23" t="s">
        <v>6</v>
      </c>
      <c r="O23" t="s">
        <v>7</v>
      </c>
      <c r="Q23" s="2" t="s">
        <v>32</v>
      </c>
      <c r="R23">
        <v>57514.792999999998</v>
      </c>
      <c r="S23">
        <v>1231.2619999999999</v>
      </c>
      <c r="T23">
        <v>955</v>
      </c>
      <c r="U23">
        <v>1491</v>
      </c>
      <c r="V23">
        <v>420.51299999999998</v>
      </c>
      <c r="W23">
        <v>984.61500000000001</v>
      </c>
      <c r="X23">
        <v>553.846</v>
      </c>
      <c r="Y23">
        <v>103.846</v>
      </c>
    </row>
    <row r="24" spans="1:25" x14ac:dyDescent="0.25">
      <c r="A24">
        <v>4</v>
      </c>
      <c r="B24">
        <v>1</v>
      </c>
      <c r="C24">
        <v>2968.442</v>
      </c>
      <c r="D24">
        <v>59744.052000000003</v>
      </c>
      <c r="E24">
        <v>7599</v>
      </c>
      <c r="F24">
        <v>65535</v>
      </c>
      <c r="G24">
        <v>853.846</v>
      </c>
      <c r="H24">
        <v>452.56400000000002</v>
      </c>
      <c r="I24">
        <v>53.845999999999997</v>
      </c>
      <c r="J24">
        <v>55.128</v>
      </c>
      <c r="L24" t="s">
        <v>8</v>
      </c>
      <c r="M24">
        <f t="shared" ref="M24" si="8">AVERAGE(D24:D28)</f>
        <v>61964.260200000004</v>
      </c>
      <c r="N24">
        <f t="shared" ref="N24:O24" si="9">AVERAGE(I24:I28)</f>
        <v>53.076800000000006</v>
      </c>
      <c r="O24">
        <f t="shared" si="9"/>
        <v>54.615200000000002</v>
      </c>
      <c r="Q24" s="2" t="s">
        <v>32</v>
      </c>
      <c r="R24">
        <v>57514.792999999998</v>
      </c>
      <c r="S24">
        <v>1230.9459999999999</v>
      </c>
      <c r="T24">
        <v>983</v>
      </c>
      <c r="U24">
        <v>1557</v>
      </c>
      <c r="V24">
        <v>366.66699999999997</v>
      </c>
      <c r="W24">
        <v>293.58999999999997</v>
      </c>
      <c r="X24">
        <v>553.846</v>
      </c>
      <c r="Y24">
        <v>103.846</v>
      </c>
    </row>
    <row r="25" spans="1:25" x14ac:dyDescent="0.25">
      <c r="B25">
        <v>2</v>
      </c>
      <c r="C25">
        <v>2968.442</v>
      </c>
      <c r="D25">
        <v>61614.345000000001</v>
      </c>
      <c r="E25">
        <v>9022</v>
      </c>
      <c r="F25">
        <v>65535</v>
      </c>
      <c r="G25">
        <v>857.69200000000001</v>
      </c>
      <c r="H25">
        <v>553.846</v>
      </c>
      <c r="I25">
        <v>53.845999999999997</v>
      </c>
      <c r="J25">
        <v>55.128</v>
      </c>
      <c r="L25" t="s">
        <v>9</v>
      </c>
      <c r="M25">
        <f t="shared" ref="M25" si="10">_xlfn.STDEV.S(D24:D28)</f>
        <v>1359.8382655134744</v>
      </c>
      <c r="N25">
        <f t="shared" ref="N25:O25" si="11">_xlfn.STDEV.S(I24:I28)</f>
        <v>0.70218031872162101</v>
      </c>
      <c r="O25">
        <f t="shared" si="11"/>
        <v>0.7021803187216249</v>
      </c>
      <c r="Q25" t="s">
        <v>38</v>
      </c>
      <c r="R25">
        <v>80276.134000000005</v>
      </c>
      <c r="S25">
        <v>1172.7249999999999</v>
      </c>
      <c r="T25">
        <v>936</v>
      </c>
      <c r="U25">
        <v>1450</v>
      </c>
      <c r="V25">
        <v>379.48700000000002</v>
      </c>
      <c r="W25">
        <v>179.48699999999999</v>
      </c>
      <c r="X25">
        <v>564.10299999999995</v>
      </c>
      <c r="Y25">
        <v>142.30799999999999</v>
      </c>
    </row>
    <row r="26" spans="1:25" x14ac:dyDescent="0.25">
      <c r="B26">
        <v>3</v>
      </c>
      <c r="C26">
        <v>2830.375</v>
      </c>
      <c r="D26">
        <v>62513.074999999997</v>
      </c>
      <c r="E26">
        <v>14388</v>
      </c>
      <c r="F26">
        <v>65535</v>
      </c>
      <c r="G26">
        <v>862.82100000000003</v>
      </c>
      <c r="H26">
        <v>652.56399999999996</v>
      </c>
      <c r="I26">
        <v>52.564</v>
      </c>
      <c r="J26">
        <v>53.845999999999997</v>
      </c>
      <c r="Q26" t="s">
        <v>38</v>
      </c>
      <c r="R26">
        <v>80276.134000000005</v>
      </c>
      <c r="S26">
        <v>1275.4480000000001</v>
      </c>
      <c r="T26">
        <v>1012</v>
      </c>
      <c r="U26">
        <v>1570</v>
      </c>
      <c r="V26">
        <v>421.79500000000002</v>
      </c>
      <c r="W26">
        <v>876.923</v>
      </c>
      <c r="X26">
        <v>564.10299999999995</v>
      </c>
      <c r="Y26">
        <v>142.30799999999999</v>
      </c>
    </row>
    <row r="27" spans="1:25" x14ac:dyDescent="0.25">
      <c r="B27">
        <v>4</v>
      </c>
      <c r="C27">
        <v>2830.375</v>
      </c>
      <c r="D27">
        <v>62995.328000000001</v>
      </c>
      <c r="E27">
        <v>17936</v>
      </c>
      <c r="F27">
        <v>65535</v>
      </c>
      <c r="G27">
        <v>866.66700000000003</v>
      </c>
      <c r="H27">
        <v>753.846</v>
      </c>
      <c r="I27">
        <v>52.564</v>
      </c>
      <c r="J27">
        <v>53.845999999999997</v>
      </c>
      <c r="Q27" t="s">
        <v>38</v>
      </c>
      <c r="R27">
        <v>51939.512999999999</v>
      </c>
      <c r="S27">
        <v>1232.1579999999999</v>
      </c>
      <c r="T27">
        <v>1013</v>
      </c>
      <c r="U27">
        <v>1522</v>
      </c>
      <c r="V27">
        <v>278.20499999999998</v>
      </c>
      <c r="W27">
        <v>370.51299999999998</v>
      </c>
      <c r="X27">
        <v>101.282</v>
      </c>
      <c r="Y27">
        <v>512.82100000000003</v>
      </c>
    </row>
    <row r="28" spans="1:25" x14ac:dyDescent="0.25">
      <c r="B28">
        <v>5</v>
      </c>
      <c r="C28">
        <v>2897.7649999999999</v>
      </c>
      <c r="D28">
        <v>62954.500999999997</v>
      </c>
      <c r="E28">
        <v>10129</v>
      </c>
      <c r="F28">
        <v>65535</v>
      </c>
      <c r="G28">
        <v>871.79499999999996</v>
      </c>
      <c r="H28">
        <v>851.28200000000004</v>
      </c>
      <c r="I28">
        <v>52.564</v>
      </c>
      <c r="J28">
        <v>55.128</v>
      </c>
      <c r="L28" s="1"/>
      <c r="Q28" t="s">
        <v>38</v>
      </c>
      <c r="R28">
        <v>51939.512999999999</v>
      </c>
      <c r="S28">
        <v>1229.171</v>
      </c>
      <c r="T28">
        <v>994</v>
      </c>
      <c r="U28">
        <v>1510</v>
      </c>
      <c r="V28">
        <v>1003.846</v>
      </c>
      <c r="W28">
        <v>341.02600000000001</v>
      </c>
      <c r="X28">
        <v>101.282</v>
      </c>
      <c r="Y28">
        <v>512.82100000000003</v>
      </c>
    </row>
    <row r="29" spans="1:25" x14ac:dyDescent="0.25">
      <c r="A29" t="s">
        <v>33</v>
      </c>
      <c r="Q29" t="s">
        <v>44</v>
      </c>
      <c r="R29">
        <v>50963.182000000001</v>
      </c>
      <c r="S29">
        <v>1219.3119999999999</v>
      </c>
      <c r="T29">
        <v>1012</v>
      </c>
      <c r="U29">
        <v>1548</v>
      </c>
      <c r="V29">
        <v>401.28199999999998</v>
      </c>
      <c r="W29">
        <v>273.077</v>
      </c>
      <c r="X29">
        <v>537.17899999999997</v>
      </c>
      <c r="Y29">
        <v>94.872</v>
      </c>
    </row>
    <row r="30" spans="1:25" x14ac:dyDescent="0.25">
      <c r="A30" t="s">
        <v>19</v>
      </c>
      <c r="B30" t="s">
        <v>18</v>
      </c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M30" t="s">
        <v>10</v>
      </c>
      <c r="N30" t="s">
        <v>6</v>
      </c>
      <c r="O30" t="s">
        <v>7</v>
      </c>
      <c r="Q30" t="s">
        <v>44</v>
      </c>
      <c r="R30">
        <v>50963.182000000001</v>
      </c>
      <c r="S30">
        <v>1230.463</v>
      </c>
      <c r="T30">
        <v>989</v>
      </c>
      <c r="U30">
        <v>1453</v>
      </c>
      <c r="V30">
        <v>448.71800000000002</v>
      </c>
      <c r="W30">
        <v>946.154</v>
      </c>
      <c r="X30">
        <v>537.17899999999997</v>
      </c>
      <c r="Y30">
        <v>94.872</v>
      </c>
    </row>
    <row r="31" spans="1:25" x14ac:dyDescent="0.25">
      <c r="A31" s="3" t="s">
        <v>34</v>
      </c>
      <c r="B31">
        <v>1</v>
      </c>
      <c r="C31">
        <v>2827.087</v>
      </c>
      <c r="D31">
        <v>59671.591</v>
      </c>
      <c r="E31">
        <v>27027</v>
      </c>
      <c r="F31">
        <v>65535</v>
      </c>
      <c r="G31">
        <v>428.20499999999998</v>
      </c>
      <c r="H31">
        <v>394.87200000000001</v>
      </c>
      <c r="I31">
        <v>51.281999999999996</v>
      </c>
      <c r="J31">
        <v>55.128</v>
      </c>
      <c r="L31" t="s">
        <v>8</v>
      </c>
      <c r="M31">
        <f>AVERAGE(D31:D35)</f>
        <v>61207.4804</v>
      </c>
      <c r="N31">
        <f>AVERAGE(I31:I35)</f>
        <v>51.281999999999996</v>
      </c>
      <c r="O31">
        <f>AVERAGE(J31:J35)</f>
        <v>54.871599999999987</v>
      </c>
      <c r="Q31" t="s">
        <v>44</v>
      </c>
      <c r="R31">
        <v>46219.591999999997</v>
      </c>
      <c r="S31">
        <v>1272.952</v>
      </c>
      <c r="T31">
        <v>1064</v>
      </c>
      <c r="U31">
        <v>1530</v>
      </c>
      <c r="V31">
        <v>278.20499999999998</v>
      </c>
      <c r="W31">
        <v>411.53800000000001</v>
      </c>
      <c r="X31">
        <v>94.872</v>
      </c>
      <c r="Y31">
        <v>487.17899999999997</v>
      </c>
    </row>
    <row r="32" spans="1:25" x14ac:dyDescent="0.25">
      <c r="B32">
        <v>2</v>
      </c>
      <c r="C32">
        <v>2761.3409999999999</v>
      </c>
      <c r="D32">
        <v>60878.616999999998</v>
      </c>
      <c r="E32">
        <v>43266</v>
      </c>
      <c r="F32">
        <v>65535</v>
      </c>
      <c r="G32">
        <v>432.05099999999999</v>
      </c>
      <c r="H32">
        <v>494.87200000000001</v>
      </c>
      <c r="I32">
        <v>51.281999999999996</v>
      </c>
      <c r="J32">
        <v>53.845999999999997</v>
      </c>
      <c r="L32" t="s">
        <v>9</v>
      </c>
      <c r="M32">
        <f>_xlfn.STDEV.S(D31:D35)</f>
        <v>1074.6933262842003</v>
      </c>
      <c r="N32">
        <f>_xlfn.STDEV.S(I31:I35)</f>
        <v>0</v>
      </c>
      <c r="O32">
        <f>_xlfn.STDEV.S(J31:J35)</f>
        <v>0.57332782943094773</v>
      </c>
      <c r="Q32" t="s">
        <v>44</v>
      </c>
      <c r="R32">
        <v>46219.591999999997</v>
      </c>
      <c r="S32">
        <v>1212.317</v>
      </c>
      <c r="T32">
        <v>1006</v>
      </c>
      <c r="U32">
        <v>1459</v>
      </c>
      <c r="V32">
        <v>1005.128</v>
      </c>
      <c r="W32">
        <v>408.97399999999999</v>
      </c>
      <c r="X32">
        <v>94.872</v>
      </c>
      <c r="Y32">
        <v>487.17899999999997</v>
      </c>
    </row>
    <row r="33" spans="1:23" x14ac:dyDescent="0.25">
      <c r="B33">
        <v>3</v>
      </c>
      <c r="C33">
        <v>2827.087</v>
      </c>
      <c r="D33">
        <v>61127.877999999997</v>
      </c>
      <c r="E33">
        <v>19133</v>
      </c>
      <c r="F33">
        <v>65535</v>
      </c>
      <c r="G33">
        <v>435.89699999999999</v>
      </c>
      <c r="H33">
        <v>592.30799999999999</v>
      </c>
      <c r="I33">
        <v>51.281999999999996</v>
      </c>
      <c r="J33">
        <v>55.128</v>
      </c>
    </row>
    <row r="34" spans="1:23" x14ac:dyDescent="0.25">
      <c r="B34">
        <v>4</v>
      </c>
      <c r="C34">
        <v>2827.087</v>
      </c>
      <c r="D34">
        <v>61821.775000000001</v>
      </c>
      <c r="E34">
        <v>23847</v>
      </c>
      <c r="F34">
        <v>65535</v>
      </c>
      <c r="G34">
        <v>439.74400000000003</v>
      </c>
      <c r="H34">
        <v>691.02599999999995</v>
      </c>
      <c r="I34">
        <v>51.281999999999996</v>
      </c>
      <c r="J34">
        <v>55.128</v>
      </c>
      <c r="Q34" s="2"/>
    </row>
    <row r="35" spans="1:23" ht="15.75" thickBot="1" x14ac:dyDescent="0.3">
      <c r="B35">
        <v>5</v>
      </c>
      <c r="C35">
        <v>2827.087</v>
      </c>
      <c r="D35">
        <v>62537.540999999997</v>
      </c>
      <c r="E35">
        <v>22351</v>
      </c>
      <c r="F35">
        <v>65535</v>
      </c>
      <c r="G35">
        <v>443.59</v>
      </c>
      <c r="H35">
        <v>789.74400000000003</v>
      </c>
      <c r="I35">
        <v>51.281999999999996</v>
      </c>
      <c r="J35">
        <v>55.128</v>
      </c>
      <c r="L35" s="1"/>
    </row>
    <row r="36" spans="1:23" x14ac:dyDescent="0.25">
      <c r="A36" t="s">
        <v>33</v>
      </c>
      <c r="Q36" s="4" t="s">
        <v>45</v>
      </c>
      <c r="R36" s="5"/>
      <c r="S36" s="5" t="s">
        <v>46</v>
      </c>
      <c r="T36" s="5" t="s">
        <v>47</v>
      </c>
      <c r="U36" s="5"/>
      <c r="V36" s="5"/>
      <c r="W36" s="6"/>
    </row>
    <row r="37" spans="1:23" x14ac:dyDescent="0.25">
      <c r="A37" t="s">
        <v>19</v>
      </c>
      <c r="B37" t="s">
        <v>18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M37" t="s">
        <v>10</v>
      </c>
      <c r="N37" t="s">
        <v>6</v>
      </c>
      <c r="O37" t="s">
        <v>7</v>
      </c>
      <c r="Q37" s="7" t="s">
        <v>32</v>
      </c>
      <c r="R37" s="8"/>
      <c r="S37" s="8">
        <f>AVERAGE(S21:S24)</f>
        <v>1252.1767499999999</v>
      </c>
      <c r="T37" s="8">
        <f>_xlfn.STDEV.S(S21:S24)</f>
        <v>45.73484670995775</v>
      </c>
      <c r="U37" s="8"/>
      <c r="V37" s="8"/>
      <c r="W37" s="9"/>
    </row>
    <row r="38" spans="1:23" x14ac:dyDescent="0.25">
      <c r="A38" s="3" t="s">
        <v>35</v>
      </c>
      <c r="B38">
        <v>1</v>
      </c>
      <c r="C38">
        <v>3037.4749999999999</v>
      </c>
      <c r="D38">
        <v>54739.815000000002</v>
      </c>
      <c r="E38">
        <v>5068</v>
      </c>
      <c r="F38">
        <v>65535</v>
      </c>
      <c r="G38">
        <v>574.35900000000004</v>
      </c>
      <c r="H38">
        <v>384.61500000000001</v>
      </c>
      <c r="I38">
        <v>53.845999999999997</v>
      </c>
      <c r="J38">
        <v>56.41</v>
      </c>
      <c r="L38" t="s">
        <v>8</v>
      </c>
      <c r="M38">
        <f>AVERAGE(D38:D42)</f>
        <v>58476.513800000001</v>
      </c>
      <c r="N38">
        <f>AVERAGE(I38:I42)</f>
        <v>53.589599999999997</v>
      </c>
      <c r="O38">
        <f>AVERAGE(J38:J42)</f>
        <v>55.384399999999992</v>
      </c>
      <c r="Q38" s="10" t="s">
        <v>38</v>
      </c>
      <c r="R38" s="8"/>
      <c r="S38" s="8">
        <f>AVERAGE(S25:S28)</f>
        <v>1227.3754999999999</v>
      </c>
      <c r="T38" s="8">
        <f>_xlfn.STDEV.S(S25:S28)</f>
        <v>42.125758283976396</v>
      </c>
      <c r="U38" s="8"/>
      <c r="V38" s="8"/>
      <c r="W38" s="9"/>
    </row>
    <row r="39" spans="1:23" x14ac:dyDescent="0.25">
      <c r="B39">
        <v>2</v>
      </c>
      <c r="C39">
        <v>2968.442</v>
      </c>
      <c r="D39">
        <v>58112.449000000001</v>
      </c>
      <c r="E39">
        <v>11950</v>
      </c>
      <c r="F39">
        <v>65535</v>
      </c>
      <c r="G39">
        <v>578.20500000000004</v>
      </c>
      <c r="H39">
        <v>485.89699999999999</v>
      </c>
      <c r="I39">
        <v>53.845999999999997</v>
      </c>
      <c r="J39">
        <v>55.128</v>
      </c>
      <c r="L39" t="s">
        <v>9</v>
      </c>
      <c r="M39">
        <f>_xlfn.STDEV.S(D38:D42)</f>
        <v>2293.9488082460975</v>
      </c>
      <c r="N39">
        <f>_xlfn.STDEV.S(I38:I42)</f>
        <v>0.57332782943094451</v>
      </c>
      <c r="O39">
        <f>_xlfn.STDEV.S(J38:J42)</f>
        <v>0.57332782943094462</v>
      </c>
      <c r="Q39" s="10" t="s">
        <v>44</v>
      </c>
      <c r="R39" s="8"/>
      <c r="S39" s="8">
        <f>AVERAGE(S29:S32)</f>
        <v>1233.761</v>
      </c>
      <c r="T39" s="8">
        <f>_xlfn.STDEV.S(S29:S32)</f>
        <v>27.174927304410602</v>
      </c>
      <c r="U39" s="8"/>
      <c r="V39" s="8"/>
      <c r="W39" s="9"/>
    </row>
    <row r="40" spans="1:23" x14ac:dyDescent="0.25">
      <c r="B40">
        <v>3</v>
      </c>
      <c r="C40">
        <v>2968.442</v>
      </c>
      <c r="D40">
        <v>59043.233999999997</v>
      </c>
      <c r="E40">
        <v>12668</v>
      </c>
      <c r="F40">
        <v>65535</v>
      </c>
      <c r="G40">
        <v>582.05100000000004</v>
      </c>
      <c r="H40">
        <v>584.61500000000001</v>
      </c>
      <c r="I40">
        <v>53.845999999999997</v>
      </c>
      <c r="J40">
        <v>55.128</v>
      </c>
      <c r="Q40" s="10"/>
      <c r="R40" s="8"/>
      <c r="S40" s="8"/>
      <c r="T40" s="8"/>
      <c r="U40" s="8"/>
      <c r="V40" s="8"/>
      <c r="W40" s="9"/>
    </row>
    <row r="41" spans="1:23" x14ac:dyDescent="0.25">
      <c r="B41">
        <v>4</v>
      </c>
      <c r="C41">
        <v>2897.7649999999999</v>
      </c>
      <c r="D41">
        <v>59803.398999999998</v>
      </c>
      <c r="E41">
        <v>21879</v>
      </c>
      <c r="F41">
        <v>65535</v>
      </c>
      <c r="G41">
        <v>587.17899999999997</v>
      </c>
      <c r="H41">
        <v>683.33299999999997</v>
      </c>
      <c r="I41">
        <v>52.564</v>
      </c>
      <c r="J41">
        <v>55.128</v>
      </c>
      <c r="Q41" s="10" t="s">
        <v>54</v>
      </c>
      <c r="R41" s="8"/>
      <c r="S41" s="8"/>
      <c r="T41" s="8"/>
      <c r="U41" s="8"/>
      <c r="V41" s="8"/>
      <c r="W41" s="9"/>
    </row>
    <row r="42" spans="1:23" x14ac:dyDescent="0.25">
      <c r="B42">
        <v>5</v>
      </c>
      <c r="C42">
        <v>2968.442</v>
      </c>
      <c r="D42">
        <v>60683.671999999999</v>
      </c>
      <c r="E42">
        <v>15944</v>
      </c>
      <c r="F42">
        <v>65535</v>
      </c>
      <c r="G42">
        <v>591.02599999999995</v>
      </c>
      <c r="H42">
        <v>782.05100000000004</v>
      </c>
      <c r="I42">
        <v>53.845999999999997</v>
      </c>
      <c r="J42">
        <v>55.128</v>
      </c>
      <c r="L42" s="1"/>
      <c r="Q42" s="10" t="s">
        <v>19</v>
      </c>
      <c r="R42" s="8" t="s">
        <v>55</v>
      </c>
      <c r="S42" s="8" t="s">
        <v>56</v>
      </c>
      <c r="T42" s="8" t="s">
        <v>6</v>
      </c>
      <c r="U42" s="8" t="s">
        <v>57</v>
      </c>
      <c r="V42" s="8" t="s">
        <v>7</v>
      </c>
      <c r="W42" s="9" t="s">
        <v>58</v>
      </c>
    </row>
    <row r="43" spans="1:23" x14ac:dyDescent="0.25">
      <c r="A43" t="s">
        <v>33</v>
      </c>
      <c r="Q43" s="10">
        <v>1</v>
      </c>
      <c r="R43" s="11">
        <f>M3</f>
        <v>62042.584799999997</v>
      </c>
      <c r="S43" s="11">
        <f>M4</f>
        <v>776.62285240597873</v>
      </c>
      <c r="T43" s="12">
        <f>N3</f>
        <v>51.538399999999989</v>
      </c>
      <c r="U43" s="12">
        <f>N4</f>
        <v>0.57332782943094773</v>
      </c>
      <c r="V43" s="12">
        <f>O3</f>
        <v>55.128</v>
      </c>
      <c r="W43" s="13">
        <f>O4</f>
        <v>0</v>
      </c>
    </row>
    <row r="44" spans="1:23" x14ac:dyDescent="0.25">
      <c r="A44" t="s">
        <v>19</v>
      </c>
      <c r="B44" t="s">
        <v>18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J44" t="s">
        <v>7</v>
      </c>
      <c r="M44" t="s">
        <v>10</v>
      </c>
      <c r="N44" t="s">
        <v>6</v>
      </c>
      <c r="O44" t="s">
        <v>7</v>
      </c>
      <c r="Q44" s="10">
        <v>2</v>
      </c>
      <c r="R44" s="11">
        <f>M10</f>
        <v>59348.995200000005</v>
      </c>
      <c r="S44" s="11">
        <f>M11</f>
        <v>2130.2877939233222</v>
      </c>
      <c r="T44" s="12">
        <f>N10</f>
        <v>53.333199999999998</v>
      </c>
      <c r="U44" s="12">
        <f>N11</f>
        <v>0.70218031872162101</v>
      </c>
      <c r="V44" s="12">
        <f>O10</f>
        <v>55.897199999999998</v>
      </c>
      <c r="W44" s="13">
        <f>O11</f>
        <v>1.1466556588618917</v>
      </c>
    </row>
    <row r="45" spans="1:23" x14ac:dyDescent="0.25">
      <c r="A45" s="3" t="s">
        <v>36</v>
      </c>
      <c r="B45">
        <v>1</v>
      </c>
      <c r="C45">
        <v>2830.375</v>
      </c>
      <c r="D45">
        <v>57621.107000000004</v>
      </c>
      <c r="E45">
        <v>9481</v>
      </c>
      <c r="F45">
        <v>65535</v>
      </c>
      <c r="G45">
        <v>724.35900000000004</v>
      </c>
      <c r="H45">
        <v>382.05099999999999</v>
      </c>
      <c r="I45">
        <v>52.564</v>
      </c>
      <c r="J45">
        <v>53.845999999999997</v>
      </c>
      <c r="L45" t="s">
        <v>8</v>
      </c>
      <c r="M45">
        <f>AVERAGE(D45:D49)</f>
        <v>59710.401399999995</v>
      </c>
      <c r="N45">
        <f>AVERAGE(I45:I49)</f>
        <v>52.564</v>
      </c>
      <c r="O45">
        <f>AVERAGE(J45:J49)</f>
        <v>53.076800000000006</v>
      </c>
      <c r="Q45" s="10">
        <v>3</v>
      </c>
      <c r="R45" s="11">
        <f>M17</f>
        <v>60637.756799999996</v>
      </c>
      <c r="S45" s="11">
        <f>M18</f>
        <v>1837.8395169119642</v>
      </c>
      <c r="T45" s="12">
        <f>N17</f>
        <v>52.307600000000001</v>
      </c>
      <c r="U45" s="12">
        <f>N18</f>
        <v>0.57332782943094773</v>
      </c>
      <c r="V45" s="12">
        <f>O17</f>
        <v>53.589599999999997</v>
      </c>
      <c r="W45" s="13">
        <f>O18</f>
        <v>0.57332782943094451</v>
      </c>
    </row>
    <row r="46" spans="1:23" x14ac:dyDescent="0.25">
      <c r="B46">
        <v>2</v>
      </c>
      <c r="C46">
        <v>2762.9850000000001</v>
      </c>
      <c r="D46">
        <v>58914.180999999997</v>
      </c>
      <c r="E46">
        <v>16055</v>
      </c>
      <c r="F46">
        <v>65535</v>
      </c>
      <c r="G46">
        <v>728.20500000000004</v>
      </c>
      <c r="H46">
        <v>482.05099999999999</v>
      </c>
      <c r="I46">
        <v>52.564</v>
      </c>
      <c r="J46">
        <v>52.564</v>
      </c>
      <c r="L46" t="s">
        <v>9</v>
      </c>
      <c r="M46">
        <f>_xlfn.STDEV.S(D45:D49)</f>
        <v>1553.6197425394332</v>
      </c>
      <c r="N46">
        <f>_xlfn.STDEV.S(I45:I49)</f>
        <v>0</v>
      </c>
      <c r="O46">
        <f>_xlfn.STDEV.S(J45:J49)</f>
        <v>0.70218031872162101</v>
      </c>
      <c r="Q46" s="10">
        <v>4</v>
      </c>
      <c r="R46" s="11">
        <f>M24</f>
        <v>61964.260200000004</v>
      </c>
      <c r="S46" s="11">
        <f>M25</f>
        <v>1359.8382655134744</v>
      </c>
      <c r="T46" s="12">
        <f>N24</f>
        <v>53.076800000000006</v>
      </c>
      <c r="U46" s="12">
        <f>N25</f>
        <v>0.70218031872162101</v>
      </c>
      <c r="V46" s="12">
        <f>O24</f>
        <v>54.615200000000002</v>
      </c>
      <c r="W46" s="13">
        <f>O25</f>
        <v>0.7021803187216249</v>
      </c>
    </row>
    <row r="47" spans="1:23" x14ac:dyDescent="0.25">
      <c r="B47">
        <v>3</v>
      </c>
      <c r="C47">
        <v>2830.375</v>
      </c>
      <c r="D47">
        <v>59875.663999999997</v>
      </c>
      <c r="E47">
        <v>17105</v>
      </c>
      <c r="F47">
        <v>65535</v>
      </c>
      <c r="G47">
        <v>732.05100000000004</v>
      </c>
      <c r="H47">
        <v>580.76900000000001</v>
      </c>
      <c r="I47">
        <v>52.564</v>
      </c>
      <c r="J47">
        <v>53.845999999999997</v>
      </c>
      <c r="Q47" s="10">
        <v>5</v>
      </c>
      <c r="R47" s="11">
        <f>M31</f>
        <v>61207.4804</v>
      </c>
      <c r="S47" s="11">
        <f>M32</f>
        <v>1074.6933262842003</v>
      </c>
      <c r="T47" s="12">
        <f>N31</f>
        <v>51.281999999999996</v>
      </c>
      <c r="U47" s="12">
        <f>N32</f>
        <v>0</v>
      </c>
      <c r="V47" s="12">
        <f>O31</f>
        <v>54.871599999999987</v>
      </c>
      <c r="W47" s="13">
        <f>O32</f>
        <v>0.57332782943094773</v>
      </c>
    </row>
    <row r="48" spans="1:23" x14ac:dyDescent="0.25">
      <c r="B48">
        <v>4</v>
      </c>
      <c r="C48">
        <v>2762.9850000000001</v>
      </c>
      <c r="D48">
        <v>60389.124000000003</v>
      </c>
      <c r="E48">
        <v>18547</v>
      </c>
      <c r="F48">
        <v>65535</v>
      </c>
      <c r="G48">
        <v>735.89700000000005</v>
      </c>
      <c r="H48">
        <v>679.48699999999997</v>
      </c>
      <c r="I48">
        <v>52.564</v>
      </c>
      <c r="J48">
        <v>52.564</v>
      </c>
      <c r="Q48" s="10">
        <v>6</v>
      </c>
      <c r="R48" s="11">
        <f>M38</f>
        <v>58476.513800000001</v>
      </c>
      <c r="S48" s="11">
        <f>M39</f>
        <v>2293.9488082460975</v>
      </c>
      <c r="T48" s="12">
        <f>N38</f>
        <v>53.589599999999997</v>
      </c>
      <c r="U48" s="12">
        <f>N39</f>
        <v>0.57332782943094451</v>
      </c>
      <c r="V48" s="12">
        <f>O38</f>
        <v>55.384399999999992</v>
      </c>
      <c r="W48" s="13">
        <f>O39</f>
        <v>0.57332782943094462</v>
      </c>
    </row>
    <row r="49" spans="1:23" x14ac:dyDescent="0.25">
      <c r="B49">
        <v>5</v>
      </c>
      <c r="C49">
        <v>2762.9850000000001</v>
      </c>
      <c r="D49">
        <v>61751.930999999997</v>
      </c>
      <c r="E49">
        <v>19899</v>
      </c>
      <c r="F49">
        <v>65535</v>
      </c>
      <c r="G49">
        <v>739.74400000000003</v>
      </c>
      <c r="H49">
        <v>778.20500000000004</v>
      </c>
      <c r="I49">
        <v>52.564</v>
      </c>
      <c r="J49">
        <v>52.564</v>
      </c>
      <c r="L49" s="1"/>
      <c r="Q49" s="10">
        <v>7</v>
      </c>
      <c r="R49" s="11">
        <f>M45</f>
        <v>59710.401399999995</v>
      </c>
      <c r="S49" s="11">
        <f>M46</f>
        <v>1553.6197425394332</v>
      </c>
      <c r="T49" s="12">
        <f>N45</f>
        <v>52.564</v>
      </c>
      <c r="U49" s="12">
        <f>N46</f>
        <v>0</v>
      </c>
      <c r="V49" s="12">
        <f>O45</f>
        <v>53.076800000000006</v>
      </c>
      <c r="W49" s="13">
        <f>O46</f>
        <v>0.70218031872162101</v>
      </c>
    </row>
    <row r="50" spans="1:23" x14ac:dyDescent="0.25">
      <c r="A50" t="s">
        <v>33</v>
      </c>
      <c r="Q50" s="10">
        <v>8</v>
      </c>
      <c r="R50" s="11">
        <f>M52</f>
        <v>60316.077600000004</v>
      </c>
      <c r="S50" s="11">
        <f>M53</f>
        <v>2176.2563626884107</v>
      </c>
      <c r="T50" s="12">
        <f>N52</f>
        <v>53.589599999999997</v>
      </c>
      <c r="U50" s="12">
        <f>N53</f>
        <v>0.57332782943094451</v>
      </c>
      <c r="V50" s="12">
        <f>O52</f>
        <v>54.358799999999995</v>
      </c>
      <c r="W50" s="13">
        <f>O53</f>
        <v>1.1466556588618921</v>
      </c>
    </row>
    <row r="51" spans="1:23" x14ac:dyDescent="0.25">
      <c r="A51" t="s">
        <v>19</v>
      </c>
      <c r="B51" t="s">
        <v>18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  <c r="I51" t="s">
        <v>6</v>
      </c>
      <c r="J51" t="s">
        <v>7</v>
      </c>
      <c r="M51" t="s">
        <v>10</v>
      </c>
      <c r="N51" t="s">
        <v>6</v>
      </c>
      <c r="O51" t="s">
        <v>7</v>
      </c>
      <c r="Q51" s="10">
        <v>9</v>
      </c>
      <c r="R51" s="11">
        <f>M59</f>
        <v>56876.196400000001</v>
      </c>
      <c r="S51" s="11">
        <f>M60</f>
        <v>1455.801969113518</v>
      </c>
      <c r="T51" s="12">
        <f>N59</f>
        <v>52.564</v>
      </c>
      <c r="U51" s="12">
        <f>N60</f>
        <v>0</v>
      </c>
      <c r="V51" s="12">
        <f>O59</f>
        <v>55.897199999999998</v>
      </c>
      <c r="W51" s="13">
        <f>O60</f>
        <v>0.70218031872162101</v>
      </c>
    </row>
    <row r="52" spans="1:23" x14ac:dyDescent="0.25">
      <c r="A52" s="3" t="s">
        <v>37</v>
      </c>
      <c r="B52">
        <v>1</v>
      </c>
      <c r="C52">
        <v>3037.4749999999999</v>
      </c>
      <c r="D52">
        <v>56579.855000000003</v>
      </c>
      <c r="E52">
        <v>5673</v>
      </c>
      <c r="F52">
        <v>65535</v>
      </c>
      <c r="G52">
        <v>871.79499999999996</v>
      </c>
      <c r="H52">
        <v>374.35899999999998</v>
      </c>
      <c r="I52">
        <v>53.845999999999997</v>
      </c>
      <c r="J52">
        <v>56.41</v>
      </c>
      <c r="L52" t="s">
        <v>8</v>
      </c>
      <c r="M52">
        <f>AVERAGE(D52:D56)</f>
        <v>60316.077600000004</v>
      </c>
      <c r="N52">
        <f>AVERAGE(I52:I56)</f>
        <v>53.589599999999997</v>
      </c>
      <c r="O52">
        <f>AVERAGE(J52:J56)</f>
        <v>54.358799999999995</v>
      </c>
      <c r="Q52" s="10">
        <v>10</v>
      </c>
      <c r="R52" s="11">
        <f>M66</f>
        <v>54195.192799999997</v>
      </c>
      <c r="S52" s="11">
        <f>M67</f>
        <v>2390.4991846461048</v>
      </c>
      <c r="T52" s="12">
        <f>N66</f>
        <v>53.845999999999989</v>
      </c>
      <c r="U52" s="12">
        <f>N67</f>
        <v>7.944109290391274E-15</v>
      </c>
      <c r="V52" s="12">
        <f>O66</f>
        <v>55.128</v>
      </c>
      <c r="W52" s="13">
        <f>O67</f>
        <v>0.90651089348115388</v>
      </c>
    </row>
    <row r="53" spans="1:23" x14ac:dyDescent="0.25">
      <c r="B53">
        <v>2</v>
      </c>
      <c r="C53">
        <v>2899.4079999999999</v>
      </c>
      <c r="D53">
        <v>60464.684000000001</v>
      </c>
      <c r="E53">
        <v>13079</v>
      </c>
      <c r="F53">
        <v>65535</v>
      </c>
      <c r="G53">
        <v>875.64099999999996</v>
      </c>
      <c r="H53">
        <v>475.64100000000002</v>
      </c>
      <c r="I53">
        <v>53.845999999999997</v>
      </c>
      <c r="J53">
        <v>53.845999999999997</v>
      </c>
      <c r="L53" t="s">
        <v>9</v>
      </c>
      <c r="M53">
        <f>_xlfn.STDEV.S(D52:D56)</f>
        <v>2176.2563626884107</v>
      </c>
      <c r="N53">
        <f>_xlfn.STDEV.S(I52:I56)</f>
        <v>0.57332782943094451</v>
      </c>
      <c r="O53">
        <f>_xlfn.STDEV.S(J52:J56)</f>
        <v>1.1466556588618921</v>
      </c>
      <c r="Q53" s="10">
        <v>11</v>
      </c>
      <c r="R53" s="11">
        <f>M73</f>
        <v>55345.933799999999</v>
      </c>
      <c r="S53" s="11">
        <f>M74</f>
        <v>1594.1149309545403</v>
      </c>
      <c r="T53" s="12">
        <f>N73</f>
        <v>52.051199999999994</v>
      </c>
      <c r="U53" s="12">
        <f>N74</f>
        <v>0.7021803187216249</v>
      </c>
      <c r="V53" s="12">
        <f>O73</f>
        <v>53.333199999999998</v>
      </c>
      <c r="W53" s="13">
        <f>O74</f>
        <v>0.70218031872162101</v>
      </c>
    </row>
    <row r="54" spans="1:23" ht="15.75" thickBot="1" x14ac:dyDescent="0.3">
      <c r="B54">
        <v>3</v>
      </c>
      <c r="C54">
        <v>2899.4079999999999</v>
      </c>
      <c r="D54">
        <v>61053.540999999997</v>
      </c>
      <c r="E54">
        <v>16343</v>
      </c>
      <c r="F54">
        <v>65535</v>
      </c>
      <c r="G54">
        <v>879.48699999999997</v>
      </c>
      <c r="H54">
        <v>574.35900000000004</v>
      </c>
      <c r="I54">
        <v>53.845999999999997</v>
      </c>
      <c r="J54">
        <v>53.845999999999997</v>
      </c>
      <c r="Q54" s="14">
        <v>12</v>
      </c>
      <c r="R54" s="15">
        <f>M80</f>
        <v>56243.805999999997</v>
      </c>
      <c r="S54" s="15">
        <f>M81</f>
        <v>1641.2510559914358</v>
      </c>
      <c r="T54" s="16">
        <f>N80</f>
        <v>52.820399999999992</v>
      </c>
      <c r="U54" s="16">
        <f>N81</f>
        <v>0.57332782943094462</v>
      </c>
      <c r="V54" s="16">
        <f>O80</f>
        <v>53.589599999999997</v>
      </c>
      <c r="W54" s="17">
        <f>O81</f>
        <v>1.0725981540166845</v>
      </c>
    </row>
    <row r="55" spans="1:23" x14ac:dyDescent="0.25">
      <c r="B55">
        <v>4</v>
      </c>
      <c r="C55">
        <v>2899.4079999999999</v>
      </c>
      <c r="D55">
        <v>61318.432999999997</v>
      </c>
      <c r="E55">
        <v>14265</v>
      </c>
      <c r="F55">
        <v>65535</v>
      </c>
      <c r="G55">
        <v>883.33299999999997</v>
      </c>
      <c r="H55">
        <v>673.077</v>
      </c>
      <c r="I55">
        <v>53.845999999999997</v>
      </c>
      <c r="J55">
        <v>53.845999999999997</v>
      </c>
    </row>
    <row r="56" spans="1:23" x14ac:dyDescent="0.25">
      <c r="B56">
        <v>5</v>
      </c>
      <c r="C56">
        <v>2830.375</v>
      </c>
      <c r="D56">
        <v>62163.875</v>
      </c>
      <c r="E56">
        <v>21989</v>
      </c>
      <c r="F56">
        <v>65535</v>
      </c>
      <c r="G56">
        <v>888.46199999999999</v>
      </c>
      <c r="H56">
        <v>771.79499999999996</v>
      </c>
      <c r="I56">
        <v>52.564</v>
      </c>
      <c r="J56">
        <v>53.845999999999997</v>
      </c>
      <c r="L56" s="1"/>
    </row>
    <row r="57" spans="1:23" x14ac:dyDescent="0.25">
      <c r="A57" t="s">
        <v>39</v>
      </c>
    </row>
    <row r="58" spans="1:23" x14ac:dyDescent="0.25">
      <c r="A58" t="s">
        <v>19</v>
      </c>
      <c r="B58" t="s">
        <v>18</v>
      </c>
      <c r="C58" t="s">
        <v>0</v>
      </c>
      <c r="D58" t="s">
        <v>1</v>
      </c>
      <c r="E58" t="s">
        <v>2</v>
      </c>
      <c r="F58" t="s">
        <v>3</v>
      </c>
      <c r="G58" t="s">
        <v>4</v>
      </c>
      <c r="H58" t="s">
        <v>5</v>
      </c>
      <c r="I58" t="s">
        <v>6</v>
      </c>
      <c r="J58" t="s">
        <v>7</v>
      </c>
      <c r="M58" t="s">
        <v>10</v>
      </c>
      <c r="N58" t="s">
        <v>6</v>
      </c>
      <c r="O58" t="s">
        <v>7</v>
      </c>
    </row>
    <row r="59" spans="1:23" x14ac:dyDescent="0.25">
      <c r="A59" s="3" t="s">
        <v>40</v>
      </c>
      <c r="B59">
        <v>1</v>
      </c>
      <c r="C59">
        <v>2965.1550000000002</v>
      </c>
      <c r="D59">
        <v>54772.633000000002</v>
      </c>
      <c r="E59">
        <v>15939</v>
      </c>
      <c r="F59">
        <v>64594</v>
      </c>
      <c r="G59">
        <v>429.48700000000002</v>
      </c>
      <c r="H59">
        <v>438.46199999999999</v>
      </c>
      <c r="I59">
        <v>52.564</v>
      </c>
      <c r="J59">
        <v>56.41</v>
      </c>
      <c r="L59" t="s">
        <v>8</v>
      </c>
      <c r="M59">
        <f>AVERAGE(D59:D63)</f>
        <v>56876.196400000001</v>
      </c>
      <c r="N59">
        <f>AVERAGE(I59:I63)</f>
        <v>52.564</v>
      </c>
      <c r="O59">
        <f>AVERAGE(J59:J63)</f>
        <v>55.897199999999998</v>
      </c>
    </row>
    <row r="60" spans="1:23" x14ac:dyDescent="0.25">
      <c r="B60">
        <v>2</v>
      </c>
      <c r="C60">
        <v>2965.1550000000002</v>
      </c>
      <c r="D60">
        <v>56233.368000000002</v>
      </c>
      <c r="E60">
        <v>16254</v>
      </c>
      <c r="F60">
        <v>65535</v>
      </c>
      <c r="G60">
        <v>433.33300000000003</v>
      </c>
      <c r="H60">
        <v>537.17899999999997</v>
      </c>
      <c r="I60">
        <v>52.564</v>
      </c>
      <c r="J60">
        <v>56.41</v>
      </c>
      <c r="L60" t="s">
        <v>9</v>
      </c>
      <c r="M60">
        <f>_xlfn.STDEV.S(D59:D63)</f>
        <v>1455.801969113518</v>
      </c>
      <c r="N60">
        <f>_xlfn.STDEV.S(I59:I63)</f>
        <v>0</v>
      </c>
      <c r="O60">
        <f>_xlfn.STDEV.S(J59:J63)</f>
        <v>0.70218031872162101</v>
      </c>
    </row>
    <row r="61" spans="1:23" x14ac:dyDescent="0.25">
      <c r="B61">
        <v>3</v>
      </c>
      <c r="C61">
        <v>2965.1550000000002</v>
      </c>
      <c r="D61">
        <v>57027.629000000001</v>
      </c>
      <c r="E61">
        <v>15580</v>
      </c>
      <c r="F61">
        <v>65535</v>
      </c>
      <c r="G61">
        <v>437.17899999999997</v>
      </c>
      <c r="H61">
        <v>637.17899999999997</v>
      </c>
      <c r="I61">
        <v>52.564</v>
      </c>
      <c r="J61">
        <v>56.41</v>
      </c>
    </row>
    <row r="62" spans="1:23" x14ac:dyDescent="0.25">
      <c r="B62">
        <v>4</v>
      </c>
      <c r="C62">
        <v>2897.7649999999999</v>
      </c>
      <c r="D62">
        <v>57820.553</v>
      </c>
      <c r="E62">
        <v>22739</v>
      </c>
      <c r="F62">
        <v>65535</v>
      </c>
      <c r="G62">
        <v>441.02600000000001</v>
      </c>
      <c r="H62">
        <v>735.89700000000005</v>
      </c>
      <c r="I62">
        <v>52.564</v>
      </c>
      <c r="J62">
        <v>55.128</v>
      </c>
    </row>
    <row r="63" spans="1:23" x14ac:dyDescent="0.25">
      <c r="B63">
        <v>5</v>
      </c>
      <c r="C63">
        <v>2897.7649999999999</v>
      </c>
      <c r="D63">
        <v>58526.798999999999</v>
      </c>
      <c r="E63">
        <v>22943</v>
      </c>
      <c r="F63">
        <v>65535</v>
      </c>
      <c r="G63">
        <v>444.87200000000001</v>
      </c>
      <c r="H63">
        <v>835.89700000000005</v>
      </c>
      <c r="I63">
        <v>52.564</v>
      </c>
      <c r="J63">
        <v>55.128</v>
      </c>
      <c r="L63" s="1"/>
    </row>
    <row r="64" spans="1:23" x14ac:dyDescent="0.25">
      <c r="A64" t="s">
        <v>39</v>
      </c>
    </row>
    <row r="65" spans="1:15" x14ac:dyDescent="0.25">
      <c r="A65" t="s">
        <v>19</v>
      </c>
      <c r="B65" t="s">
        <v>18</v>
      </c>
      <c r="C65" t="s">
        <v>0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 t="s">
        <v>6</v>
      </c>
      <c r="J65" t="s">
        <v>7</v>
      </c>
      <c r="M65" t="s">
        <v>10</v>
      </c>
      <c r="N65" t="s">
        <v>6</v>
      </c>
      <c r="O65" t="s">
        <v>7</v>
      </c>
    </row>
    <row r="66" spans="1:15" x14ac:dyDescent="0.25">
      <c r="A66" s="3" t="s">
        <v>41</v>
      </c>
      <c r="B66">
        <v>1</v>
      </c>
      <c r="C66">
        <v>3037.4749999999999</v>
      </c>
      <c r="D66">
        <v>50395.084000000003</v>
      </c>
      <c r="E66">
        <v>4842</v>
      </c>
      <c r="F66">
        <v>60306</v>
      </c>
      <c r="G66">
        <v>575.64099999999996</v>
      </c>
      <c r="H66">
        <v>428.20499999999998</v>
      </c>
      <c r="I66">
        <v>53.845999999999997</v>
      </c>
      <c r="J66">
        <v>56.41</v>
      </c>
      <c r="L66" t="s">
        <v>8</v>
      </c>
      <c r="M66">
        <f>AVERAGE(D66:D70)</f>
        <v>54195.192799999997</v>
      </c>
      <c r="N66">
        <f>AVERAGE(I66:I70)</f>
        <v>53.845999999999989</v>
      </c>
      <c r="O66">
        <f>AVERAGE(J66:J70)</f>
        <v>55.128</v>
      </c>
    </row>
    <row r="67" spans="1:15" x14ac:dyDescent="0.25">
      <c r="B67">
        <v>2</v>
      </c>
      <c r="C67">
        <v>2968.442</v>
      </c>
      <c r="D67">
        <v>53760.993000000002</v>
      </c>
      <c r="E67">
        <v>11182</v>
      </c>
      <c r="F67">
        <v>62368</v>
      </c>
      <c r="G67">
        <v>579.48699999999997</v>
      </c>
      <c r="H67">
        <v>529.48699999999997</v>
      </c>
      <c r="I67">
        <v>53.845999999999997</v>
      </c>
      <c r="J67">
        <v>55.128</v>
      </c>
      <c r="L67" t="s">
        <v>9</v>
      </c>
      <c r="M67">
        <f>_xlfn.STDEV.S(D66:D70)</f>
        <v>2390.4991846461048</v>
      </c>
      <c r="N67">
        <f>_xlfn.STDEV.S(I66:I70)</f>
        <v>7.944109290391274E-15</v>
      </c>
      <c r="O67">
        <f>_xlfn.STDEV.S(J66:J70)</f>
        <v>0.90651089348115388</v>
      </c>
    </row>
    <row r="68" spans="1:15" x14ac:dyDescent="0.25">
      <c r="B68">
        <v>3</v>
      </c>
      <c r="C68">
        <v>2899.4079999999999</v>
      </c>
      <c r="D68">
        <v>54442.951999999997</v>
      </c>
      <c r="E68">
        <v>10717</v>
      </c>
      <c r="F68">
        <v>64032</v>
      </c>
      <c r="G68">
        <v>584.61500000000001</v>
      </c>
      <c r="H68">
        <v>629.48699999999997</v>
      </c>
      <c r="I68">
        <v>53.845999999999997</v>
      </c>
      <c r="J68">
        <v>53.845999999999997</v>
      </c>
    </row>
    <row r="69" spans="1:15" x14ac:dyDescent="0.25">
      <c r="B69">
        <v>4</v>
      </c>
      <c r="C69">
        <v>2968.442</v>
      </c>
      <c r="D69">
        <v>55856.114999999998</v>
      </c>
      <c r="E69">
        <v>8531</v>
      </c>
      <c r="F69">
        <v>65535</v>
      </c>
      <c r="G69">
        <v>588.46199999999999</v>
      </c>
      <c r="H69">
        <v>726.923</v>
      </c>
      <c r="I69">
        <v>53.845999999999997</v>
      </c>
      <c r="J69">
        <v>55.128</v>
      </c>
    </row>
    <row r="70" spans="1:15" x14ac:dyDescent="0.25">
      <c r="B70">
        <v>5</v>
      </c>
      <c r="C70">
        <v>2968.442</v>
      </c>
      <c r="D70">
        <v>56520.82</v>
      </c>
      <c r="E70">
        <v>8584</v>
      </c>
      <c r="F70">
        <v>65535</v>
      </c>
      <c r="G70">
        <v>592.30799999999999</v>
      </c>
      <c r="H70">
        <v>826.923</v>
      </c>
      <c r="I70">
        <v>53.845999999999997</v>
      </c>
      <c r="J70">
        <v>55.128</v>
      </c>
      <c r="L70" s="1"/>
    </row>
    <row r="71" spans="1:15" x14ac:dyDescent="0.25">
      <c r="A71" t="s">
        <v>39</v>
      </c>
    </row>
    <row r="72" spans="1:15" x14ac:dyDescent="0.25">
      <c r="A72" t="s">
        <v>19</v>
      </c>
      <c r="B72" t="s">
        <v>18</v>
      </c>
      <c r="C72" t="s">
        <v>0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 t="s">
        <v>6</v>
      </c>
      <c r="J72" t="s">
        <v>7</v>
      </c>
      <c r="M72" t="s">
        <v>10</v>
      </c>
      <c r="N72" t="s">
        <v>6</v>
      </c>
      <c r="O72" t="s">
        <v>7</v>
      </c>
    </row>
    <row r="73" spans="1:15" x14ac:dyDescent="0.25">
      <c r="A73" s="3" t="s">
        <v>42</v>
      </c>
      <c r="B73">
        <v>1</v>
      </c>
      <c r="C73">
        <v>2830.375</v>
      </c>
      <c r="D73">
        <v>53346.357000000004</v>
      </c>
      <c r="E73">
        <v>10342</v>
      </c>
      <c r="F73">
        <v>63515</v>
      </c>
      <c r="G73">
        <v>725.64099999999996</v>
      </c>
      <c r="H73">
        <v>426.923</v>
      </c>
      <c r="I73">
        <v>52.564</v>
      </c>
      <c r="J73">
        <v>53.845999999999997</v>
      </c>
      <c r="L73" t="s">
        <v>8</v>
      </c>
      <c r="M73">
        <f>AVERAGE(D73:D77)</f>
        <v>55345.933799999999</v>
      </c>
      <c r="N73">
        <f>AVERAGE(I73:I77)</f>
        <v>52.051199999999994</v>
      </c>
      <c r="O73">
        <f>AVERAGE(J73:J77)</f>
        <v>53.333199999999998</v>
      </c>
    </row>
    <row r="74" spans="1:15" x14ac:dyDescent="0.25">
      <c r="B74">
        <v>2</v>
      </c>
      <c r="C74">
        <v>2695.5949999999998</v>
      </c>
      <c r="D74">
        <v>54127.85</v>
      </c>
      <c r="E74">
        <v>16328</v>
      </c>
      <c r="F74">
        <v>64076</v>
      </c>
      <c r="G74">
        <v>730.76900000000001</v>
      </c>
      <c r="H74">
        <v>525.64099999999996</v>
      </c>
      <c r="I74">
        <v>51.281999999999996</v>
      </c>
      <c r="J74">
        <v>52.564</v>
      </c>
      <c r="L74" t="s">
        <v>9</v>
      </c>
      <c r="M74">
        <f>_xlfn.STDEV.S(D73:D77)</f>
        <v>1594.1149309545403</v>
      </c>
      <c r="N74">
        <f>_xlfn.STDEV.S(I73:I77)</f>
        <v>0.7021803187216249</v>
      </c>
      <c r="O74">
        <f>_xlfn.STDEV.S(J73:J77)</f>
        <v>0.70218031872162101</v>
      </c>
    </row>
    <row r="75" spans="1:15" x14ac:dyDescent="0.25">
      <c r="B75">
        <v>3</v>
      </c>
      <c r="C75">
        <v>2761.3409999999999</v>
      </c>
      <c r="D75">
        <v>55739.27</v>
      </c>
      <c r="E75">
        <v>17603</v>
      </c>
      <c r="F75">
        <v>65535</v>
      </c>
      <c r="G75">
        <v>734.61500000000001</v>
      </c>
      <c r="H75">
        <v>625.64099999999996</v>
      </c>
      <c r="I75">
        <v>51.281999999999996</v>
      </c>
      <c r="J75">
        <v>53.845999999999997</v>
      </c>
    </row>
    <row r="76" spans="1:15" x14ac:dyDescent="0.25">
      <c r="B76">
        <v>4</v>
      </c>
      <c r="C76">
        <v>2830.375</v>
      </c>
      <c r="D76">
        <v>56238.646000000001</v>
      </c>
      <c r="E76">
        <v>9148</v>
      </c>
      <c r="F76">
        <v>65535</v>
      </c>
      <c r="G76">
        <v>738.46199999999999</v>
      </c>
      <c r="H76">
        <v>723.077</v>
      </c>
      <c r="I76">
        <v>52.564</v>
      </c>
      <c r="J76">
        <v>53.845999999999997</v>
      </c>
    </row>
    <row r="77" spans="1:15" x14ac:dyDescent="0.25">
      <c r="B77">
        <v>5</v>
      </c>
      <c r="C77">
        <v>2762.9850000000001</v>
      </c>
      <c r="D77">
        <v>57277.546000000002</v>
      </c>
      <c r="E77">
        <v>9810</v>
      </c>
      <c r="F77">
        <v>65535</v>
      </c>
      <c r="G77">
        <v>742.30799999999999</v>
      </c>
      <c r="H77">
        <v>823.077</v>
      </c>
      <c r="I77">
        <v>52.564</v>
      </c>
      <c r="J77">
        <v>52.564</v>
      </c>
      <c r="L77" s="1"/>
    </row>
    <row r="78" spans="1:15" x14ac:dyDescent="0.25">
      <c r="A78" t="s">
        <v>39</v>
      </c>
    </row>
    <row r="79" spans="1:15" x14ac:dyDescent="0.25">
      <c r="A79" t="s">
        <v>19</v>
      </c>
      <c r="B79" t="s">
        <v>18</v>
      </c>
      <c r="C79" t="s">
        <v>0</v>
      </c>
      <c r="D79" t="s">
        <v>1</v>
      </c>
      <c r="E79" t="s">
        <v>2</v>
      </c>
      <c r="F79" t="s">
        <v>3</v>
      </c>
      <c r="G79" t="s">
        <v>4</v>
      </c>
      <c r="H79" t="s">
        <v>5</v>
      </c>
      <c r="I79" t="s">
        <v>6</v>
      </c>
      <c r="J79" t="s">
        <v>7</v>
      </c>
      <c r="M79" t="s">
        <v>10</v>
      </c>
      <c r="N79" t="s">
        <v>6</v>
      </c>
      <c r="O79" t="s">
        <v>7</v>
      </c>
    </row>
    <row r="80" spans="1:15" x14ac:dyDescent="0.25">
      <c r="A80" s="3" t="s">
        <v>43</v>
      </c>
      <c r="B80">
        <v>1</v>
      </c>
      <c r="C80">
        <v>2968.442</v>
      </c>
      <c r="D80">
        <v>53389.292999999998</v>
      </c>
      <c r="E80">
        <v>7210</v>
      </c>
      <c r="F80">
        <v>62924</v>
      </c>
      <c r="G80">
        <v>873.077</v>
      </c>
      <c r="H80">
        <v>419.23099999999999</v>
      </c>
      <c r="I80">
        <v>53.845999999999997</v>
      </c>
      <c r="J80">
        <v>55.128</v>
      </c>
      <c r="L80" t="s">
        <v>8</v>
      </c>
      <c r="M80">
        <f>AVERAGE(D80:D84)</f>
        <v>56243.805999999997</v>
      </c>
      <c r="N80">
        <f>AVERAGE(I80:I84)</f>
        <v>52.820399999999992</v>
      </c>
      <c r="O80">
        <f>AVERAGE(J80:J84)</f>
        <v>53.589599999999997</v>
      </c>
    </row>
    <row r="81" spans="2:15" x14ac:dyDescent="0.25">
      <c r="B81">
        <v>2</v>
      </c>
      <c r="C81">
        <v>2830.375</v>
      </c>
      <c r="D81">
        <v>56450.582000000002</v>
      </c>
      <c r="E81">
        <v>13995</v>
      </c>
      <c r="F81">
        <v>65535</v>
      </c>
      <c r="G81">
        <v>878.20500000000004</v>
      </c>
      <c r="H81">
        <v>519.23099999999999</v>
      </c>
      <c r="I81">
        <v>52.564</v>
      </c>
      <c r="J81">
        <v>53.845999999999997</v>
      </c>
      <c r="L81" t="s">
        <v>9</v>
      </c>
      <c r="M81">
        <f>_xlfn.STDEV.S(D80:D84)</f>
        <v>1641.2510559914358</v>
      </c>
      <c r="N81">
        <f>_xlfn.STDEV.S(I80:I84)</f>
        <v>0.57332782943094462</v>
      </c>
      <c r="O81">
        <f>_xlfn.STDEV.S(J80:J84)</f>
        <v>1.0725981540166845</v>
      </c>
    </row>
    <row r="82" spans="2:15" x14ac:dyDescent="0.25">
      <c r="B82">
        <v>3</v>
      </c>
      <c r="C82">
        <v>2762.9850000000001</v>
      </c>
      <c r="D82">
        <v>56720.942999999999</v>
      </c>
      <c r="E82">
        <v>15648</v>
      </c>
      <c r="F82">
        <v>65535</v>
      </c>
      <c r="G82">
        <v>882.05100000000004</v>
      </c>
      <c r="H82">
        <v>619.23099999999999</v>
      </c>
      <c r="I82">
        <v>52.564</v>
      </c>
      <c r="J82">
        <v>52.564</v>
      </c>
    </row>
    <row r="83" spans="2:15" x14ac:dyDescent="0.25">
      <c r="B83">
        <v>4</v>
      </c>
      <c r="C83">
        <v>2762.9850000000001</v>
      </c>
      <c r="D83">
        <v>57343.379000000001</v>
      </c>
      <c r="E83">
        <v>16358</v>
      </c>
      <c r="F83">
        <v>65535</v>
      </c>
      <c r="G83">
        <v>885.89700000000005</v>
      </c>
      <c r="H83">
        <v>717.94899999999996</v>
      </c>
      <c r="I83">
        <v>52.564</v>
      </c>
      <c r="J83">
        <v>52.564</v>
      </c>
    </row>
    <row r="84" spans="2:15" x14ac:dyDescent="0.25">
      <c r="B84">
        <v>5</v>
      </c>
      <c r="C84">
        <v>2830.375</v>
      </c>
      <c r="D84">
        <v>57314.832999999999</v>
      </c>
      <c r="E84">
        <v>7883</v>
      </c>
      <c r="F84">
        <v>65535</v>
      </c>
      <c r="G84">
        <v>891.02599999999995</v>
      </c>
      <c r="H84">
        <v>816.66700000000003</v>
      </c>
      <c r="I84">
        <v>52.564</v>
      </c>
      <c r="J84">
        <v>53.845999999999997</v>
      </c>
      <c r="L84" s="1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6" ma:contentTypeDescription="Create a new document." ma:contentTypeScope="" ma:versionID="b83d50ca8d2c6997f05589dacab8299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02c395eae6ba12863be355528884f030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F9BE6A-844C-4B1C-8BF6-767056980812}"/>
</file>

<file path=customXml/itemProps2.xml><?xml version="1.0" encoding="utf-8"?>
<ds:datastoreItem xmlns:ds="http://schemas.openxmlformats.org/officeDocument/2006/customXml" ds:itemID="{70A7BA12-3A24-4E6C-A1B2-B7FDDA575086}"/>
</file>

<file path=customXml/itemProps3.xml><?xml version="1.0" encoding="utf-8"?>
<ds:datastoreItem xmlns:ds="http://schemas.openxmlformats.org/officeDocument/2006/customXml" ds:itemID="{D9B163E5-B085-4DF1-9DA7-210C75F88E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50umGels Automated Round 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Cole</dc:creator>
  <cp:lastModifiedBy>Josh Cole</cp:lastModifiedBy>
  <dcterms:created xsi:type="dcterms:W3CDTF">2021-09-09T18:03:07Z</dcterms:created>
  <dcterms:modified xsi:type="dcterms:W3CDTF">2022-07-26T23:59:52Z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  <property fmtid="{D5CDD505-2E9C-101B-9397-08002B2CF9AE}" pid="3" name="MediaServiceImageTags">
    <vt:lpwstr/>
  </property>
</Properties>
</file>