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petProjectWeb\src\main\java\com\project\NeuralNetwork\"/>
    </mc:Choice>
  </mc:AlternateContent>
  <bookViews>
    <workbookView xWindow="0" yWindow="0" windowWidth="23040" windowHeight="9195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D13" i="3"/>
  <c r="C21" i="3"/>
  <c r="B21" i="3"/>
  <c r="B20" i="3"/>
  <c r="D21" i="3"/>
  <c r="B15" i="3"/>
  <c r="B14" i="3"/>
  <c r="G14" i="3"/>
  <c r="C17" i="3"/>
  <c r="B17" i="3"/>
  <c r="C3" i="3"/>
  <c r="C9" i="3" s="1"/>
  <c r="B3" i="3"/>
  <c r="G9" i="3" s="1"/>
  <c r="H9" i="3" l="1"/>
  <c r="G15" i="3"/>
  <c r="B9" i="3"/>
  <c r="B21" i="2"/>
  <c r="B22" i="2" s="1"/>
  <c r="D17" i="2"/>
  <c r="C17" i="2"/>
  <c r="B17" i="2"/>
  <c r="M9" i="2"/>
  <c r="K9" i="2"/>
  <c r="I9" i="2"/>
  <c r="G9" i="2"/>
  <c r="D9" i="2"/>
  <c r="D3" i="2"/>
  <c r="B9" i="2"/>
  <c r="C3" i="2"/>
  <c r="C9" i="2" s="1"/>
  <c r="B14" i="2" s="1"/>
  <c r="B15" i="2" s="1"/>
  <c r="B3" i="2"/>
  <c r="B22" i="3" l="1"/>
  <c r="H9" i="2"/>
  <c r="G14" i="2" s="1"/>
  <c r="G15" i="2" s="1"/>
  <c r="L9" i="2"/>
  <c r="K14" i="2" s="1"/>
  <c r="K15" i="2" s="1"/>
  <c r="O11" i="1"/>
  <c r="P11" i="1"/>
  <c r="P10" i="1"/>
  <c r="P9" i="1"/>
  <c r="O33" i="1"/>
  <c r="O19" i="1"/>
  <c r="O18" i="1"/>
  <c r="O17" i="1"/>
  <c r="O27" i="1"/>
  <c r="O26" i="1"/>
  <c r="O25" i="1"/>
  <c r="O10" i="1"/>
  <c r="O9" i="1"/>
  <c r="C3" i="1"/>
  <c r="L9" i="1" s="1"/>
  <c r="B3" i="1"/>
  <c r="B9" i="1" s="1"/>
  <c r="D33" i="1"/>
  <c r="C33" i="1"/>
  <c r="B33" i="1"/>
  <c r="M25" i="1"/>
  <c r="L25" i="1"/>
  <c r="K25" i="1"/>
  <c r="I25" i="1"/>
  <c r="H25" i="1"/>
  <c r="G25" i="1"/>
  <c r="D25" i="1"/>
  <c r="C25" i="1"/>
  <c r="B25" i="1"/>
  <c r="M17" i="1"/>
  <c r="L17" i="1"/>
  <c r="K17" i="1"/>
  <c r="I17" i="1"/>
  <c r="H17" i="1"/>
  <c r="G17" i="1"/>
  <c r="D17" i="1"/>
  <c r="C17" i="1"/>
  <c r="B17" i="1"/>
  <c r="C9" i="1"/>
  <c r="B23" i="3" l="1"/>
  <c r="H9" i="1"/>
  <c r="G9" i="1"/>
  <c r="K9" i="1"/>
</calcChain>
</file>

<file path=xl/sharedStrings.xml><?xml version="1.0" encoding="utf-8"?>
<sst xmlns="http://schemas.openxmlformats.org/spreadsheetml/2006/main" count="210" uniqueCount="29">
  <si>
    <t>Input</t>
  </si>
  <si>
    <t>Output</t>
  </si>
  <si>
    <t>Входной слой/Neuron</t>
  </si>
  <si>
    <t>Weight</t>
  </si>
  <si>
    <t>Delta</t>
  </si>
  <si>
    <t>First</t>
  </si>
  <si>
    <t>Second</t>
  </si>
  <si>
    <t>Third</t>
  </si>
  <si>
    <t>Hidden layer/Neuron input</t>
  </si>
  <si>
    <t>Output layer/Neuron input</t>
  </si>
  <si>
    <t>Слой 1</t>
  </si>
  <si>
    <t>Слой 2</t>
  </si>
  <si>
    <t>Слой 3</t>
  </si>
  <si>
    <t>Sigma</t>
  </si>
  <si>
    <t>заполнять нужно,</t>
  </si>
  <si>
    <t>заполнять не нужно,</t>
  </si>
  <si>
    <t>weights*inputs</t>
  </si>
  <si>
    <t>Hidden3</t>
  </si>
  <si>
    <t>Hidden2</t>
  </si>
  <si>
    <t>Hidden1</t>
  </si>
  <si>
    <t>sigma</t>
  </si>
  <si>
    <t>delta</t>
  </si>
  <si>
    <t>Output teoret</t>
  </si>
  <si>
    <t>Consts</t>
  </si>
  <si>
    <t>a=</t>
  </si>
  <si>
    <t>speed=</t>
  </si>
  <si>
    <t>teor_out</t>
  </si>
  <si>
    <t>данные прогр.</t>
  </si>
  <si>
    <t>производн.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</si>
</sst>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"/>
    <numFmt numFmtId="172" formatCode="0.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3" fillId="7" borderId="4" applyNumberFormat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0" applyFont="1"/>
    <xf numFmtId="166" fontId="0" fillId="5" borderId="0" xfId="0" applyNumberFormat="1" applyFill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6" fontId="0" fillId="3" borderId="0" xfId="0" applyNumberFormat="1" applyFill="1"/>
    <xf numFmtId="0" fontId="2" fillId="6" borderId="0" xfId="1"/>
    <xf numFmtId="0" fontId="3" fillId="7" borderId="4" xfId="2"/>
    <xf numFmtId="172" fontId="0" fillId="3" borderId="0" xfId="0" applyNumberFormat="1" applyFill="1" applyAlignment="1">
      <alignment horizontal="center"/>
    </xf>
  </cellXfs>
  <cellStyles count="3"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H1" zoomScale="70" zoomScaleNormal="70" workbookViewId="0">
      <selection activeCell="P9" sqref="P9"/>
    </sheetView>
  </sheetViews>
  <sheetFormatPr defaultRowHeight="15" x14ac:dyDescent="0.25"/>
  <cols>
    <col min="1" max="1" width="25.85546875" customWidth="1"/>
    <col min="2" max="2" width="20.42578125" customWidth="1"/>
    <col min="3" max="3" width="23.42578125" customWidth="1"/>
    <col min="4" max="4" width="22" customWidth="1"/>
    <col min="5" max="5" width="11.42578125" customWidth="1"/>
    <col min="6" max="6" width="25.7109375" customWidth="1"/>
    <col min="7" max="7" width="22.7109375" customWidth="1"/>
    <col min="8" max="8" width="21.85546875" customWidth="1"/>
    <col min="9" max="9" width="23.85546875" customWidth="1"/>
    <col min="10" max="10" width="26.28515625" customWidth="1"/>
    <col min="11" max="11" width="21" customWidth="1"/>
    <col min="12" max="12" width="20.85546875" customWidth="1"/>
    <col min="13" max="13" width="23" customWidth="1"/>
    <col min="14" max="14" width="14.42578125" customWidth="1"/>
    <col min="15" max="15" width="24.140625" customWidth="1"/>
    <col min="16" max="16" width="31.42578125" customWidth="1"/>
  </cols>
  <sheetData>
    <row r="1" spans="1:17" x14ac:dyDescent="0.25">
      <c r="A1" s="1" t="s">
        <v>2</v>
      </c>
      <c r="B1" s="1" t="s">
        <v>5</v>
      </c>
      <c r="C1" s="1" t="s">
        <v>6</v>
      </c>
      <c r="H1" t="s">
        <v>23</v>
      </c>
    </row>
    <row r="2" spans="1:17" x14ac:dyDescent="0.25">
      <c r="A2" s="1" t="s">
        <v>0</v>
      </c>
      <c r="B2" s="3">
        <v>1</v>
      </c>
      <c r="C2" s="3">
        <v>0</v>
      </c>
      <c r="F2" s="2" t="s">
        <v>14</v>
      </c>
      <c r="H2" t="s">
        <v>24</v>
      </c>
      <c r="I2">
        <v>1</v>
      </c>
    </row>
    <row r="3" spans="1:17" x14ac:dyDescent="0.25">
      <c r="A3" s="1" t="s">
        <v>1</v>
      </c>
      <c r="B3" s="6">
        <f>B2</f>
        <v>1</v>
      </c>
      <c r="C3" s="6">
        <f>C2</f>
        <v>0</v>
      </c>
      <c r="F3" s="5" t="s">
        <v>15</v>
      </c>
      <c r="H3" t="s">
        <v>25</v>
      </c>
      <c r="I3">
        <v>1</v>
      </c>
    </row>
    <row r="4" spans="1:17" x14ac:dyDescent="0.25">
      <c r="A4" s="1" t="s">
        <v>3</v>
      </c>
    </row>
    <row r="5" spans="1:17" x14ac:dyDescent="0.25">
      <c r="A5" s="1" t="s">
        <v>4</v>
      </c>
    </row>
    <row r="8" spans="1:17" x14ac:dyDescent="0.25">
      <c r="A8" s="1" t="s">
        <v>8</v>
      </c>
      <c r="B8" s="1" t="s">
        <v>5</v>
      </c>
      <c r="C8" s="1" t="s">
        <v>6</v>
      </c>
      <c r="F8" s="1" t="s">
        <v>8</v>
      </c>
      <c r="G8" s="1" t="s">
        <v>5</v>
      </c>
      <c r="H8" s="1" t="s">
        <v>6</v>
      </c>
      <c r="J8" s="1" t="s">
        <v>8</v>
      </c>
      <c r="K8" s="1" t="s">
        <v>5</v>
      </c>
      <c r="L8" s="1" t="s">
        <v>6</v>
      </c>
      <c r="N8" s="4" t="s">
        <v>19</v>
      </c>
      <c r="O8" s="10" t="s">
        <v>16</v>
      </c>
      <c r="P8" s="13" t="s">
        <v>22</v>
      </c>
      <c r="Q8" s="1" t="s">
        <v>10</v>
      </c>
    </row>
    <row r="9" spans="1:17" x14ac:dyDescent="0.25">
      <c r="A9" s="1" t="s">
        <v>0</v>
      </c>
      <c r="B9" s="6">
        <f>B3</f>
        <v>1</v>
      </c>
      <c r="C9" s="6">
        <f>C3</f>
        <v>0</v>
      </c>
      <c r="F9" s="1" t="s">
        <v>0</v>
      </c>
      <c r="G9" s="6">
        <f>B3</f>
        <v>1</v>
      </c>
      <c r="H9" s="6">
        <f>C3</f>
        <v>0</v>
      </c>
      <c r="J9" s="1" t="s">
        <v>0</v>
      </c>
      <c r="K9" s="6">
        <f>B3</f>
        <v>1</v>
      </c>
      <c r="L9" s="6">
        <f>C3</f>
        <v>0</v>
      </c>
      <c r="N9" s="4">
        <v>1</v>
      </c>
      <c r="O9" s="11">
        <f>B9*B11+C9*C11</f>
        <v>0.70414279138187097</v>
      </c>
      <c r="P9" s="13">
        <f>1/(1 + POWER(2.71,(-I2)*O9))</f>
        <v>0.66862976240139815</v>
      </c>
    </row>
    <row r="10" spans="1:17" x14ac:dyDescent="0.25">
      <c r="A10" s="1" t="s">
        <v>1</v>
      </c>
      <c r="B10" s="15">
        <v>0.66910564149521101</v>
      </c>
      <c r="C10" s="15"/>
      <c r="F10" s="1" t="s">
        <v>1</v>
      </c>
      <c r="G10" s="15">
        <v>0.50180132132739097</v>
      </c>
      <c r="H10" s="15"/>
      <c r="J10" s="1" t="s">
        <v>1</v>
      </c>
      <c r="K10" s="15">
        <v>0.69762531388895199</v>
      </c>
      <c r="L10" s="15"/>
      <c r="N10" s="4">
        <v>2</v>
      </c>
      <c r="O10" s="11">
        <f>G9*G11+H9*H11</f>
        <v>7.2053164823551097E-3</v>
      </c>
      <c r="P10" s="13">
        <f t="shared" ref="P10" si="0">1/(1 + POWER(2.71,(-I3)*O10))</f>
        <v>0.50179582488568575</v>
      </c>
    </row>
    <row r="11" spans="1:17" x14ac:dyDescent="0.25">
      <c r="A11" s="1" t="s">
        <v>3</v>
      </c>
      <c r="B11" s="8">
        <v>0.70414279138187097</v>
      </c>
      <c r="C11" s="3">
        <v>0.39741597264749601</v>
      </c>
      <c r="F11" s="1" t="s">
        <v>3</v>
      </c>
      <c r="G11" s="3">
        <v>7.2053164823551097E-3</v>
      </c>
      <c r="H11" s="3">
        <v>0.20145081284382099</v>
      </c>
      <c r="J11" s="1" t="s">
        <v>3</v>
      </c>
      <c r="K11" s="3">
        <v>0.83601522819660201</v>
      </c>
      <c r="L11" s="3">
        <v>0.48595936807647699</v>
      </c>
      <c r="N11" s="4">
        <v>3</v>
      </c>
      <c r="O11" s="12">
        <f>K9*K11+L9*L11</f>
        <v>0.83601522819660201</v>
      </c>
      <c r="P11" s="13">
        <f>1/(1 + POWER(2.71,(-I4)*O11))</f>
        <v>0.5</v>
      </c>
    </row>
    <row r="12" spans="1:17" x14ac:dyDescent="0.25">
      <c r="A12" s="1" t="s">
        <v>13</v>
      </c>
      <c r="B12" s="7"/>
      <c r="C12" s="3"/>
      <c r="F12" s="1"/>
      <c r="G12" s="3"/>
      <c r="H12" s="3"/>
      <c r="J12" s="1"/>
      <c r="K12" s="3"/>
      <c r="L12" s="3"/>
      <c r="N12" s="4" t="s">
        <v>20</v>
      </c>
      <c r="O12" s="9"/>
    </row>
    <row r="13" spans="1:17" x14ac:dyDescent="0.25">
      <c r="A13" s="1" t="s">
        <v>4</v>
      </c>
      <c r="B13" s="3">
        <v>0.97681388534952496</v>
      </c>
      <c r="C13" s="3">
        <v>0</v>
      </c>
      <c r="F13" s="1" t="s">
        <v>4</v>
      </c>
      <c r="G13" s="3">
        <v>0.99263958273168795</v>
      </c>
      <c r="H13" s="3">
        <v>0</v>
      </c>
      <c r="J13" s="1" t="s">
        <v>4</v>
      </c>
      <c r="K13" s="3">
        <v>1.2768150726356899</v>
      </c>
      <c r="L13" s="3">
        <v>0</v>
      </c>
      <c r="N13" s="4" t="s">
        <v>21</v>
      </c>
      <c r="O13" s="9"/>
    </row>
    <row r="14" spans="1:17" x14ac:dyDescent="0.25">
      <c r="O14" s="9"/>
    </row>
    <row r="15" spans="1:17" x14ac:dyDescent="0.25">
      <c r="O15" s="9"/>
    </row>
    <row r="16" spans="1:17" x14ac:dyDescent="0.25">
      <c r="A16" s="1" t="s">
        <v>8</v>
      </c>
      <c r="B16" s="1" t="s">
        <v>5</v>
      </c>
      <c r="C16" s="1" t="s">
        <v>6</v>
      </c>
      <c r="D16" s="1" t="s">
        <v>7</v>
      </c>
      <c r="F16" s="1" t="s">
        <v>8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5</v>
      </c>
      <c r="L16" s="1" t="s">
        <v>6</v>
      </c>
      <c r="M16" s="1" t="s">
        <v>7</v>
      </c>
      <c r="N16" s="4" t="s">
        <v>18</v>
      </c>
      <c r="O16" s="10" t="s">
        <v>16</v>
      </c>
      <c r="P16" s="13" t="s">
        <v>22</v>
      </c>
      <c r="Q16" s="1" t="s">
        <v>11</v>
      </c>
    </row>
    <row r="17" spans="1:17" x14ac:dyDescent="0.25">
      <c r="A17" s="1" t="s">
        <v>0</v>
      </c>
      <c r="B17" s="6">
        <f>B10</f>
        <v>0.66910564149521101</v>
      </c>
      <c r="C17" s="6">
        <f>G10</f>
        <v>0.50180132132739097</v>
      </c>
      <c r="D17" s="6">
        <f>K10</f>
        <v>0.69762531388895199</v>
      </c>
      <c r="F17" s="1" t="s">
        <v>0</v>
      </c>
      <c r="G17" s="6">
        <f>B10</f>
        <v>0.66910564149521101</v>
      </c>
      <c r="H17" s="6">
        <f>G10</f>
        <v>0.50180132132739097</v>
      </c>
      <c r="I17" s="6">
        <f>K10</f>
        <v>0.69762531388895199</v>
      </c>
      <c r="J17" s="1" t="s">
        <v>0</v>
      </c>
      <c r="K17" s="6">
        <f>B10</f>
        <v>0.66910564149521101</v>
      </c>
      <c r="L17" s="6">
        <f>G10</f>
        <v>0.50180132132739097</v>
      </c>
      <c r="M17" s="6">
        <f>K10</f>
        <v>0.69762531388895199</v>
      </c>
      <c r="N17" s="4">
        <v>1</v>
      </c>
      <c r="O17" s="11">
        <f>B17*B19+C17*C19+D17*D19</f>
        <v>0.74375966838035634</v>
      </c>
      <c r="P17" s="13"/>
    </row>
    <row r="18" spans="1:17" x14ac:dyDescent="0.25">
      <c r="A18" s="1" t="s">
        <v>1</v>
      </c>
      <c r="B18" s="15">
        <v>0.67781744450771497</v>
      </c>
      <c r="C18" s="15"/>
      <c r="D18" s="15"/>
      <c r="F18" s="1" t="s">
        <v>1</v>
      </c>
      <c r="G18" s="15">
        <v>0.67351122434696198</v>
      </c>
      <c r="H18" s="15"/>
      <c r="I18" s="15"/>
      <c r="J18" s="1" t="s">
        <v>1</v>
      </c>
      <c r="K18" s="15">
        <v>0.712159832621865</v>
      </c>
      <c r="L18" s="15"/>
      <c r="M18" s="15"/>
      <c r="N18" s="4">
        <v>2</v>
      </c>
      <c r="O18" s="11">
        <f>G17*G19+H17*H19+I17*I19</f>
        <v>0.72410909106852839</v>
      </c>
    </row>
    <row r="19" spans="1:17" x14ac:dyDescent="0.25">
      <c r="A19" s="1" t="s">
        <v>3</v>
      </c>
      <c r="B19" s="3">
        <v>0.35323446325954899</v>
      </c>
      <c r="C19" s="3">
        <v>0.55778708756939799</v>
      </c>
      <c r="D19" s="3">
        <v>0.32612090494954898</v>
      </c>
      <c r="F19" s="1" t="s">
        <v>3</v>
      </c>
      <c r="G19" s="3">
        <v>0.47032213845138898</v>
      </c>
      <c r="H19" s="3">
        <v>0.32913460524848498</v>
      </c>
      <c r="I19" s="3">
        <v>0.350121634406795</v>
      </c>
      <c r="J19" s="1" t="s">
        <v>3</v>
      </c>
      <c r="K19" s="3">
        <v>0.19312742207219299</v>
      </c>
      <c r="L19" s="3">
        <v>0.46161784781604098</v>
      </c>
      <c r="M19" s="3">
        <v>0.78127028086588102</v>
      </c>
      <c r="N19" s="4">
        <v>3</v>
      </c>
      <c r="O19" s="12">
        <f>K17*K19+L17*L19+M17*M19</f>
        <v>0.90589701853949689</v>
      </c>
    </row>
    <row r="20" spans="1:17" x14ac:dyDescent="0.25">
      <c r="A20" s="1" t="s">
        <v>13</v>
      </c>
      <c r="B20" s="3"/>
      <c r="C20" s="3"/>
      <c r="D20" s="3"/>
      <c r="F20" s="1"/>
      <c r="G20" s="3"/>
      <c r="H20" s="3"/>
      <c r="I20" s="3"/>
      <c r="J20" s="1"/>
      <c r="K20" s="3"/>
      <c r="L20" s="3"/>
      <c r="M20" s="3"/>
      <c r="N20" s="4" t="s">
        <v>20</v>
      </c>
      <c r="O20" s="9"/>
    </row>
    <row r="21" spans="1:17" x14ac:dyDescent="0.25">
      <c r="A21" s="1" t="s">
        <v>4</v>
      </c>
      <c r="B21" s="3">
        <v>0.32917489580181802</v>
      </c>
      <c r="C21" s="3">
        <v>0.246867441278838</v>
      </c>
      <c r="D21" s="3">
        <v>0.343205505628292</v>
      </c>
      <c r="F21" s="1" t="s">
        <v>4</v>
      </c>
      <c r="G21" s="3">
        <v>0.54184397502280501</v>
      </c>
      <c r="H21" s="3">
        <v>0.40636037982303402</v>
      </c>
      <c r="I21" s="3">
        <v>0.56493930063034303</v>
      </c>
      <c r="J21" s="1" t="s">
        <v>4</v>
      </c>
      <c r="K21" s="3">
        <v>0.36284339071806199</v>
      </c>
      <c r="L21" s="3">
        <v>0.27211740808276702</v>
      </c>
      <c r="M21" s="3">
        <v>0.37830907205709402</v>
      </c>
      <c r="N21" s="4" t="s">
        <v>21</v>
      </c>
      <c r="O21" s="9"/>
    </row>
    <row r="22" spans="1:17" x14ac:dyDescent="0.25">
      <c r="O22" s="9"/>
    </row>
    <row r="23" spans="1:17" x14ac:dyDescent="0.25">
      <c r="O23" s="9"/>
    </row>
    <row r="24" spans="1:17" x14ac:dyDescent="0.25">
      <c r="A24" s="1" t="s">
        <v>8</v>
      </c>
      <c r="B24" s="1" t="s">
        <v>5</v>
      </c>
      <c r="C24" s="1" t="s">
        <v>6</v>
      </c>
      <c r="D24" s="1" t="s">
        <v>7</v>
      </c>
      <c r="F24" s="1" t="s">
        <v>8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5</v>
      </c>
      <c r="L24" s="1" t="s">
        <v>6</v>
      </c>
      <c r="M24" s="1" t="s">
        <v>7</v>
      </c>
      <c r="N24" s="4" t="s">
        <v>17</v>
      </c>
      <c r="O24" s="10" t="s">
        <v>16</v>
      </c>
      <c r="P24" s="13" t="s">
        <v>22</v>
      </c>
      <c r="Q24" s="1" t="s">
        <v>12</v>
      </c>
    </row>
    <row r="25" spans="1:17" x14ac:dyDescent="0.25">
      <c r="A25" s="1" t="s">
        <v>0</v>
      </c>
      <c r="B25" s="6">
        <f>B18</f>
        <v>0.67781744450771497</v>
      </c>
      <c r="C25" s="6">
        <f>G18</f>
        <v>0.67351122434696198</v>
      </c>
      <c r="D25" s="6">
        <f>K18</f>
        <v>0.712159832621865</v>
      </c>
      <c r="F25" s="1" t="s">
        <v>0</v>
      </c>
      <c r="G25" s="6">
        <f>B18</f>
        <v>0.67781744450771497</v>
      </c>
      <c r="H25" s="6">
        <f>G18</f>
        <v>0.67351122434696198</v>
      </c>
      <c r="I25" s="6">
        <f>K18</f>
        <v>0.712159832621865</v>
      </c>
      <c r="J25" s="1" t="s">
        <v>0</v>
      </c>
      <c r="K25" s="6">
        <f>B18</f>
        <v>0.67781744450771497</v>
      </c>
      <c r="L25" s="6">
        <f>G18</f>
        <v>0.67351122434696198</v>
      </c>
      <c r="M25" s="6">
        <f>K18</f>
        <v>0.712159832621865</v>
      </c>
      <c r="N25" s="4">
        <v>1</v>
      </c>
      <c r="O25" s="11">
        <f>B25*B27+C25*C27+D25*D27</f>
        <v>0.66214618991497032</v>
      </c>
      <c r="P25" s="13"/>
    </row>
    <row r="26" spans="1:17" x14ac:dyDescent="0.25">
      <c r="A26" s="1" t="s">
        <v>1</v>
      </c>
      <c r="B26" s="15">
        <v>0.65974233532937498</v>
      </c>
      <c r="C26" s="15"/>
      <c r="D26" s="15"/>
      <c r="F26" s="1" t="s">
        <v>1</v>
      </c>
      <c r="G26" s="15">
        <v>0.68709357097525603</v>
      </c>
      <c r="H26" s="15"/>
      <c r="I26" s="15"/>
      <c r="J26" s="1" t="s">
        <v>1</v>
      </c>
      <c r="K26" s="15">
        <v>0.74321761849451096</v>
      </c>
      <c r="L26" s="15"/>
      <c r="M26" s="15"/>
      <c r="N26" s="4">
        <v>2</v>
      </c>
      <c r="O26" s="11">
        <f>G25*G27+H25*H27+I25*I27</f>
        <v>0.78656628819729446</v>
      </c>
    </row>
    <row r="27" spans="1:17" x14ac:dyDescent="0.25">
      <c r="A27" s="1" t="s">
        <v>3</v>
      </c>
      <c r="B27" s="3">
        <v>0.122066138660664</v>
      </c>
      <c r="C27" s="3">
        <v>0.50311497441748299</v>
      </c>
      <c r="D27" s="3">
        <v>0.33778098443750898</v>
      </c>
      <c r="F27" s="1" t="s">
        <v>3</v>
      </c>
      <c r="G27" s="3">
        <v>0.40519176163769299</v>
      </c>
      <c r="H27" s="3">
        <v>3.0778344907288402E-3</v>
      </c>
      <c r="I27" s="3">
        <v>0.71591693936911405</v>
      </c>
      <c r="J27" s="1" t="s">
        <v>3</v>
      </c>
      <c r="K27" s="3">
        <v>0.42835995390022102</v>
      </c>
      <c r="L27" s="3">
        <v>0.90654736594955199</v>
      </c>
      <c r="M27" s="3">
        <v>0.227252716032596</v>
      </c>
      <c r="N27" s="4">
        <v>3</v>
      </c>
      <c r="O27" s="12">
        <f>K25*K27+L25*L27+M25*M27</f>
        <v>1.0627599318639243</v>
      </c>
    </row>
    <row r="28" spans="1:17" x14ac:dyDescent="0.25">
      <c r="A28" s="1" t="s">
        <v>13</v>
      </c>
      <c r="B28" s="3"/>
      <c r="C28" s="3"/>
      <c r="D28" s="3"/>
      <c r="F28" s="1"/>
      <c r="G28" s="3"/>
      <c r="H28" s="3"/>
      <c r="I28" s="3"/>
      <c r="J28" s="1"/>
      <c r="K28" s="3"/>
      <c r="L28" s="3"/>
      <c r="M28" s="3"/>
      <c r="N28" s="4" t="s">
        <v>20</v>
      </c>
    </row>
    <row r="29" spans="1:17" x14ac:dyDescent="0.25">
      <c r="A29" s="1" t="s">
        <v>4</v>
      </c>
      <c r="B29" s="3">
        <v>0.168161155571937</v>
      </c>
      <c r="C29" s="3">
        <v>0.16709281635428</v>
      </c>
      <c r="D29" s="3">
        <v>0.17668123087712501</v>
      </c>
      <c r="F29" s="1" t="s">
        <v>4</v>
      </c>
      <c r="G29" s="3">
        <v>0.17239094173095501</v>
      </c>
      <c r="H29" s="3">
        <v>0.17129573039517701</v>
      </c>
      <c r="I29" s="3">
        <v>0.18112532394</v>
      </c>
      <c r="J29" s="1" t="s">
        <v>4</v>
      </c>
      <c r="K29" s="3">
        <v>0.31491980662230301</v>
      </c>
      <c r="L29" s="3">
        <v>0.312919099748666</v>
      </c>
      <c r="M29" s="3">
        <v>0.33087557511349502</v>
      </c>
      <c r="N29" s="4" t="s">
        <v>21</v>
      </c>
    </row>
    <row r="32" spans="1:17" x14ac:dyDescent="0.25">
      <c r="A32" s="1" t="s">
        <v>9</v>
      </c>
      <c r="B32" s="1" t="s">
        <v>5</v>
      </c>
      <c r="C32" s="1" t="s">
        <v>6</v>
      </c>
      <c r="D32" s="1" t="s">
        <v>7</v>
      </c>
      <c r="N32" s="4" t="s">
        <v>1</v>
      </c>
      <c r="O32" s="10" t="s">
        <v>16</v>
      </c>
      <c r="P32" s="13" t="s">
        <v>22</v>
      </c>
    </row>
    <row r="33" spans="1:16" x14ac:dyDescent="0.25">
      <c r="A33" s="1" t="s">
        <v>0</v>
      </c>
      <c r="B33" s="6">
        <f>B26</f>
        <v>0.65974233532937498</v>
      </c>
      <c r="C33" s="6">
        <f>G26</f>
        <v>0.68709357097525603</v>
      </c>
      <c r="D33" s="6">
        <f>K26</f>
        <v>0.74321761849451096</v>
      </c>
      <c r="N33" s="4">
        <v>1</v>
      </c>
      <c r="O33" s="12">
        <f>B33*B35+C33*C35+D33*D35</f>
        <v>1.2864780254152581</v>
      </c>
      <c r="P33" s="13"/>
    </row>
    <row r="34" spans="1:16" x14ac:dyDescent="0.25">
      <c r="A34" s="1" t="s">
        <v>1</v>
      </c>
      <c r="B34" s="15">
        <v>0.78355046187545296</v>
      </c>
      <c r="C34" s="15"/>
      <c r="D34" s="15"/>
      <c r="N34" s="4" t="s">
        <v>20</v>
      </c>
    </row>
    <row r="35" spans="1:16" x14ac:dyDescent="0.25">
      <c r="A35" s="1" t="s">
        <v>3</v>
      </c>
      <c r="B35" s="3">
        <v>0.45632684639288601</v>
      </c>
      <c r="C35" s="3">
        <v>0.469002487738782</v>
      </c>
      <c r="D35" s="3">
        <v>0.89229759292998501</v>
      </c>
      <c r="N35" s="4" t="s">
        <v>21</v>
      </c>
    </row>
    <row r="36" spans="1:16" x14ac:dyDescent="0.25">
      <c r="A36" s="1" t="s">
        <v>13</v>
      </c>
      <c r="B36" s="3"/>
      <c r="C36" s="3"/>
      <c r="D36" s="3"/>
    </row>
    <row r="37" spans="1:16" x14ac:dyDescent="0.25">
      <c r="A37" s="1" t="s">
        <v>4</v>
      </c>
      <c r="B37" s="3">
        <v>0.24218913228876199</v>
      </c>
      <c r="C37" s="3">
        <v>0.25222967641239202</v>
      </c>
      <c r="D37" s="3">
        <v>0.27283262038207901</v>
      </c>
    </row>
  </sheetData>
  <mergeCells count="10">
    <mergeCell ref="B26:D26"/>
    <mergeCell ref="G26:I26"/>
    <mergeCell ref="K26:M26"/>
    <mergeCell ref="B34:D34"/>
    <mergeCell ref="B10:C10"/>
    <mergeCell ref="G10:H10"/>
    <mergeCell ref="K10:L10"/>
    <mergeCell ref="B18:D18"/>
    <mergeCell ref="G18:I18"/>
    <mergeCell ref="K18:M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sqref="A1:M22"/>
    </sheetView>
  </sheetViews>
  <sheetFormatPr defaultRowHeight="15" x14ac:dyDescent="0.25"/>
  <cols>
    <col min="1" max="1" width="24.140625" customWidth="1"/>
    <col min="2" max="2" width="20.42578125" customWidth="1"/>
    <col min="3" max="3" width="19" customWidth="1"/>
    <col min="4" max="4" width="17.85546875" customWidth="1"/>
    <col min="6" max="6" width="19.7109375" customWidth="1"/>
    <col min="7" max="7" width="16.42578125" customWidth="1"/>
    <col min="8" max="8" width="20" customWidth="1"/>
    <col min="9" max="9" width="17.28515625" customWidth="1"/>
    <col min="10" max="10" width="29.28515625" customWidth="1"/>
    <col min="11" max="11" width="22.28515625" customWidth="1"/>
    <col min="12" max="12" width="19.85546875" customWidth="1"/>
    <col min="13" max="13" width="18.140625" customWidth="1"/>
  </cols>
  <sheetData>
    <row r="1" spans="1:13" x14ac:dyDescent="0.25">
      <c r="A1" s="1" t="s">
        <v>2</v>
      </c>
      <c r="B1" s="1" t="s">
        <v>5</v>
      </c>
      <c r="C1" s="1" t="s">
        <v>6</v>
      </c>
      <c r="D1" s="1" t="s">
        <v>7</v>
      </c>
      <c r="H1" t="s">
        <v>23</v>
      </c>
    </row>
    <row r="2" spans="1:13" x14ac:dyDescent="0.25">
      <c r="A2" s="1" t="s">
        <v>0</v>
      </c>
      <c r="B2" s="3">
        <v>1</v>
      </c>
      <c r="C2" s="3">
        <v>1</v>
      </c>
      <c r="D2" s="3">
        <v>1</v>
      </c>
      <c r="F2" s="2" t="s">
        <v>14</v>
      </c>
      <c r="G2" t="s">
        <v>27</v>
      </c>
      <c r="H2" t="s">
        <v>24</v>
      </c>
      <c r="I2">
        <v>1</v>
      </c>
    </row>
    <row r="3" spans="1:13" x14ac:dyDescent="0.25">
      <c r="A3" s="1" t="s">
        <v>1</v>
      </c>
      <c r="B3" s="6">
        <f>B2</f>
        <v>1</v>
      </c>
      <c r="C3" s="6">
        <f>C2</f>
        <v>1</v>
      </c>
      <c r="D3" s="6">
        <f>D2</f>
        <v>1</v>
      </c>
      <c r="F3" s="5" t="s">
        <v>15</v>
      </c>
      <c r="H3" t="s">
        <v>25</v>
      </c>
      <c r="I3">
        <v>1</v>
      </c>
    </row>
    <row r="4" spans="1:13" x14ac:dyDescent="0.25">
      <c r="A4" s="1" t="s">
        <v>3</v>
      </c>
    </row>
    <row r="5" spans="1:13" x14ac:dyDescent="0.25">
      <c r="A5" s="1" t="s">
        <v>4</v>
      </c>
    </row>
    <row r="8" spans="1:13" x14ac:dyDescent="0.25">
      <c r="A8" s="1" t="s">
        <v>8</v>
      </c>
      <c r="B8" s="1" t="s">
        <v>5</v>
      </c>
      <c r="C8" s="1" t="s">
        <v>6</v>
      </c>
      <c r="D8" s="1" t="s">
        <v>7</v>
      </c>
      <c r="F8" s="1" t="s">
        <v>8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5</v>
      </c>
      <c r="L8" s="1" t="s">
        <v>6</v>
      </c>
      <c r="M8" s="1" t="s">
        <v>7</v>
      </c>
    </row>
    <row r="9" spans="1:13" x14ac:dyDescent="0.25">
      <c r="A9" s="1" t="s">
        <v>0</v>
      </c>
      <c r="B9" s="6">
        <f>B3</f>
        <v>1</v>
      </c>
      <c r="C9" s="6">
        <f>C3</f>
        <v>1</v>
      </c>
      <c r="D9" s="6">
        <f>D3</f>
        <v>1</v>
      </c>
      <c r="F9" s="1" t="s">
        <v>0</v>
      </c>
      <c r="G9" s="6">
        <f>B3</f>
        <v>1</v>
      </c>
      <c r="H9" s="6">
        <f>C3</f>
        <v>1</v>
      </c>
      <c r="I9" s="6">
        <f>D3</f>
        <v>1</v>
      </c>
      <c r="J9" s="1" t="s">
        <v>0</v>
      </c>
      <c r="K9" s="6">
        <f>B3</f>
        <v>1</v>
      </c>
      <c r="L9" s="6">
        <f>C3</f>
        <v>1</v>
      </c>
      <c r="M9" s="6">
        <f>D3</f>
        <v>1</v>
      </c>
    </row>
    <row r="10" spans="1:13" x14ac:dyDescent="0.25">
      <c r="A10" s="1" t="s">
        <v>1</v>
      </c>
      <c r="B10" s="16">
        <v>0.86194109468248803</v>
      </c>
      <c r="C10" s="16"/>
      <c r="D10" s="16"/>
      <c r="F10" s="1" t="s">
        <v>1</v>
      </c>
      <c r="G10" s="16">
        <v>0.77616219659007901</v>
      </c>
      <c r="H10" s="16"/>
      <c r="I10" s="16"/>
      <c r="J10" s="1" t="s">
        <v>1</v>
      </c>
      <c r="K10" s="17">
        <v>0.92645066290468503</v>
      </c>
      <c r="L10" s="17"/>
      <c r="M10" s="17"/>
    </row>
    <row r="11" spans="1:13" x14ac:dyDescent="0.25">
      <c r="A11" s="1" t="s">
        <v>3</v>
      </c>
      <c r="B11" s="3">
        <v>0.58978675839141104</v>
      </c>
      <c r="C11" s="3">
        <v>0.78209986787961505</v>
      </c>
      <c r="D11" s="3">
        <v>0.241719730092635</v>
      </c>
      <c r="F11" s="1" t="s">
        <v>3</v>
      </c>
      <c r="G11" s="3">
        <v>0.239942530659187</v>
      </c>
      <c r="H11" s="3">
        <v>0.42208644920006899</v>
      </c>
      <c r="I11" s="3">
        <v>3.4972862536431998E-3</v>
      </c>
      <c r="J11" s="1" t="s">
        <v>3</v>
      </c>
      <c r="K11" s="3">
        <v>0.767405723685612</v>
      </c>
      <c r="L11" s="3">
        <v>0.96385214027291699</v>
      </c>
      <c r="M11" s="3">
        <v>0.76599863554788905</v>
      </c>
    </row>
    <row r="12" spans="1:13" x14ac:dyDescent="0.25">
      <c r="A12" s="1" t="s">
        <v>13</v>
      </c>
      <c r="B12" s="3"/>
      <c r="C12" s="3"/>
      <c r="D12" s="3"/>
      <c r="F12" s="1"/>
      <c r="G12" s="3"/>
      <c r="H12" s="3"/>
      <c r="I12" s="3"/>
      <c r="J12" s="1"/>
      <c r="K12" s="3"/>
      <c r="L12" s="3"/>
      <c r="M12" s="3"/>
    </row>
    <row r="13" spans="1:13" x14ac:dyDescent="0.25">
      <c r="A13" s="1" t="s">
        <v>4</v>
      </c>
      <c r="B13" s="3">
        <v>0.32917489580181802</v>
      </c>
      <c r="C13" s="3">
        <v>0.246867441278838</v>
      </c>
      <c r="D13" s="3">
        <v>0.343205505628292</v>
      </c>
      <c r="F13" s="1" t="s">
        <v>4</v>
      </c>
      <c r="G13" s="3">
        <v>0.54184397502280501</v>
      </c>
      <c r="H13" s="3">
        <v>0.40636037982303402</v>
      </c>
      <c r="I13" s="3">
        <v>0.56493930063034303</v>
      </c>
      <c r="J13" s="1" t="s">
        <v>4</v>
      </c>
      <c r="K13" s="3">
        <v>0.36284339071806199</v>
      </c>
      <c r="L13" s="3">
        <v>0.27211740808276702</v>
      </c>
      <c r="M13" s="3">
        <v>0.37830907205709402</v>
      </c>
    </row>
    <row r="14" spans="1:13" x14ac:dyDescent="0.25">
      <c r="A14" s="1" t="s">
        <v>16</v>
      </c>
      <c r="B14">
        <f>B9*B11+C9*C11+D9*D11+1</f>
        <v>2.6136063563636611</v>
      </c>
      <c r="G14">
        <f>G9*G11+H9*H11+I9*I11 + 1</f>
        <v>1.6655262661128991</v>
      </c>
      <c r="K14">
        <f>K9*K11+L9*L11+M9*M11+1</f>
        <v>3.4972564995064181</v>
      </c>
    </row>
    <row r="15" spans="1:13" x14ac:dyDescent="0.25">
      <c r="A15" s="1" t="s">
        <v>26</v>
      </c>
      <c r="B15">
        <f>1/(1 + POWER(2.71,(-I2)*B14))</f>
        <v>0.93122312167959187</v>
      </c>
      <c r="G15">
        <f>1/(1 + POWER(2.71,(-I2)*G14))</f>
        <v>0.840297614205611</v>
      </c>
      <c r="K15">
        <f>1/(1 + POWER(2.71,(-I2)*K14))</f>
        <v>0.97030365495421222</v>
      </c>
    </row>
    <row r="16" spans="1:13" x14ac:dyDescent="0.25">
      <c r="A16" s="1" t="s">
        <v>9</v>
      </c>
      <c r="B16" s="1" t="s">
        <v>5</v>
      </c>
      <c r="C16" s="1" t="s">
        <v>6</v>
      </c>
      <c r="D16" s="1" t="s">
        <v>7</v>
      </c>
    </row>
    <row r="17" spans="1:4" x14ac:dyDescent="0.25">
      <c r="A17" s="1" t="s">
        <v>0</v>
      </c>
      <c r="B17" s="14">
        <f>B10</f>
        <v>0.86194109468248803</v>
      </c>
      <c r="C17" s="14">
        <f>G10</f>
        <v>0.77616219659007901</v>
      </c>
      <c r="D17" s="14">
        <f>K10</f>
        <v>0.92645066290468503</v>
      </c>
    </row>
    <row r="18" spans="1:4" x14ac:dyDescent="0.25">
      <c r="A18" s="1" t="s">
        <v>1</v>
      </c>
      <c r="B18" s="16">
        <v>0.91673800994111598</v>
      </c>
      <c r="C18" s="16"/>
      <c r="D18" s="16"/>
    </row>
    <row r="19" spans="1:4" x14ac:dyDescent="0.25">
      <c r="A19" s="1" t="s">
        <v>3</v>
      </c>
      <c r="B19" s="3">
        <v>0.215757541370871</v>
      </c>
      <c r="C19" s="3">
        <v>0.43343688039253903</v>
      </c>
      <c r="D19" s="3">
        <v>0.94602120468844997</v>
      </c>
    </row>
    <row r="20" spans="1:4" x14ac:dyDescent="0.25">
      <c r="A20" s="1" t="s">
        <v>13</v>
      </c>
      <c r="B20" s="3"/>
      <c r="C20" s="3"/>
      <c r="D20" s="3"/>
    </row>
    <row r="21" spans="1:4" x14ac:dyDescent="0.25">
      <c r="A21" s="1" t="s">
        <v>16</v>
      </c>
      <c r="B21">
        <f>B15*B19+G15*C19+K15*D19+1</f>
        <v>2.4830622202772594</v>
      </c>
    </row>
    <row r="22" spans="1:4" x14ac:dyDescent="0.25">
      <c r="A22" s="1" t="s">
        <v>26</v>
      </c>
      <c r="B22">
        <f>1/(1 + POWER(2.71,(-I2)*B21))</f>
        <v>0.92240529298042495</v>
      </c>
    </row>
  </sheetData>
  <mergeCells count="4">
    <mergeCell ref="B18:D18"/>
    <mergeCell ref="B10:D10"/>
    <mergeCell ref="G10:I10"/>
    <mergeCell ref="K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13" sqref="I13"/>
    </sheetView>
  </sheetViews>
  <sheetFormatPr defaultRowHeight="15" x14ac:dyDescent="0.25"/>
  <cols>
    <col min="1" max="1" width="31.85546875" customWidth="1"/>
    <col min="2" max="2" width="16.85546875" customWidth="1"/>
    <col min="3" max="3" width="20.28515625" customWidth="1"/>
    <col min="4" max="5" width="16" customWidth="1"/>
    <col min="6" max="6" width="34.140625" customWidth="1"/>
    <col min="9" max="9" width="18.140625" customWidth="1"/>
  </cols>
  <sheetData>
    <row r="1" spans="1:9" x14ac:dyDescent="0.25">
      <c r="A1" s="1" t="s">
        <v>2</v>
      </c>
      <c r="B1" s="1" t="s">
        <v>5</v>
      </c>
      <c r="C1" s="1" t="s">
        <v>6</v>
      </c>
      <c r="H1" t="s">
        <v>23</v>
      </c>
    </row>
    <row r="2" spans="1:9" x14ac:dyDescent="0.25">
      <c r="A2" s="1" t="s">
        <v>0</v>
      </c>
      <c r="B2" s="3">
        <v>1</v>
      </c>
      <c r="C2" s="3">
        <v>0</v>
      </c>
      <c r="F2" s="2" t="s">
        <v>14</v>
      </c>
      <c r="G2" t="s">
        <v>27</v>
      </c>
      <c r="H2" t="s">
        <v>24</v>
      </c>
      <c r="I2">
        <v>1</v>
      </c>
    </row>
    <row r="3" spans="1:9" x14ac:dyDescent="0.25">
      <c r="A3" s="1" t="s">
        <v>1</v>
      </c>
      <c r="B3" s="6">
        <f>B2</f>
        <v>1</v>
      </c>
      <c r="C3" s="6">
        <f>C2</f>
        <v>0</v>
      </c>
      <c r="F3" s="5" t="s">
        <v>15</v>
      </c>
      <c r="H3" t="s">
        <v>25</v>
      </c>
      <c r="I3">
        <v>10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1" t="s">
        <v>8</v>
      </c>
      <c r="B8" s="1" t="s">
        <v>5</v>
      </c>
      <c r="C8" s="1" t="s">
        <v>6</v>
      </c>
      <c r="F8" s="1" t="s">
        <v>8</v>
      </c>
      <c r="G8" s="1" t="s">
        <v>5</v>
      </c>
      <c r="H8" s="1" t="s">
        <v>6</v>
      </c>
    </row>
    <row r="9" spans="1:9" x14ac:dyDescent="0.25">
      <c r="A9" s="1" t="s">
        <v>0</v>
      </c>
      <c r="B9" s="6">
        <f>B3</f>
        <v>1</v>
      </c>
      <c r="C9" s="6">
        <f>C3</f>
        <v>0</v>
      </c>
      <c r="F9" s="1" t="s">
        <v>0</v>
      </c>
      <c r="G9" s="6">
        <f>B3</f>
        <v>1</v>
      </c>
      <c r="H9" s="6">
        <f>C3</f>
        <v>0</v>
      </c>
    </row>
    <row r="10" spans="1:9" x14ac:dyDescent="0.25">
      <c r="A10" s="1" t="s">
        <v>1</v>
      </c>
      <c r="B10" s="16">
        <v>0.80940367366968502</v>
      </c>
      <c r="C10" s="16"/>
      <c r="F10" s="1" t="s">
        <v>1</v>
      </c>
      <c r="G10" s="16">
        <v>0.84963513470186602</v>
      </c>
      <c r="H10" s="16"/>
    </row>
    <row r="11" spans="1:9" x14ac:dyDescent="0.25">
      <c r="A11" s="1" t="s">
        <v>3</v>
      </c>
      <c r="B11" s="3">
        <v>0.44614005439142501</v>
      </c>
      <c r="C11" s="3">
        <v>0.25216749368263403</v>
      </c>
      <c r="F11" s="1" t="s">
        <v>3</v>
      </c>
      <c r="G11" s="3">
        <v>0.73174222820189005</v>
      </c>
      <c r="H11" s="3">
        <v>0.27897934761745602</v>
      </c>
    </row>
    <row r="12" spans="1:9" x14ac:dyDescent="0.25">
      <c r="A12" s="1" t="s">
        <v>13</v>
      </c>
      <c r="B12" s="3"/>
      <c r="C12" s="3"/>
      <c r="D12" s="20" t="s">
        <v>28</v>
      </c>
      <c r="F12" s="1"/>
      <c r="G12" s="3"/>
      <c r="H12" s="3"/>
      <c r="I12" s="20" t="s">
        <v>28</v>
      </c>
    </row>
    <row r="13" spans="1:9" x14ac:dyDescent="0.25">
      <c r="A13" s="1" t="s">
        <v>4</v>
      </c>
      <c r="B13" s="3"/>
      <c r="C13" s="3"/>
      <c r="D13" s="20">
        <f>POWER(2.71,(-I2)*B14)/((1+POWER(2.71,(-I2)*B14))*(1+POWER(2.71,(-I2)*B14)))</f>
        <v>0.15469072705791254</v>
      </c>
      <c r="F13" s="1" t="s">
        <v>4</v>
      </c>
      <c r="G13" s="3"/>
      <c r="H13" s="3"/>
      <c r="I13" s="20">
        <f>POWER(2.71,(-N2)*G14)/((1+POWER(2.71,(-N2)*G14))*(1+POWER(2.71,(-N2)*G14)))</f>
        <v>0.25</v>
      </c>
    </row>
    <row r="14" spans="1:9" x14ac:dyDescent="0.25">
      <c r="A14" s="1" t="s">
        <v>16</v>
      </c>
      <c r="B14">
        <f>B9*B11+C9*C11+1</f>
        <v>1.4461400543914249</v>
      </c>
      <c r="G14">
        <f>G9*G11+H9*H11 + 1</f>
        <v>1.7317422282018899</v>
      </c>
    </row>
    <row r="15" spans="1:9" x14ac:dyDescent="0.25">
      <c r="A15" s="1" t="s">
        <v>26</v>
      </c>
      <c r="B15">
        <f>1/(1 + POWER(2.71,(-I2)*B14))</f>
        <v>0.80872199944624534</v>
      </c>
      <c r="G15">
        <f>1/(1 + POWER(2.71,(-I2)*G14))</f>
        <v>0.84895880515689648</v>
      </c>
    </row>
    <row r="16" spans="1:9" x14ac:dyDescent="0.25">
      <c r="A16" s="1" t="s">
        <v>9</v>
      </c>
      <c r="B16" s="1" t="s">
        <v>5</v>
      </c>
      <c r="C16" s="1" t="s">
        <v>6</v>
      </c>
    </row>
    <row r="17" spans="1:4" x14ac:dyDescent="0.25">
      <c r="A17" s="1" t="s">
        <v>0</v>
      </c>
      <c r="B17" s="14">
        <f>B10</f>
        <v>0.80940367366968502</v>
      </c>
      <c r="C17" s="14">
        <f>G10</f>
        <v>0.84963513470186602</v>
      </c>
    </row>
    <row r="18" spans="1:4" x14ac:dyDescent="0.25">
      <c r="A18" s="1" t="s">
        <v>1</v>
      </c>
      <c r="B18" s="16">
        <v>0.86510061041861996</v>
      </c>
      <c r="C18" s="16"/>
    </row>
    <row r="19" spans="1:4" x14ac:dyDescent="0.25">
      <c r="A19" s="1" t="s">
        <v>3</v>
      </c>
      <c r="B19" s="18">
        <v>0.34922687531499702</v>
      </c>
      <c r="C19" s="18">
        <v>0.67752737054169399</v>
      </c>
    </row>
    <row r="20" spans="1:4" x14ac:dyDescent="0.25">
      <c r="A20" s="1" t="s">
        <v>13</v>
      </c>
      <c r="B20" s="21">
        <f>(0-B18) * D21</f>
        <v>-0.10142838539689664</v>
      </c>
      <c r="C20" s="21"/>
      <c r="D20" s="20" t="s">
        <v>28</v>
      </c>
    </row>
    <row r="21" spans="1:4" x14ac:dyDescent="0.25">
      <c r="A21" s="1" t="s">
        <v>4</v>
      </c>
      <c r="B21" s="19">
        <f>I3*B20*B17</f>
        <v>-0.82096507754632775</v>
      </c>
      <c r="C21" s="19">
        <f>I3*B20*C17</f>
        <v>-0.86177119889285059</v>
      </c>
      <c r="D21" s="20">
        <f>POWER(2.71,(-I2)*B22)/((1+POWER(2.71,(-I2)*B22))*(1+POWER(2.71,(-I2)*B22)))</f>
        <v>0.11724461198543798</v>
      </c>
    </row>
    <row r="22" spans="1:4" x14ac:dyDescent="0.25">
      <c r="A22" s="1" t="s">
        <v>16</v>
      </c>
      <c r="B22">
        <f>B15*B19+G15*C19+1</f>
        <v>1.8576202838212794</v>
      </c>
    </row>
    <row r="23" spans="1:4" x14ac:dyDescent="0.25">
      <c r="A23" s="1" t="s">
        <v>26</v>
      </c>
      <c r="B23">
        <f>1/(1 + POWER(2.71,(-I2)*B22))</f>
        <v>0.86435612800467887</v>
      </c>
    </row>
  </sheetData>
  <mergeCells count="4">
    <mergeCell ref="B10:C10"/>
    <mergeCell ref="G10:H10"/>
    <mergeCell ref="B18:C18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Сотрудник</cp:lastModifiedBy>
  <dcterms:created xsi:type="dcterms:W3CDTF">2019-09-23T19:17:27Z</dcterms:created>
  <dcterms:modified xsi:type="dcterms:W3CDTF">2019-10-23T08:11:36Z</dcterms:modified>
</cp:coreProperties>
</file>