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i\SYS.22 Schulaufgaben\Softwareentwicklung\Projektwoche\RS_Robot\"/>
    </mc:Choice>
  </mc:AlternateContent>
  <xr:revisionPtr revIDLastSave="0" documentId="13_ncr:1_{E7398E75-6229-4A5F-BF5A-A1CDC2596515}" xr6:coauthVersionLast="47" xr6:coauthVersionMax="47" xr10:uidLastSave="{00000000-0000-0000-0000-000000000000}"/>
  <bookViews>
    <workbookView xWindow="-120" yWindow="-120" windowWidth="23280" windowHeight="14880" xr2:uid="{8B54FCB7-46C4-4142-A559-DF20E58FA1A1}"/>
  </bookViews>
  <sheets>
    <sheet name="Tabelle1" sheetId="1" r:id="rId1"/>
  </sheets>
  <definedNames>
    <definedName name="_xlnm.Print_Area" localSheetId="0">Tabelle1!$A$1:$I$85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4" i="1" l="1"/>
  <c r="F73" i="1"/>
  <c r="F69" i="1"/>
  <c r="F70" i="1"/>
  <c r="F71" i="1"/>
  <c r="F68" i="1"/>
  <c r="D74" i="1"/>
  <c r="D73" i="1"/>
  <c r="D72" i="1"/>
  <c r="F72" i="1" s="1"/>
  <c r="D69" i="1"/>
  <c r="D70" i="1"/>
  <c r="D71" i="1"/>
  <c r="D68" i="1"/>
  <c r="B74" i="1"/>
  <c r="B73" i="1"/>
  <c r="B69" i="1"/>
  <c r="B70" i="1"/>
  <c r="B71" i="1"/>
  <c r="B68" i="1"/>
  <c r="H77" i="1"/>
  <c r="F40" i="1"/>
  <c r="F41" i="1"/>
  <c r="F44" i="1"/>
  <c r="F39" i="1"/>
  <c r="H47" i="1"/>
  <c r="H14" i="1"/>
  <c r="F7" i="1" l="1"/>
  <c r="F6" i="1"/>
</calcChain>
</file>

<file path=xl/sharedStrings.xml><?xml version="1.0" encoding="utf-8"?>
<sst xmlns="http://schemas.openxmlformats.org/spreadsheetml/2006/main" count="46" uniqueCount="32">
  <si>
    <t>Die Bausteine für den Korrekten Aufbau der Hardware muss stets angepasst werden</t>
  </si>
  <si>
    <t>Die Sensoren für die Haupt- und Nebenfunktionen müssen ausgewählt werden</t>
  </si>
  <si>
    <t>Aufbau des Joysticks auf dem Mindstorm-Controller</t>
  </si>
  <si>
    <t>Aufbau des Schiessmechanismus mit Zahnriemen und Motor</t>
  </si>
  <si>
    <t>Simple Funktionskontrolle des Aufbaus, die mechanische Funktion prüfen</t>
  </si>
  <si>
    <t>Aufbau Plan erstellen, für leichtes Nachbauen</t>
  </si>
  <si>
    <t>Joystick Mechanische Funktion testen</t>
  </si>
  <si>
    <t>To do</t>
  </si>
  <si>
    <t>In Progress</t>
  </si>
  <si>
    <t>Done</t>
  </si>
  <si>
    <t>Verbesserungen:</t>
  </si>
  <si>
    <t>Sprint Backlog 16.04.2024</t>
  </si>
  <si>
    <t>Sprint Backlog 17.04.2024</t>
  </si>
  <si>
    <t>Aufbau des Magazins mit Dropdown Möglichkeit mit Munitionsüberwachung</t>
  </si>
  <si>
    <t>Openes:</t>
  </si>
  <si>
    <t>Story Points</t>
  </si>
  <si>
    <t>Erstellung / Erweiterung des Sprint Backlogs, Sprintreviews</t>
  </si>
  <si>
    <t>Erstellung / Erweiterung des des Aktivitätsdiagrammes</t>
  </si>
  <si>
    <t>Erstellung / Erweiterung des der User-Stories</t>
  </si>
  <si>
    <t>Durchschnitt</t>
  </si>
  <si>
    <t>Joystick Taster Funktion zuweisen (oben, unten, links, rechts)</t>
  </si>
  <si>
    <t>Betätigen als Funktion  zum schiessen erstellen</t>
  </si>
  <si>
    <t>Dropdown System erstellen welches nach einem Schuss, Munition in den Lauf lässt</t>
  </si>
  <si>
    <t>Ist die Munition knapp, soll eine akustische Meldung ertönen</t>
  </si>
  <si>
    <t>Durch betätigen der mittleren Taste soll das Gewehr schiessen, solange der Taster betätig ist (Vollautomatisch)</t>
  </si>
  <si>
    <t>Nach jedem Schuss muss eine Abfrage gewiss vorhandener Munition im Lauf gestellt werden</t>
  </si>
  <si>
    <t>Erstellung / Erweiterung des Product Backlogs</t>
  </si>
  <si>
    <t>Aufbau des Magazines mit Dropdown Möglichkeit und Munitionsüberwachung</t>
  </si>
  <si>
    <t>Product backlog Referenz-Task</t>
  </si>
  <si>
    <t>Kommunikation zwischen Remote und Receiver erstellen</t>
  </si>
  <si>
    <t>Sprint Backlog 18.04.2024</t>
  </si>
  <si>
    <t>Aufbau des Rotiermotors und der Halterung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</si>
</sst>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4" borderId="0" xfId="0" applyFill="1"/>
    <xf numFmtId="9" fontId="0" fillId="3" borderId="0" xfId="0" applyNumberFormat="1" applyFill="1" applyAlignment="1">
      <alignment horizontal="center"/>
    </xf>
    <xf numFmtId="9" fontId="0" fillId="0" borderId="0" xfId="0" applyNumberFormat="1" applyAlignment="1">
      <alignment horizontal="center"/>
    </xf>
    <xf numFmtId="0" fontId="1" fillId="5" borderId="0" xfId="0" applyFont="1" applyFill="1"/>
    <xf numFmtId="164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66"/>
      <color rgb="FFFFCC66"/>
      <color rgb="FF9999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FBF4A-C991-4A17-97F9-8FB0EFA4E178}">
  <dimension ref="A1:I85"/>
  <sheetViews>
    <sheetView tabSelected="1" view="pageBreakPreview" topLeftCell="B49" zoomScale="68" zoomScaleNormal="92" workbookViewId="0">
      <selection activeCell="C60" sqref="C60"/>
    </sheetView>
  </sheetViews>
  <sheetFormatPr baseColWidth="10" defaultRowHeight="15" x14ac:dyDescent="0.25"/>
  <cols>
    <col min="1" max="1" width="109.85546875" hidden="1" customWidth="1"/>
    <col min="2" max="2" width="109.85546875" bestFit="1" customWidth="1"/>
    <col min="4" max="4" width="83.140625" bestFit="1" customWidth="1"/>
    <col min="6" max="6" width="83.140625" bestFit="1" customWidth="1"/>
    <col min="8" max="8" width="16.7109375" bestFit="1" customWidth="1"/>
    <col min="9" max="9" width="17" bestFit="1" customWidth="1"/>
  </cols>
  <sheetData>
    <row r="1" spans="1:9" x14ac:dyDescent="0.25">
      <c r="A1" s="1" t="s">
        <v>28</v>
      </c>
      <c r="B1" s="8" t="s">
        <v>11</v>
      </c>
    </row>
    <row r="3" spans="1:9" x14ac:dyDescent="0.25">
      <c r="A3" t="s">
        <v>0</v>
      </c>
      <c r="B3" s="3" t="s">
        <v>7</v>
      </c>
      <c r="D3" s="3" t="s">
        <v>8</v>
      </c>
      <c r="F3" s="3" t="s">
        <v>9</v>
      </c>
      <c r="H3" s="3" t="s">
        <v>15</v>
      </c>
    </row>
    <row r="4" spans="1:9" x14ac:dyDescent="0.25">
      <c r="A4" s="5" t="s">
        <v>1</v>
      </c>
    </row>
    <row r="5" spans="1:9" x14ac:dyDescent="0.25">
      <c r="A5" s="5" t="s">
        <v>2</v>
      </c>
      <c r="H5" s="2"/>
    </row>
    <row r="6" spans="1:9" x14ac:dyDescent="0.25">
      <c r="A6" s="5" t="s">
        <v>3</v>
      </c>
      <c r="F6" s="5" t="str">
        <f>IF(B6 = A4, 0, IF(D6 = A4, 0, A4))</f>
        <v>Die Sensoren für die Haupt- und Nebenfunktionen müssen ausgewählt werden</v>
      </c>
      <c r="H6" s="2">
        <v>2</v>
      </c>
    </row>
    <row r="7" spans="1:9" x14ac:dyDescent="0.25">
      <c r="A7" s="5" t="s">
        <v>13</v>
      </c>
      <c r="F7" s="5" t="str">
        <f>IF(B7 = A5, 0, IF(D7 = A5, 0, A5))</f>
        <v>Aufbau des Joysticks auf dem Mindstorm-Controller</v>
      </c>
      <c r="H7" s="2">
        <v>2</v>
      </c>
    </row>
    <row r="8" spans="1:9" x14ac:dyDescent="0.25">
      <c r="A8" s="5" t="s">
        <v>4</v>
      </c>
      <c r="H8" s="2"/>
    </row>
    <row r="9" spans="1:9" x14ac:dyDescent="0.25">
      <c r="A9" t="s">
        <v>5</v>
      </c>
      <c r="H9" s="2"/>
    </row>
    <row r="10" spans="1:9" x14ac:dyDescent="0.25">
      <c r="H10" s="2"/>
    </row>
    <row r="11" spans="1:9" x14ac:dyDescent="0.25">
      <c r="A11" t="s">
        <v>26</v>
      </c>
      <c r="H11" s="2"/>
    </row>
    <row r="12" spans="1:9" x14ac:dyDescent="0.25">
      <c r="A12" t="s">
        <v>16</v>
      </c>
      <c r="H12" s="2"/>
    </row>
    <row r="13" spans="1:9" x14ac:dyDescent="0.25">
      <c r="A13" s="5" t="s">
        <v>17</v>
      </c>
    </row>
    <row r="14" spans="1:9" x14ac:dyDescent="0.25">
      <c r="A14" t="s">
        <v>18</v>
      </c>
      <c r="B14" s="1"/>
      <c r="H14" s="2">
        <f>SUM(H5:H12)/COUNT(H5:H12)</f>
        <v>2</v>
      </c>
      <c r="I14" s="1" t="s">
        <v>19</v>
      </c>
    </row>
    <row r="15" spans="1:9" x14ac:dyDescent="0.25">
      <c r="B15" s="7"/>
      <c r="D15" s="1"/>
    </row>
    <row r="16" spans="1:9" x14ac:dyDescent="0.25">
      <c r="A16" t="s">
        <v>6</v>
      </c>
      <c r="B16" s="3" t="s">
        <v>14</v>
      </c>
      <c r="D16" s="3" t="s">
        <v>10</v>
      </c>
    </row>
    <row r="17" spans="1:4" x14ac:dyDescent="0.25">
      <c r="A17" t="s">
        <v>20</v>
      </c>
      <c r="B17" s="6">
        <v>0.3</v>
      </c>
      <c r="D17" s="4" t="s">
        <v>27</v>
      </c>
    </row>
    <row r="18" spans="1:4" x14ac:dyDescent="0.25">
      <c r="A18" t="s">
        <v>21</v>
      </c>
      <c r="D18" s="4"/>
    </row>
    <row r="19" spans="1:4" x14ac:dyDescent="0.25">
      <c r="A19" t="s">
        <v>29</v>
      </c>
      <c r="D19" s="4"/>
    </row>
    <row r="20" spans="1:4" x14ac:dyDescent="0.25">
      <c r="D20" s="4"/>
    </row>
    <row r="21" spans="1:4" x14ac:dyDescent="0.25">
      <c r="A21" t="s">
        <v>22</v>
      </c>
      <c r="D21" s="4"/>
    </row>
    <row r="22" spans="1:4" x14ac:dyDescent="0.25">
      <c r="A22" t="s">
        <v>23</v>
      </c>
      <c r="D22" s="4"/>
    </row>
    <row r="23" spans="1:4" x14ac:dyDescent="0.25">
      <c r="A23" t="s">
        <v>24</v>
      </c>
      <c r="D23" s="4"/>
    </row>
    <row r="24" spans="1:4" x14ac:dyDescent="0.25">
      <c r="A24" t="s">
        <v>25</v>
      </c>
    </row>
    <row r="34" spans="2:9" x14ac:dyDescent="0.25">
      <c r="B34" s="8" t="s">
        <v>12</v>
      </c>
    </row>
    <row r="36" spans="2:9" x14ac:dyDescent="0.25">
      <c r="B36" s="3" t="s">
        <v>7</v>
      </c>
      <c r="D36" s="3" t="s">
        <v>8</v>
      </c>
      <c r="F36" s="3" t="s">
        <v>9</v>
      </c>
      <c r="H36" s="3" t="s">
        <v>15</v>
      </c>
    </row>
    <row r="38" spans="2:9" x14ac:dyDescent="0.25">
      <c r="H38" s="2"/>
    </row>
    <row r="39" spans="2:9" x14ac:dyDescent="0.25">
      <c r="F39" s="5" t="str">
        <f>IF(B39 = A6, 0, IF(D39 = A6, 0, A6))</f>
        <v>Aufbau des Schiessmechanismus mit Zahnriemen und Motor</v>
      </c>
      <c r="H39" s="2">
        <v>6</v>
      </c>
    </row>
    <row r="40" spans="2:9" x14ac:dyDescent="0.25">
      <c r="F40" s="5" t="str">
        <f t="shared" ref="F40:F41" si="0">IF(B40 = A7, 0, IF(D40 = A7, 0, A7))</f>
        <v>Aufbau des Magazins mit Dropdown Möglichkeit mit Munitionsüberwachung</v>
      </c>
      <c r="H40" s="2">
        <v>6</v>
      </c>
    </row>
    <row r="41" spans="2:9" x14ac:dyDescent="0.25">
      <c r="F41" s="5" t="str">
        <f t="shared" si="0"/>
        <v>Simple Funktionskontrolle des Aufbaus, die mechanische Funktion prüfen</v>
      </c>
      <c r="H41" s="2">
        <v>3</v>
      </c>
    </row>
    <row r="42" spans="2:9" x14ac:dyDescent="0.25">
      <c r="H42" s="2">
        <v>4</v>
      </c>
    </row>
    <row r="43" spans="2:9" x14ac:dyDescent="0.25">
      <c r="H43" s="2"/>
    </row>
    <row r="44" spans="2:9" x14ac:dyDescent="0.25">
      <c r="F44" s="5" t="str">
        <f t="shared" ref="F44" si="1">IF(B44 = A13, 0, IF(D44 = A13, 0, A13))</f>
        <v>Erstellung / Erweiterung des des Aktivitätsdiagrammes</v>
      </c>
      <c r="H44" s="2">
        <v>4</v>
      </c>
    </row>
    <row r="47" spans="2:9" x14ac:dyDescent="0.25">
      <c r="H47" s="9">
        <f>SUM(H38:H44)/COUNT(H38:H44)</f>
        <v>4.5999999999999996</v>
      </c>
      <c r="I47" s="1" t="s">
        <v>19</v>
      </c>
    </row>
    <row r="48" spans="2:9" x14ac:dyDescent="0.25">
      <c r="B48" s="3" t="s">
        <v>14</v>
      </c>
      <c r="D48" s="3" t="s">
        <v>10</v>
      </c>
    </row>
    <row r="49" spans="2:4" x14ac:dyDescent="0.25">
      <c r="B49" s="6">
        <v>0.5</v>
      </c>
      <c r="D49" s="4" t="s">
        <v>31</v>
      </c>
    </row>
    <row r="50" spans="2:4" x14ac:dyDescent="0.25">
      <c r="D50" s="4"/>
    </row>
    <row r="51" spans="2:4" x14ac:dyDescent="0.25">
      <c r="D51" s="4"/>
    </row>
    <row r="52" spans="2:4" x14ac:dyDescent="0.25">
      <c r="D52" s="4"/>
    </row>
    <row r="53" spans="2:4" x14ac:dyDescent="0.25">
      <c r="D53" s="4"/>
    </row>
    <row r="54" spans="2:4" x14ac:dyDescent="0.25">
      <c r="D54" s="4"/>
    </row>
    <row r="55" spans="2:4" x14ac:dyDescent="0.25">
      <c r="D55" s="4"/>
    </row>
    <row r="64" spans="2:4" x14ac:dyDescent="0.25">
      <c r="B64" s="8" t="s">
        <v>30</v>
      </c>
    </row>
    <row r="66" spans="2:9" x14ac:dyDescent="0.25">
      <c r="B66" s="3" t="s">
        <v>7</v>
      </c>
      <c r="D66" s="3" t="s">
        <v>8</v>
      </c>
      <c r="F66" s="3" t="s">
        <v>9</v>
      </c>
      <c r="H66" s="3" t="s">
        <v>15</v>
      </c>
    </row>
    <row r="68" spans="2:9" x14ac:dyDescent="0.25">
      <c r="B68" t="str">
        <f>A21</f>
        <v>Dropdown System erstellen welches nach einem Schuss, Munition in den Lauf lässt</v>
      </c>
      <c r="D68">
        <f xml:space="preserve"> IF(B68 =A21, 0,A21)</f>
        <v>0</v>
      </c>
      <c r="F68">
        <f>IF(B68 =A21, 0, IF(B68 =A21, 0,A21))</f>
        <v>0</v>
      </c>
      <c r="H68" s="2">
        <v>8</v>
      </c>
    </row>
    <row r="69" spans="2:9" x14ac:dyDescent="0.25">
      <c r="B69" t="str">
        <f t="shared" ref="B69:B71" si="2">A22</f>
        <v>Ist die Munition knapp, soll eine akustische Meldung ertönen</v>
      </c>
      <c r="D69">
        <f t="shared" ref="D69:D71" si="3" xml:space="preserve"> IF(B69 =A22, 0,A22)</f>
        <v>0</v>
      </c>
      <c r="F69">
        <f t="shared" ref="F69:F71" si="4">IF(B69 =A22, 0, IF(B69 =A22, 0,A22))</f>
        <v>0</v>
      </c>
      <c r="H69" s="2">
        <v>2</v>
      </c>
    </row>
    <row r="70" spans="2:9" x14ac:dyDescent="0.25">
      <c r="B70" t="str">
        <f t="shared" si="2"/>
        <v>Durch betätigen der mittleren Taste soll das Gewehr schiessen, solange der Taster betätig ist (Vollautomatisch)</v>
      </c>
      <c r="D70">
        <f t="shared" si="3"/>
        <v>0</v>
      </c>
      <c r="F70">
        <f t="shared" si="4"/>
        <v>0</v>
      </c>
      <c r="H70" s="2">
        <v>8</v>
      </c>
    </row>
    <row r="71" spans="2:9" x14ac:dyDescent="0.25">
      <c r="B71" t="str">
        <f t="shared" si="2"/>
        <v>Nach jedem Schuss muss eine Abfrage gewiss vorhandener Munition im Lauf gestellt werden</v>
      </c>
      <c r="D71">
        <f t="shared" si="3"/>
        <v>0</v>
      </c>
      <c r="F71">
        <f t="shared" si="4"/>
        <v>0</v>
      </c>
      <c r="H71" s="2">
        <v>6</v>
      </c>
    </row>
    <row r="72" spans="2:9" x14ac:dyDescent="0.25">
      <c r="D72" t="str">
        <f xml:space="preserve"> IF(B72 =A19, 0,A19)</f>
        <v>Kommunikation zwischen Remote und Receiver erstellen</v>
      </c>
      <c r="F72">
        <f>IF(B72 = A19, 0, IF(D72 =A19, 0,A19))</f>
        <v>0</v>
      </c>
      <c r="H72" s="2">
        <v>10</v>
      </c>
    </row>
    <row r="73" spans="2:9" x14ac:dyDescent="0.25">
      <c r="B73" t="str">
        <f>A11</f>
        <v>Erstellung / Erweiterung des Product Backlogs</v>
      </c>
      <c r="D73">
        <f xml:space="preserve"> IF(B73 =A11, 0,A11)</f>
        <v>0</v>
      </c>
      <c r="F73">
        <f>IF(B73 =A11, 0, IF(D73 =A11, 0,A11))</f>
        <v>0</v>
      </c>
      <c r="H73" s="2">
        <v>2</v>
      </c>
    </row>
    <row r="74" spans="2:9" x14ac:dyDescent="0.25">
      <c r="B74" t="str">
        <f>A12</f>
        <v>Erstellung / Erweiterung des Sprint Backlogs, Sprintreviews</v>
      </c>
      <c r="D74">
        <f xml:space="preserve"> IF(B74 =A12, 0,A12)</f>
        <v>0</v>
      </c>
      <c r="F74">
        <f>IF(B74 =A12, 0, IF(D74 =A12, 0,A12))</f>
        <v>0</v>
      </c>
      <c r="H74" s="2">
        <v>2</v>
      </c>
    </row>
    <row r="77" spans="2:9" x14ac:dyDescent="0.25">
      <c r="H77" s="9">
        <f>SUM(H68:H74)/COUNT(H68:H74)</f>
        <v>5.4285714285714288</v>
      </c>
      <c r="I77" s="1" t="s">
        <v>19</v>
      </c>
    </row>
    <row r="78" spans="2:9" x14ac:dyDescent="0.25">
      <c r="B78" s="3" t="s">
        <v>14</v>
      </c>
      <c r="D78" s="3" t="s">
        <v>10</v>
      </c>
    </row>
    <row r="79" spans="2:9" x14ac:dyDescent="0.25">
      <c r="B79" s="6">
        <v>0.5</v>
      </c>
      <c r="D79" s="4"/>
    </row>
    <row r="80" spans="2:9" x14ac:dyDescent="0.25">
      <c r="D80" s="4"/>
    </row>
    <row r="81" spans="4:4" x14ac:dyDescent="0.25">
      <c r="D81" s="4"/>
    </row>
    <row r="82" spans="4:4" x14ac:dyDescent="0.25">
      <c r="D82" s="4"/>
    </row>
    <row r="83" spans="4:4" x14ac:dyDescent="0.25">
      <c r="D83" s="4"/>
    </row>
    <row r="84" spans="4:4" x14ac:dyDescent="0.25">
      <c r="D84" s="4"/>
    </row>
    <row r="85" spans="4:4" x14ac:dyDescent="0.25">
      <c r="D85" s="4"/>
    </row>
  </sheetData>
  <pageMargins left="0.7" right="0.7" top="0.78740157499999996" bottom="0.78740157499999996" header="0.3" footer="0.3"/>
  <pageSetup paperSize="9" scale="24" orientation="portrait" r:id="rId1"/>
  <colBreaks count="1" manualBreakCount="1">
    <brk id="1" max="8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Michael.Schmeisser</dc:creator>
  <cp:lastModifiedBy>Michael.Schmeisser</cp:lastModifiedBy>
  <dcterms:created xsi:type="dcterms:W3CDTF">2024-04-15T12:05:17Z</dcterms:created>
  <dcterms:modified xsi:type="dcterms:W3CDTF">2024-04-17T12:29:54Z</dcterms:modified>
</cp:coreProperties>
</file>