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TM\Desktop\PAWAN\"/>
    </mc:Choice>
  </mc:AlternateContent>
  <bookViews>
    <workbookView xWindow="0" yWindow="0" windowWidth="11670" windowHeight="4635" firstSheet="1" activeTab="3"/>
  </bookViews>
  <sheets>
    <sheet name="ASSIGNMENT1(05-03-2024)" sheetId="1" r:id="rId1"/>
    <sheet name="ASSIGNMENT(06-03-2024)" sheetId="2" r:id="rId2"/>
    <sheet name="ASSIGNMENT3(05-03-2024)" sheetId="3" r:id="rId3"/>
    <sheet name="ASSIGNMENT4(05-03-2024)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2" l="1"/>
  <c r="N13" i="2" s="1"/>
  <c r="O13" i="2" s="1"/>
  <c r="K13" i="2"/>
  <c r="K12" i="2"/>
  <c r="L12" i="2" s="1"/>
  <c r="N11" i="2"/>
  <c r="O11" i="2" s="1"/>
  <c r="L11" i="2"/>
  <c r="M11" i="2" s="1"/>
  <c r="K11" i="2"/>
  <c r="K10" i="2"/>
  <c r="L10" i="2" s="1"/>
  <c r="L9" i="2"/>
  <c r="N9" i="2" s="1"/>
  <c r="O9" i="2" s="1"/>
  <c r="K9" i="2"/>
  <c r="K8" i="2"/>
  <c r="L8" i="2" s="1"/>
  <c r="N7" i="2"/>
  <c r="O7" i="2" s="1"/>
  <c r="L7" i="2"/>
  <c r="M7" i="2" s="1"/>
  <c r="K7" i="2"/>
  <c r="K6" i="2"/>
  <c r="L6" i="2" s="1"/>
  <c r="L5" i="2"/>
  <c r="N5" i="2" s="1"/>
  <c r="O5" i="2" s="1"/>
  <c r="K5" i="2"/>
  <c r="K4" i="2"/>
  <c r="L4" i="2" s="1"/>
  <c r="N3" i="2"/>
  <c r="O3" i="2" s="1"/>
  <c r="L3" i="2"/>
  <c r="M3" i="2" s="1"/>
  <c r="K3" i="2"/>
  <c r="O13" i="1"/>
  <c r="L13" i="1"/>
  <c r="K13" i="1"/>
  <c r="K12" i="1"/>
  <c r="L12" i="1" s="1"/>
  <c r="K11" i="1"/>
  <c r="L11" i="1" s="1"/>
  <c r="K10" i="1"/>
  <c r="L10" i="1" s="1"/>
  <c r="L9" i="1"/>
  <c r="K9" i="1"/>
  <c r="L8" i="1"/>
  <c r="K8" i="1"/>
  <c r="K7" i="1"/>
  <c r="L7" i="1" s="1"/>
  <c r="K6" i="1"/>
  <c r="L6" i="1" s="1"/>
  <c r="L5" i="1"/>
  <c r="K5" i="1"/>
  <c r="L4" i="1"/>
  <c r="K4" i="1"/>
  <c r="Q3" i="1" a="1"/>
  <c r="Q13" i="1" s="1"/>
  <c r="N3" i="1" a="1"/>
  <c r="N10" i="1" s="1"/>
  <c r="K3" i="1"/>
  <c r="L3" i="1" s="1"/>
  <c r="M12" i="2" l="1"/>
  <c r="N12" i="2"/>
  <c r="O12" i="2" s="1"/>
  <c r="N10" i="2"/>
  <c r="O10" i="2" s="1"/>
  <c r="M10" i="2"/>
  <c r="N6" i="2"/>
  <c r="O6" i="2" s="1"/>
  <c r="M6" i="2"/>
  <c r="M8" i="2"/>
  <c r="N8" i="2"/>
  <c r="O8" i="2" s="1"/>
  <c r="N4" i="2"/>
  <c r="O4" i="2" s="1"/>
  <c r="M4" i="2"/>
  <c r="M5" i="2"/>
  <c r="M9" i="2"/>
  <c r="M13" i="2"/>
  <c r="S10" i="1"/>
  <c r="O10" i="1"/>
  <c r="O9" i="1"/>
  <c r="O5" i="1"/>
  <c r="N3" i="1"/>
  <c r="N7" i="1"/>
  <c r="O7" i="1" s="1"/>
  <c r="N11" i="1"/>
  <c r="O11" i="1" s="1"/>
  <c r="Q6" i="1"/>
  <c r="Q10" i="1"/>
  <c r="T10" i="1" s="1"/>
  <c r="N4" i="1"/>
  <c r="N8" i="1"/>
  <c r="N12" i="1"/>
  <c r="Q3" i="1"/>
  <c r="Q7" i="1"/>
  <c r="Q11" i="1"/>
  <c r="N5" i="1"/>
  <c r="N9" i="1"/>
  <c r="N13" i="1"/>
  <c r="Q4" i="1"/>
  <c r="Q8" i="1"/>
  <c r="Q12" i="1"/>
  <c r="N6" i="1"/>
  <c r="Q5" i="1"/>
  <c r="Q9" i="1"/>
  <c r="S13" i="1" l="1"/>
  <c r="T13" i="1" s="1"/>
  <c r="S4" i="1"/>
  <c r="T4" i="1" s="1"/>
  <c r="O4" i="1"/>
  <c r="S9" i="1"/>
  <c r="T9" i="1" s="1"/>
  <c r="T3" i="1"/>
  <c r="S3" i="1"/>
  <c r="O3" i="1"/>
  <c r="S5" i="1"/>
  <c r="T5" i="1" s="1"/>
  <c r="S12" i="1"/>
  <c r="O12" i="1"/>
  <c r="T12" i="1" s="1"/>
  <c r="S6" i="1"/>
  <c r="S7" i="1"/>
  <c r="T7" i="1" s="1"/>
  <c r="T8" i="1"/>
  <c r="S8" i="1"/>
  <c r="O8" i="1"/>
  <c r="S11" i="1"/>
  <c r="T11" i="1" s="1"/>
  <c r="O6" i="1"/>
  <c r="T6" i="1" s="1"/>
</calcChain>
</file>

<file path=xl/sharedStrings.xml><?xml version="1.0" encoding="utf-8"?>
<sst xmlns="http://schemas.openxmlformats.org/spreadsheetml/2006/main" count="130" uniqueCount="72">
  <si>
    <t>S.NO.</t>
  </si>
  <si>
    <t>Student Name</t>
  </si>
  <si>
    <t>Test 1</t>
  </si>
  <si>
    <t>Test 2</t>
  </si>
  <si>
    <t>Test 3</t>
  </si>
  <si>
    <t>Test4</t>
  </si>
  <si>
    <t xml:space="preserve">Test 5 </t>
  </si>
  <si>
    <t>Test 6</t>
  </si>
  <si>
    <t xml:space="preserve">Test 7 </t>
  </si>
  <si>
    <t>Test 8</t>
  </si>
  <si>
    <t xml:space="preserve"> Total </t>
  </si>
  <si>
    <t>Percentage</t>
  </si>
  <si>
    <t>Course</t>
  </si>
  <si>
    <t>Course fees</t>
  </si>
  <si>
    <t>Scholarship</t>
  </si>
  <si>
    <t>Transport</t>
  </si>
  <si>
    <t>Transport Fee</t>
  </si>
  <si>
    <t>Category</t>
  </si>
  <si>
    <t>Discount</t>
  </si>
  <si>
    <t>Total Fees</t>
  </si>
  <si>
    <t>Rahul</t>
  </si>
  <si>
    <t>BCA</t>
  </si>
  <si>
    <t>Y</t>
  </si>
  <si>
    <t>GENERAL</t>
  </si>
  <si>
    <t>MCA</t>
  </si>
  <si>
    <t>SC</t>
  </si>
  <si>
    <t>N</t>
  </si>
  <si>
    <t>ST</t>
  </si>
  <si>
    <t>M-TECH</t>
  </si>
  <si>
    <t>OBC</t>
  </si>
  <si>
    <t>B-TECH</t>
  </si>
  <si>
    <t>Abhay</t>
  </si>
  <si>
    <t>Ajay</t>
  </si>
  <si>
    <t>Geeta</t>
  </si>
  <si>
    <t>Rohit</t>
  </si>
  <si>
    <t>Ravi</t>
  </si>
  <si>
    <t>Ritik</t>
  </si>
  <si>
    <t>Fee</t>
  </si>
  <si>
    <t>scholarship</t>
  </si>
  <si>
    <t>.Marks &gt;=95%</t>
  </si>
  <si>
    <t>Marks &gt;=85%</t>
  </si>
  <si>
    <t>Marks &gt;=75%</t>
  </si>
  <si>
    <t>Marks &gt;=65%</t>
  </si>
  <si>
    <t>Exercise 1</t>
  </si>
  <si>
    <t>Grade</t>
  </si>
  <si>
    <t>Number Of Students</t>
  </si>
  <si>
    <t>Central Angle</t>
  </si>
  <si>
    <t>Exercise 2</t>
  </si>
  <si>
    <t>S.NO</t>
  </si>
  <si>
    <t>Flavour of icecream</t>
  </si>
  <si>
    <t>Frequency</t>
  </si>
  <si>
    <t>Vanila</t>
  </si>
  <si>
    <t>Strawberry</t>
  </si>
  <si>
    <t>Chocolate</t>
  </si>
  <si>
    <t>Mint Chocolate</t>
  </si>
  <si>
    <t>Others</t>
  </si>
  <si>
    <t>Exercise 3</t>
  </si>
  <si>
    <t>Q.The table below show the favourate color of 200 kids in a class.</t>
  </si>
  <si>
    <t>Favourite Colours</t>
  </si>
  <si>
    <t>Red</t>
  </si>
  <si>
    <t>Green</t>
  </si>
  <si>
    <t>Blue</t>
  </si>
  <si>
    <t>Yellow</t>
  </si>
  <si>
    <t>Orange</t>
  </si>
  <si>
    <t xml:space="preserve">Number of Student </t>
  </si>
  <si>
    <t>Q. Using the information provide, create a bar graph.</t>
  </si>
  <si>
    <t>Q. Which color is the most performed and which is the least performed.</t>
  </si>
  <si>
    <t>Q. How many Kids choose red as their favourate color.</t>
  </si>
  <si>
    <t>Pawan</t>
  </si>
  <si>
    <t>Adarsh</t>
  </si>
  <si>
    <t>Nikhil</t>
  </si>
  <si>
    <t>Saurbh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</si>
</sst>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9" fontId="3" fillId="5" borderId="3" xfId="0" applyNumberFormat="1" applyFont="1" applyFill="1" applyBorder="1" applyAlignment="1">
      <alignment horizontal="center"/>
    </xf>
    <xf numFmtId="9" fontId="4" fillId="5" borderId="0" xfId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9" fontId="3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9" fontId="3" fillId="5" borderId="7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2B9-42CF-8C4D-31A4B1126DC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2B9-42CF-8C4D-31A4B1126DC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2B9-42CF-8C4D-31A4B1126DC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2B9-42CF-8C4D-31A4B1126DC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2B9-42CF-8C4D-31A4B1126DC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2B9-42CF-8C4D-31A4B1126DC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32B9-42CF-8C4D-31A4B1126DC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32B9-42CF-8C4D-31A4B1126DC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32B9-42CF-8C4D-31A4B1126DC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32B9-42CF-8C4D-31A4B1126DC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32B9-42CF-8C4D-31A4B1126D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'[1]ASSIGNMENT2(06-03-2024)'!$O$3:$O$13</c:f>
              <c:numCache>
                <c:formatCode>General</c:formatCode>
                <c:ptCount val="11"/>
                <c:pt idx="0">
                  <c:v>313.64999999999998</c:v>
                </c:pt>
                <c:pt idx="1">
                  <c:v>257.85000000000002</c:v>
                </c:pt>
                <c:pt idx="2">
                  <c:v>326.25</c:v>
                </c:pt>
                <c:pt idx="3">
                  <c:v>301.05</c:v>
                </c:pt>
                <c:pt idx="4">
                  <c:v>283.95</c:v>
                </c:pt>
                <c:pt idx="5">
                  <c:v>313.64999999999998</c:v>
                </c:pt>
                <c:pt idx="6">
                  <c:v>333</c:v>
                </c:pt>
                <c:pt idx="7">
                  <c:v>292.5</c:v>
                </c:pt>
                <c:pt idx="8">
                  <c:v>319.5</c:v>
                </c:pt>
                <c:pt idx="9">
                  <c:v>339.3</c:v>
                </c:pt>
                <c:pt idx="10">
                  <c:v>26.549999999999997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71-443D-95D4-A4FB05FEC8EC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'[1]ASSIGNMENT2(06-03-2024)'!$O$2</c15:sqref>
                        </c15:formulaRef>
                      </c:ext>
                    </c:extLst>
                    <c:strCache>
                      <c:ptCount val="1"/>
                      <c:pt idx="0">
                        <c:v>Central Angle</c:v>
                      </c:pt>
                    </c:strCache>
                  </c:strRef>
                </c15:tx>
              </c15:filteredSeriesTitl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34147284384483"/>
          <c:y val="0.26542239685658159"/>
          <c:w val="0.7967635256773028"/>
          <c:h val="0.41235503715277239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'[1]ASSIGNMENT3(05-03-2024)'!$C$3</c:f>
              <c:strCache>
                <c:ptCount val="1"/>
                <c:pt idx="0">
                  <c:v>Frequency</c:v>
                </c:pt>
              </c:strCache>
            </c:strRef>
          </c:cat>
          <c:val>
            <c:numRef>
              <c:f>'[1]ASSIGNMENT3(05-03-2024)'!$C$4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139-432D-9057-D9BB0EEFE1F9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'[1]ASSIGNMENT3(05-03-2024)'!$C$3</c:f>
              <c:strCache>
                <c:ptCount val="1"/>
                <c:pt idx="0">
                  <c:v>Frequency</c:v>
                </c:pt>
              </c:strCache>
            </c:strRef>
          </c:cat>
          <c:val>
            <c:numRef>
              <c:f>'[1]ASSIGNMENT3(05-03-2024)'!$C$5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139-432D-9057-D9BB0EEFE1F9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'[1]ASSIGNMENT3(05-03-2024)'!$C$3</c:f>
              <c:strCache>
                <c:ptCount val="1"/>
                <c:pt idx="0">
                  <c:v>Frequency</c:v>
                </c:pt>
              </c:strCache>
            </c:strRef>
          </c:cat>
          <c:val>
            <c:numRef>
              <c:f>'[1]ASSIGNMENT3(05-03-2024)'!$C$6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139-432D-9057-D9BB0EEFE1F9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'[1]ASSIGNMENT3(05-03-2024)'!$C$3</c:f>
              <c:strCache>
                <c:ptCount val="1"/>
                <c:pt idx="0">
                  <c:v>Frequency</c:v>
                </c:pt>
              </c:strCache>
            </c:strRef>
          </c:cat>
          <c:val>
            <c:numRef>
              <c:f>'[1]ASSIGNMENT3(05-03-2024)'!$C$7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139-432D-9057-D9BB0EEFE1F9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'[1]ASSIGNMENT3(05-03-2024)'!$C$3</c:f>
              <c:strCache>
                <c:ptCount val="1"/>
                <c:pt idx="0">
                  <c:v>Frequency</c:v>
                </c:pt>
              </c:strCache>
            </c:strRef>
          </c:cat>
          <c:val>
            <c:numRef>
              <c:f>'[1]ASSIGNMENT3(05-03-2024)'!$C$8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139-432D-9057-D9BB0EEFE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6543704"/>
        <c:axId val="256544088"/>
      </c:barChart>
      <c:catAx>
        <c:axId val="256543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544088"/>
        <c:crosses val="autoZero"/>
        <c:auto val="1"/>
        <c:lblAlgn val="ctr"/>
        <c:lblOffset val="100"/>
        <c:noMultiLvlLbl val="0"/>
      </c:catAx>
      <c:valAx>
        <c:axId val="25654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54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'[1]ASSIGNMENT4(05-03-2024)'!$B$4</c:f>
              <c:strCache>
                <c:ptCount val="1"/>
                <c:pt idx="0">
                  <c:v>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'[1]ASSIGNMENT4(05-03-2024)'!$A$5</c:f>
              <c:strCache>
                <c:ptCount val="1"/>
                <c:pt idx="0">
                  <c:v>Number of Student </c:v>
                </c:pt>
              </c:strCache>
            </c:strRef>
          </c:cat>
          <c:val>
            <c:numRef>
              <c:f>'[1]ASSIGNMENT4(05-03-2024)'!$B$5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1CA-4189-A292-EE3EEF568E4C}"/>
            </c:ext>
          </c:extLst>
        </c:ser>
        <c:ser>
          <c:idx val="1"/>
          <c:order val="1"/>
          <c:tx>
            <c:strRef>
              <c:f>'[1]ASSIGNMENT4(05-03-2024)'!$C$4</c:f>
              <c:strCache>
                <c:ptCount val="1"/>
                <c:pt idx="0">
                  <c:v>Green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'[1]ASSIGNMENT4(05-03-2024)'!$A$5</c:f>
              <c:strCache>
                <c:ptCount val="1"/>
                <c:pt idx="0">
                  <c:v>Number of Student </c:v>
                </c:pt>
              </c:strCache>
            </c:strRef>
          </c:cat>
          <c:val>
            <c:numRef>
              <c:f>'[1]ASSIGNMENT4(05-03-2024)'!$C$5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1CA-4189-A292-EE3EEF568E4C}"/>
            </c:ext>
          </c:extLst>
        </c:ser>
        <c:ser>
          <c:idx val="2"/>
          <c:order val="2"/>
          <c:tx>
            <c:strRef>
              <c:f>'[1]ASSIGNMENT4(05-03-2024)'!$D$4</c:f>
              <c:strCache>
                <c:ptCount val="1"/>
                <c:pt idx="0">
                  <c:v>Blue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'[1]ASSIGNMENT4(05-03-2024)'!$A$5</c:f>
              <c:strCache>
                <c:ptCount val="1"/>
                <c:pt idx="0">
                  <c:v>Number of Student </c:v>
                </c:pt>
              </c:strCache>
            </c:strRef>
          </c:cat>
          <c:val>
            <c:numRef>
              <c:f>'[1]ASSIGNMENT4(05-03-2024)'!$D$5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1CA-4189-A292-EE3EEF568E4C}"/>
            </c:ext>
          </c:extLst>
        </c:ser>
        <c:ser>
          <c:idx val="3"/>
          <c:order val="3"/>
          <c:tx>
            <c:strRef>
              <c:f>'[1]ASSIGNMENT4(05-03-2024)'!$E$4</c:f>
              <c:strCache>
                <c:ptCount val="1"/>
                <c:pt idx="0">
                  <c:v>Yellow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'[1]ASSIGNMENT4(05-03-2024)'!$A$5</c:f>
              <c:strCache>
                <c:ptCount val="1"/>
                <c:pt idx="0">
                  <c:v>Number of Student </c:v>
                </c:pt>
              </c:strCache>
            </c:strRef>
          </c:cat>
          <c:val>
            <c:numRef>
              <c:f>'[1]ASSIGNMENT4(05-03-2024)'!$E$5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1CA-4189-A292-EE3EEF568E4C}"/>
            </c:ext>
          </c:extLst>
        </c:ser>
        <c:ser>
          <c:idx val="4"/>
          <c:order val="4"/>
          <c:tx>
            <c:strRef>
              <c:f>'[1]ASSIGNMENT4(05-03-2024)'!$F$4</c:f>
              <c:strCache>
                <c:ptCount val="1"/>
                <c:pt idx="0">
                  <c:v>Orange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'[1]ASSIGNMENT4(05-03-2024)'!$A$5</c:f>
              <c:strCache>
                <c:ptCount val="1"/>
                <c:pt idx="0">
                  <c:v>Number of Student </c:v>
                </c:pt>
              </c:strCache>
            </c:strRef>
          </c:cat>
          <c:val>
            <c:numRef>
              <c:f>'[1]ASSIGNMENT4(05-03-2024)'!$F$5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1CA-4189-A292-EE3EEF568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7563336"/>
        <c:axId val="257563720"/>
      </c:barChart>
      <c:catAx>
        <c:axId val="257563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563720"/>
        <c:crosses val="autoZero"/>
        <c:auto val="1"/>
        <c:lblAlgn val="ctr"/>
        <c:lblOffset val="100"/>
        <c:noMultiLvlLbl val="0"/>
      </c:catAx>
      <c:valAx>
        <c:axId val="2575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56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634382436889267E-2"/>
          <c:y val="0.18163037409268565"/>
          <c:w val="0.88672130269430605"/>
          <c:h val="0.626698672716161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'[1]ASSIGNMENT4(05-03-2024)'!$B$4</c:f>
              <c:strCache>
                <c:ptCount val="1"/>
                <c:pt idx="0">
                  <c:v>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451-4F1E-A0E0-F4FBE57AACA0}"/>
              </c:ext>
            </c:extLst>
          </c:dPt>
          <c:val>
            <c:numRef>
              <c:f>'[1]ASSIGNMENT4(05-03-2024)'!$B$5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51-4F1E-A0E0-F4FBE57AA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57290320"/>
        <c:axId val="257301640"/>
      </c:barChart>
      <c:catAx>
        <c:axId val="25729032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01640"/>
        <c:crosses val="autoZero"/>
        <c:auto val="1"/>
        <c:lblAlgn val="ctr"/>
        <c:lblOffset val="100"/>
        <c:noMultiLvlLbl val="0"/>
      </c:catAx>
      <c:valAx>
        <c:axId val="25730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9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'[1]ASSIGNMENT4(05-03-2024)'!$C$4</c:f>
              <c:strCache>
                <c:ptCount val="1"/>
                <c:pt idx="0">
                  <c:v>Green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'[1]ASSIGNMENT4(05-03-2024)'!$C$5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8D3-4CEA-9C3D-3451C8D172F2}"/>
            </c:ext>
          </c:extLst>
        </c:ser>
        <c:ser>
          <c:idx val="1"/>
          <c:order val="1"/>
          <c:tx>
            <c:strRef>
              <c:f>'[1]ASSIGNMENT4(05-03-2024)'!$D$4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'[1]ASSIGNMENT4(05-03-2024)'!$D$5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8D3-4CEA-9C3D-3451C8D17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8590584"/>
        <c:axId val="218588624"/>
      </c:barChart>
      <c:catAx>
        <c:axId val="218590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88624"/>
        <c:crosses val="autoZero"/>
        <c:auto val="1"/>
        <c:lblAlgn val="ctr"/>
        <c:lblOffset val="100"/>
        <c:noMultiLvlLbl val="0"/>
      </c:catAx>
      <c:valAx>
        <c:axId val="21858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9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633013</xdr:colOff>
      <xdr:row>13</xdr:row>
      <xdr:rowOff>200851</xdr:rowOff>
    </xdr:from>
    <xdr:to>
      <xdr:col>6</xdr:col>
      <xdr:colOff>875270</xdr:colOff>
      <xdr:row>25</xdr:row>
      <xdr:rowOff>113270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CF5C891-4A44-4D8E-E6B7-6BEF9B58E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451485</xdr:colOff>
      <xdr:row>1</xdr:row>
      <xdr:rowOff>146685</xdr:rowOff>
    </xdr:from>
    <xdr:to>
      <xdr:col>12</xdr:col>
      <xdr:colOff>13335</xdr:colOff>
      <xdr:row>10</xdr:row>
      <xdr:rowOff>32385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9DC6EEA-94C0-212A-62B2-C791CA0FF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</xdr:row>
      <xdr:rowOff>64770</xdr:rowOff>
    </xdr:from>
    <xdr:to>
      <xdr:col>5</xdr:col>
      <xdr:colOff>396240</xdr:colOff>
      <xdr:row>15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E5310AB-17E8-8155-B31D-520517FEF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316230</xdr:colOff>
      <xdr:row>17</xdr:row>
      <xdr:rowOff>270510</xdr:rowOff>
    </xdr:from>
    <xdr:to>
      <xdr:col>5</xdr:col>
      <xdr:colOff>182880</xdr:colOff>
      <xdr:row>25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B6B17515-55DF-4C85-3EC3-0F4A7750C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659130</xdr:colOff>
      <xdr:row>7</xdr:row>
      <xdr:rowOff>110490</xdr:rowOff>
    </xdr:from>
    <xdr:to>
      <xdr:col>15</xdr:col>
      <xdr:colOff>655320</xdr:colOff>
      <xdr:row>15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231DA548-EE26-3593-4501-ECB538A56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ITM/Downloads/ASSIGNMENT/ASSIGN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MENT1(05-03-2024)"/>
      <sheetName val="ASSIGNMENT2(06-03-2024)"/>
      <sheetName val="ASSIGNMENT3(05-03-2024)"/>
      <sheetName val="ASSIGNMENT4(05-03-2024)"/>
    </sheetNames>
    <sheetDataSet>
      <sheetData sheetId="0" refreshError="1"/>
      <sheetData sheetId="1">
        <row r="2">
          <cell r="O2" t="str">
            <v>Central Angle</v>
          </cell>
        </row>
      </sheetData>
      <sheetData sheetId="2">
        <row r="3">
          <cell r="C3" t="str">
            <v>Frequency</v>
          </cell>
        </row>
        <row r="4">
          <cell r="C4">
            <v>16</v>
          </cell>
        </row>
        <row r="5">
          <cell r="C5">
            <v>5</v>
          </cell>
        </row>
        <row r="6">
          <cell r="C6">
            <v>12</v>
          </cell>
        </row>
        <row r="7">
          <cell r="C7">
            <v>3</v>
          </cell>
        </row>
        <row r="8">
          <cell r="C8">
            <v>6</v>
          </cell>
        </row>
      </sheetData>
      <sheetData sheetId="3">
        <row r="4">
          <cell r="B4" t="str">
            <v>Red</v>
          </cell>
          <cell r="C4" t="str">
            <v>Green</v>
          </cell>
          <cell r="D4" t="str">
            <v>Blue</v>
          </cell>
          <cell r="E4" t="str">
            <v>Yellow</v>
          </cell>
          <cell r="F4" t="str">
            <v>Orange</v>
          </cell>
        </row>
        <row r="5">
          <cell r="A5" t="str">
            <v xml:space="preserve">Number of Student </v>
          </cell>
          <cell r="B5">
            <v>45</v>
          </cell>
          <cell r="C5">
            <v>17</v>
          </cell>
          <cell r="D5">
            <v>50</v>
          </cell>
          <cell r="E5">
            <v>48</v>
          </cell>
          <cell r="F5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workbookViewId="0">
      <selection activeCell="D17" sqref="D17"/>
    </sheetView>
  </sheetViews>
  <sheetFormatPr defaultRowHeight="15" x14ac:dyDescent="0.25"/>
  <cols>
    <col min="1" max="1" width="7.42578125" customWidth="1"/>
    <col min="2" max="2" width="13.7109375" customWidth="1"/>
    <col min="11" max="11" width="7.7109375" customWidth="1"/>
    <col min="12" max="12" width="16.85546875" customWidth="1"/>
    <col min="13" max="13" width="10.7109375" customWidth="1"/>
    <col min="14" max="14" width="11.28515625" customWidth="1"/>
    <col min="15" max="15" width="11.42578125" customWidth="1"/>
    <col min="16" max="16" width="10.140625" customWidth="1"/>
    <col min="17" max="17" width="12" customWidth="1"/>
    <col min="18" max="18" width="9.7109375" customWidth="1"/>
    <col min="19" max="19" width="12" customWidth="1"/>
    <col min="21" max="21" width="10.85546875" customWidth="1"/>
  </cols>
  <sheetData>
    <row r="2" spans="1:21" x14ac:dyDescent="0.25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6" t="s">
        <v>11</v>
      </c>
      <c r="M2" s="26" t="s">
        <v>12</v>
      </c>
      <c r="N2" s="26" t="s">
        <v>13</v>
      </c>
      <c r="O2" s="26" t="s">
        <v>14</v>
      </c>
      <c r="P2" s="26" t="s">
        <v>15</v>
      </c>
      <c r="Q2" s="26" t="s">
        <v>16</v>
      </c>
      <c r="R2" s="26" t="s">
        <v>17</v>
      </c>
      <c r="S2" s="26" t="s">
        <v>18</v>
      </c>
      <c r="T2" s="26" t="s">
        <v>19</v>
      </c>
      <c r="U2" s="1"/>
    </row>
    <row r="3" spans="1:21" x14ac:dyDescent="0.25">
      <c r="A3" s="26">
        <v>1</v>
      </c>
      <c r="B3" s="5" t="s">
        <v>68</v>
      </c>
      <c r="C3" s="5">
        <v>85</v>
      </c>
      <c r="D3" s="5">
        <v>90</v>
      </c>
      <c r="E3" s="5">
        <v>80</v>
      </c>
      <c r="F3" s="5">
        <v>85</v>
      </c>
      <c r="G3" s="5">
        <v>88</v>
      </c>
      <c r="H3" s="5">
        <v>92</v>
      </c>
      <c r="I3" s="5">
        <v>87</v>
      </c>
      <c r="J3" s="5">
        <v>90</v>
      </c>
      <c r="K3" s="5">
        <f>SUM(C3:J3)</f>
        <v>697</v>
      </c>
      <c r="L3" s="27">
        <f>(K3/800)*100%</f>
        <v>0.87124999999999997</v>
      </c>
      <c r="M3" s="5" t="s">
        <v>21</v>
      </c>
      <c r="N3" s="5">
        <f t="array" ref="N3:N13">IF(M3:M13=$I$17,$J$17,IF(M3:M13=$I$18,$J$18,IF(M3:M13=$I$19,$J$19,IF(M3:M13=$I$20,$J$20))))</f>
        <v>50000</v>
      </c>
      <c r="O3" s="5">
        <f>IF(L3&gt;=95%,N3*$M$17,  IF(L3&gt;=85%,N3*$M$18,  IF(L3&gt;=75%,N3*$M$19,  IF(L3&gt;=65%,N3*$M$20,  0))))</f>
        <v>7500</v>
      </c>
      <c r="P3" s="5" t="s">
        <v>22</v>
      </c>
      <c r="Q3" s="5">
        <f t="array" ref="Q3:Q13">IF(P3:P13="Y",$Q$19,0)</f>
        <v>2000</v>
      </c>
      <c r="R3" s="5" t="s">
        <v>23</v>
      </c>
      <c r="S3" s="5">
        <f>IF(R3=$S$17,$U$17*N3, IF(R3=$S$18,$U$18*N3, IF(R3=$S$19,$U$19*N3,$U$20*N3)))</f>
        <v>0</v>
      </c>
      <c r="T3" s="5">
        <f>N3-O3+Q3-S3</f>
        <v>44500</v>
      </c>
      <c r="U3" s="1"/>
    </row>
    <row r="4" spans="1:21" x14ac:dyDescent="0.25">
      <c r="A4" s="26">
        <v>2</v>
      </c>
      <c r="B4" s="5" t="s">
        <v>69</v>
      </c>
      <c r="C4" s="5">
        <v>70</v>
      </c>
      <c r="D4" s="5">
        <v>75</v>
      </c>
      <c r="E4" s="5">
        <v>65</v>
      </c>
      <c r="F4" s="5">
        <v>72</v>
      </c>
      <c r="G4" s="5">
        <v>78</v>
      </c>
      <c r="H4" s="5">
        <v>68</v>
      </c>
      <c r="I4" s="5">
        <v>70</v>
      </c>
      <c r="J4" s="5">
        <v>75</v>
      </c>
      <c r="K4" s="5">
        <f t="shared" ref="K4:K13" si="0">SUM(C4:J4)</f>
        <v>573</v>
      </c>
      <c r="L4" s="27">
        <f t="shared" ref="L4:L13" si="1">(K4/800)*100%</f>
        <v>0.71625000000000005</v>
      </c>
      <c r="M4" s="5" t="s">
        <v>24</v>
      </c>
      <c r="N4" s="5">
        <v>55000</v>
      </c>
      <c r="O4" s="5">
        <f t="shared" ref="O4:O13" si="2">IF(L4&gt;=95%,N4*$M$17,  IF(L4&gt;=85%,N4*$M$18,  IF(L4&gt;=75%,N4*$M$19,  IF(L4&gt;=65%,N4*$M$20,  0))))</f>
        <v>3850.0000000000005</v>
      </c>
      <c r="P4" s="5" t="s">
        <v>22</v>
      </c>
      <c r="Q4" s="5">
        <v>2000</v>
      </c>
      <c r="R4" s="5" t="s">
        <v>25</v>
      </c>
      <c r="S4" s="5">
        <f t="shared" ref="S4:S13" si="3">IF(R4=$S$17,$U$17*N4, IF(R4=$S$18,$U$18*N4, IF(R4=$S$19,$U$19*N4,$U$20*N4)))</f>
        <v>27500</v>
      </c>
      <c r="T4" s="5">
        <f t="shared" ref="T4:T13" si="4">N4-O4+Q4-S4</f>
        <v>25650</v>
      </c>
      <c r="U4" s="1"/>
    </row>
    <row r="5" spans="1:21" x14ac:dyDescent="0.25">
      <c r="A5" s="26">
        <v>3</v>
      </c>
      <c r="B5" s="5" t="s">
        <v>31</v>
      </c>
      <c r="C5" s="5">
        <v>92</v>
      </c>
      <c r="D5" s="5">
        <v>88</v>
      </c>
      <c r="E5" s="5">
        <v>95</v>
      </c>
      <c r="F5" s="5">
        <v>90</v>
      </c>
      <c r="G5" s="5">
        <v>87</v>
      </c>
      <c r="H5" s="5">
        <v>93</v>
      </c>
      <c r="I5" s="5">
        <v>88</v>
      </c>
      <c r="J5" s="5">
        <v>92</v>
      </c>
      <c r="K5" s="5">
        <f t="shared" si="0"/>
        <v>725</v>
      </c>
      <c r="L5" s="27">
        <f t="shared" si="1"/>
        <v>0.90625</v>
      </c>
      <c r="M5" s="5" t="s">
        <v>21</v>
      </c>
      <c r="N5" s="5">
        <v>50000</v>
      </c>
      <c r="O5" s="5">
        <f t="shared" si="2"/>
        <v>7500</v>
      </c>
      <c r="P5" s="5" t="s">
        <v>26</v>
      </c>
      <c r="Q5" s="5">
        <v>0</v>
      </c>
      <c r="R5" s="5" t="s">
        <v>27</v>
      </c>
      <c r="S5" s="5">
        <f t="shared" si="3"/>
        <v>20000</v>
      </c>
      <c r="T5" s="5">
        <f t="shared" si="4"/>
        <v>22500</v>
      </c>
      <c r="U5" s="1"/>
    </row>
    <row r="6" spans="1:21" x14ac:dyDescent="0.25">
      <c r="A6" s="26">
        <v>4</v>
      </c>
      <c r="B6" s="5" t="s">
        <v>70</v>
      </c>
      <c r="C6" s="5">
        <v>80</v>
      </c>
      <c r="D6" s="5">
        <v>82</v>
      </c>
      <c r="E6" s="5">
        <v>85</v>
      </c>
      <c r="F6" s="5">
        <v>88</v>
      </c>
      <c r="G6" s="5">
        <v>80</v>
      </c>
      <c r="H6" s="5">
        <v>85</v>
      </c>
      <c r="I6" s="5">
        <v>83</v>
      </c>
      <c r="J6" s="5">
        <v>86</v>
      </c>
      <c r="K6" s="5">
        <f t="shared" si="0"/>
        <v>669</v>
      </c>
      <c r="L6" s="27">
        <f t="shared" si="1"/>
        <v>0.83625000000000005</v>
      </c>
      <c r="M6" s="5" t="s">
        <v>28</v>
      </c>
      <c r="N6" s="5">
        <v>80000</v>
      </c>
      <c r="O6" s="5">
        <f t="shared" si="2"/>
        <v>8000</v>
      </c>
      <c r="P6" s="5" t="s">
        <v>22</v>
      </c>
      <c r="Q6" s="5">
        <v>2000</v>
      </c>
      <c r="R6" s="5" t="s">
        <v>29</v>
      </c>
      <c r="S6" s="5">
        <f t="shared" si="3"/>
        <v>24000</v>
      </c>
      <c r="T6" s="5">
        <f t="shared" si="4"/>
        <v>50000</v>
      </c>
      <c r="U6" s="1"/>
    </row>
    <row r="7" spans="1:21" x14ac:dyDescent="0.25">
      <c r="A7" s="26">
        <v>5</v>
      </c>
      <c r="B7" s="5" t="s">
        <v>71</v>
      </c>
      <c r="C7" s="5">
        <v>75</v>
      </c>
      <c r="D7" s="5">
        <v>78</v>
      </c>
      <c r="E7" s="5">
        <v>80</v>
      </c>
      <c r="F7" s="5">
        <v>82</v>
      </c>
      <c r="G7" s="5">
        <v>76</v>
      </c>
      <c r="H7" s="5">
        <v>78</v>
      </c>
      <c r="I7" s="5">
        <v>80</v>
      </c>
      <c r="J7" s="5">
        <v>82</v>
      </c>
      <c r="K7" s="5">
        <f t="shared" si="0"/>
        <v>631</v>
      </c>
      <c r="L7" s="27">
        <f t="shared" si="1"/>
        <v>0.78874999999999995</v>
      </c>
      <c r="M7" s="5" t="s">
        <v>30</v>
      </c>
      <c r="N7" s="5">
        <v>70000</v>
      </c>
      <c r="O7" s="5">
        <f t="shared" si="2"/>
        <v>7000</v>
      </c>
      <c r="P7" s="5" t="s">
        <v>22</v>
      </c>
      <c r="Q7" s="5">
        <v>2000</v>
      </c>
      <c r="R7" s="5" t="s">
        <v>25</v>
      </c>
      <c r="S7" s="5">
        <f t="shared" si="3"/>
        <v>35000</v>
      </c>
      <c r="T7" s="5">
        <f t="shared" si="4"/>
        <v>30000</v>
      </c>
      <c r="U7" s="1"/>
    </row>
    <row r="8" spans="1:21" x14ac:dyDescent="0.25">
      <c r="A8" s="26">
        <v>6</v>
      </c>
      <c r="B8" s="5" t="s">
        <v>20</v>
      </c>
      <c r="C8" s="5">
        <v>85</v>
      </c>
      <c r="D8" s="5">
        <v>86</v>
      </c>
      <c r="E8" s="5">
        <v>88</v>
      </c>
      <c r="F8" s="5">
        <v>90</v>
      </c>
      <c r="G8" s="5">
        <v>85</v>
      </c>
      <c r="H8" s="5">
        <v>88</v>
      </c>
      <c r="I8" s="5">
        <v>86</v>
      </c>
      <c r="J8" s="5">
        <v>89</v>
      </c>
      <c r="K8" s="5">
        <f t="shared" si="0"/>
        <v>697</v>
      </c>
      <c r="L8" s="27">
        <f t="shared" si="1"/>
        <v>0.87124999999999997</v>
      </c>
      <c r="M8" s="5" t="s">
        <v>24</v>
      </c>
      <c r="N8" s="5">
        <v>55000</v>
      </c>
      <c r="O8" s="5">
        <f t="shared" si="2"/>
        <v>8250</v>
      </c>
      <c r="P8" s="5" t="s">
        <v>26</v>
      </c>
      <c r="Q8" s="5">
        <v>0</v>
      </c>
      <c r="R8" s="5" t="s">
        <v>27</v>
      </c>
      <c r="S8" s="5">
        <f t="shared" si="3"/>
        <v>22000</v>
      </c>
      <c r="T8" s="5">
        <f t="shared" si="4"/>
        <v>24750</v>
      </c>
      <c r="U8" s="1"/>
    </row>
    <row r="9" spans="1:21" x14ac:dyDescent="0.25">
      <c r="A9" s="26">
        <v>7</v>
      </c>
      <c r="B9" s="5" t="s">
        <v>32</v>
      </c>
      <c r="C9" s="5">
        <v>90</v>
      </c>
      <c r="D9" s="5">
        <v>92</v>
      </c>
      <c r="E9" s="5">
        <v>95</v>
      </c>
      <c r="F9" s="5">
        <v>92</v>
      </c>
      <c r="G9" s="5">
        <v>90</v>
      </c>
      <c r="H9" s="5">
        <v>94</v>
      </c>
      <c r="I9" s="5">
        <v>92</v>
      </c>
      <c r="J9" s="5">
        <v>95</v>
      </c>
      <c r="K9" s="5">
        <f t="shared" si="0"/>
        <v>740</v>
      </c>
      <c r="L9" s="27">
        <f t="shared" si="1"/>
        <v>0.92500000000000004</v>
      </c>
      <c r="M9" s="5" t="s">
        <v>21</v>
      </c>
      <c r="N9" s="5">
        <v>50000</v>
      </c>
      <c r="O9" s="5">
        <f t="shared" si="2"/>
        <v>7500</v>
      </c>
      <c r="P9" s="5" t="s">
        <v>26</v>
      </c>
      <c r="Q9" s="5">
        <v>0</v>
      </c>
      <c r="R9" s="5" t="s">
        <v>23</v>
      </c>
      <c r="S9" s="5">
        <f t="shared" si="3"/>
        <v>0</v>
      </c>
      <c r="T9" s="5">
        <f t="shared" si="4"/>
        <v>42500</v>
      </c>
      <c r="U9" s="1"/>
    </row>
    <row r="10" spans="1:21" x14ac:dyDescent="0.25">
      <c r="A10" s="26">
        <v>8</v>
      </c>
      <c r="B10" s="5" t="s">
        <v>33</v>
      </c>
      <c r="C10" s="5">
        <v>78</v>
      </c>
      <c r="D10" s="5">
        <v>80</v>
      </c>
      <c r="E10" s="5">
        <v>82</v>
      </c>
      <c r="F10" s="5">
        <v>85</v>
      </c>
      <c r="G10" s="5">
        <v>78</v>
      </c>
      <c r="H10" s="5">
        <v>80</v>
      </c>
      <c r="I10" s="5">
        <v>82</v>
      </c>
      <c r="J10" s="5">
        <v>85</v>
      </c>
      <c r="K10" s="5">
        <f t="shared" si="0"/>
        <v>650</v>
      </c>
      <c r="L10" s="27">
        <f t="shared" si="1"/>
        <v>0.8125</v>
      </c>
      <c r="M10" s="5" t="s">
        <v>21</v>
      </c>
      <c r="N10" s="5">
        <v>50000</v>
      </c>
      <c r="O10" s="5">
        <f t="shared" si="2"/>
        <v>5000</v>
      </c>
      <c r="P10" s="5" t="s">
        <v>22</v>
      </c>
      <c r="Q10" s="5">
        <v>2000</v>
      </c>
      <c r="R10" s="5" t="s">
        <v>23</v>
      </c>
      <c r="S10" s="5">
        <f t="shared" si="3"/>
        <v>0</v>
      </c>
      <c r="T10" s="5">
        <f t="shared" si="4"/>
        <v>47000</v>
      </c>
      <c r="U10" s="1"/>
    </row>
    <row r="11" spans="1:21" x14ac:dyDescent="0.25">
      <c r="A11" s="26">
        <v>9</v>
      </c>
      <c r="B11" s="5" t="s">
        <v>34</v>
      </c>
      <c r="C11" s="5">
        <v>85</v>
      </c>
      <c r="D11" s="5">
        <v>88</v>
      </c>
      <c r="E11" s="5">
        <v>90</v>
      </c>
      <c r="F11" s="5">
        <v>92</v>
      </c>
      <c r="G11" s="5">
        <v>85</v>
      </c>
      <c r="H11" s="5">
        <v>88</v>
      </c>
      <c r="I11" s="5">
        <v>90</v>
      </c>
      <c r="J11" s="5">
        <v>92</v>
      </c>
      <c r="K11" s="5">
        <f t="shared" si="0"/>
        <v>710</v>
      </c>
      <c r="L11" s="27">
        <f t="shared" si="1"/>
        <v>0.88749999999999996</v>
      </c>
      <c r="M11" s="5" t="s">
        <v>30</v>
      </c>
      <c r="N11" s="5">
        <v>70000</v>
      </c>
      <c r="O11" s="5">
        <f t="shared" si="2"/>
        <v>10500</v>
      </c>
      <c r="P11" s="5" t="s">
        <v>22</v>
      </c>
      <c r="Q11" s="5">
        <v>2000</v>
      </c>
      <c r="R11" s="5" t="s">
        <v>27</v>
      </c>
      <c r="S11" s="5">
        <f t="shared" si="3"/>
        <v>28000</v>
      </c>
      <c r="T11" s="5">
        <f t="shared" si="4"/>
        <v>33500</v>
      </c>
      <c r="U11" s="1"/>
    </row>
    <row r="12" spans="1:21" x14ac:dyDescent="0.25">
      <c r="A12" s="26">
        <v>10</v>
      </c>
      <c r="B12" s="5" t="s">
        <v>35</v>
      </c>
      <c r="C12" s="5">
        <v>92</v>
      </c>
      <c r="D12" s="5">
        <v>95</v>
      </c>
      <c r="E12" s="5">
        <v>98</v>
      </c>
      <c r="F12" s="5">
        <v>92</v>
      </c>
      <c r="G12" s="5">
        <v>92</v>
      </c>
      <c r="H12" s="5">
        <v>95</v>
      </c>
      <c r="I12" s="5">
        <v>98</v>
      </c>
      <c r="J12" s="5">
        <v>92</v>
      </c>
      <c r="K12" s="5">
        <f t="shared" si="0"/>
        <v>754</v>
      </c>
      <c r="L12" s="27">
        <f t="shared" si="1"/>
        <v>0.9425</v>
      </c>
      <c r="M12" s="5" t="s">
        <v>28</v>
      </c>
      <c r="N12" s="5">
        <v>80000</v>
      </c>
      <c r="O12" s="5">
        <f t="shared" si="2"/>
        <v>12000</v>
      </c>
      <c r="P12" s="5" t="s">
        <v>26</v>
      </c>
      <c r="Q12" s="5">
        <v>0</v>
      </c>
      <c r="R12" s="5" t="s">
        <v>29</v>
      </c>
      <c r="S12" s="5">
        <f t="shared" si="3"/>
        <v>24000</v>
      </c>
      <c r="T12" s="5">
        <f t="shared" si="4"/>
        <v>44000</v>
      </c>
      <c r="U12" s="1"/>
    </row>
    <row r="13" spans="1:21" x14ac:dyDescent="0.25">
      <c r="A13" s="26">
        <v>11</v>
      </c>
      <c r="B13" s="5" t="s">
        <v>36</v>
      </c>
      <c r="C13" s="5">
        <v>5</v>
      </c>
      <c r="D13" s="5">
        <v>10</v>
      </c>
      <c r="E13" s="5">
        <v>8</v>
      </c>
      <c r="F13" s="5">
        <v>6</v>
      </c>
      <c r="G13" s="5">
        <v>7</v>
      </c>
      <c r="H13" s="5">
        <v>5</v>
      </c>
      <c r="I13" s="5">
        <v>10</v>
      </c>
      <c r="J13" s="5">
        <v>8</v>
      </c>
      <c r="K13" s="5">
        <f t="shared" si="0"/>
        <v>59</v>
      </c>
      <c r="L13" s="27">
        <f t="shared" si="1"/>
        <v>7.3749999999999996E-2</v>
      </c>
      <c r="M13" s="5" t="s">
        <v>21</v>
      </c>
      <c r="N13" s="5">
        <v>50000</v>
      </c>
      <c r="O13" s="5">
        <f t="shared" si="2"/>
        <v>0</v>
      </c>
      <c r="P13" s="5" t="s">
        <v>22</v>
      </c>
      <c r="Q13" s="5">
        <v>2000</v>
      </c>
      <c r="R13" s="5" t="s">
        <v>25</v>
      </c>
      <c r="S13" s="5">
        <f t="shared" si="3"/>
        <v>25000</v>
      </c>
      <c r="T13" s="5">
        <f t="shared" si="4"/>
        <v>27000</v>
      </c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1.75" thickBot="1" x14ac:dyDescent="0.4">
      <c r="A16" s="1"/>
      <c r="B16" s="1"/>
      <c r="C16" s="1"/>
      <c r="D16" s="1"/>
      <c r="E16" s="1"/>
      <c r="F16" s="1"/>
      <c r="G16" s="1"/>
      <c r="H16" s="1"/>
      <c r="I16" s="8" t="s">
        <v>12</v>
      </c>
      <c r="J16" s="8" t="s">
        <v>37</v>
      </c>
      <c r="K16" s="1"/>
      <c r="L16" s="20" t="s">
        <v>38</v>
      </c>
      <c r="M16" s="20"/>
      <c r="N16" s="1"/>
      <c r="O16" s="1"/>
      <c r="P16" s="1"/>
      <c r="Q16" s="1"/>
      <c r="R16" s="1"/>
      <c r="S16" s="9" t="s">
        <v>17</v>
      </c>
      <c r="T16" s="9"/>
      <c r="U16" s="9" t="s">
        <v>18</v>
      </c>
    </row>
    <row r="17" spans="1:21" ht="21" x14ac:dyDescent="0.35">
      <c r="A17" s="1"/>
      <c r="B17" s="1"/>
      <c r="C17" s="1"/>
      <c r="D17" s="1"/>
      <c r="E17" s="1"/>
      <c r="F17" s="1"/>
      <c r="G17" s="1"/>
      <c r="H17" s="1"/>
      <c r="I17" s="10" t="s">
        <v>21</v>
      </c>
      <c r="J17" s="10">
        <v>50000</v>
      </c>
      <c r="K17" s="1"/>
      <c r="L17" s="11" t="s">
        <v>39</v>
      </c>
      <c r="M17" s="12">
        <v>0.2</v>
      </c>
      <c r="N17" s="1"/>
      <c r="O17" s="1"/>
      <c r="P17" s="1"/>
      <c r="Q17" s="1"/>
      <c r="R17" s="1"/>
      <c r="S17" s="9" t="s">
        <v>25</v>
      </c>
      <c r="T17" s="9"/>
      <c r="U17" s="13">
        <v>0.5</v>
      </c>
    </row>
    <row r="18" spans="1:21" ht="21" x14ac:dyDescent="0.35">
      <c r="A18" s="1"/>
      <c r="B18" s="1"/>
      <c r="C18" s="1"/>
      <c r="D18" s="1"/>
      <c r="E18" s="1"/>
      <c r="F18" s="1"/>
      <c r="G18" s="1"/>
      <c r="H18" s="1"/>
      <c r="I18" s="10" t="s">
        <v>30</v>
      </c>
      <c r="J18" s="10">
        <v>70000</v>
      </c>
      <c r="K18" s="1"/>
      <c r="L18" s="14" t="s">
        <v>40</v>
      </c>
      <c r="M18" s="15">
        <v>0.15</v>
      </c>
      <c r="N18" s="1"/>
      <c r="O18" s="1"/>
      <c r="P18" s="1"/>
      <c r="Q18" s="19" t="s">
        <v>15</v>
      </c>
      <c r="R18" s="1"/>
      <c r="S18" s="9" t="s">
        <v>27</v>
      </c>
      <c r="T18" s="9"/>
      <c r="U18" s="13">
        <v>0.4</v>
      </c>
    </row>
    <row r="19" spans="1:21" ht="21" x14ac:dyDescent="0.35">
      <c r="A19" s="1"/>
      <c r="B19" s="1"/>
      <c r="C19" s="1"/>
      <c r="D19" s="1"/>
      <c r="E19" s="1"/>
      <c r="F19" s="1"/>
      <c r="G19" s="1"/>
      <c r="H19" s="1"/>
      <c r="I19" s="10" t="s">
        <v>24</v>
      </c>
      <c r="J19" s="10">
        <v>55000</v>
      </c>
      <c r="K19" s="1"/>
      <c r="L19" s="14" t="s">
        <v>41</v>
      </c>
      <c r="M19" s="15">
        <v>0.1</v>
      </c>
      <c r="N19" s="1"/>
      <c r="O19" s="1"/>
      <c r="P19" s="1"/>
      <c r="Q19" s="18">
        <v>2000</v>
      </c>
      <c r="R19" s="1"/>
      <c r="S19" s="9" t="s">
        <v>29</v>
      </c>
      <c r="T19" s="9"/>
      <c r="U19" s="13">
        <v>0.3</v>
      </c>
    </row>
    <row r="20" spans="1:21" ht="21.75" thickBot="1" x14ac:dyDescent="0.4">
      <c r="A20" s="1"/>
      <c r="B20" s="1"/>
      <c r="C20" s="1"/>
      <c r="D20" s="1"/>
      <c r="E20" s="1"/>
      <c r="F20" s="1"/>
      <c r="G20" s="1"/>
      <c r="H20" s="1"/>
      <c r="I20" s="10" t="s">
        <v>28</v>
      </c>
      <c r="J20" s="10">
        <v>80000</v>
      </c>
      <c r="K20" s="1"/>
      <c r="L20" s="16" t="s">
        <v>42</v>
      </c>
      <c r="M20" s="17">
        <v>7.0000000000000007E-2</v>
      </c>
      <c r="N20" s="1"/>
      <c r="O20" s="1"/>
      <c r="P20" s="1"/>
      <c r="Q20" s="1"/>
      <c r="R20" s="1"/>
      <c r="S20" s="9" t="s">
        <v>23</v>
      </c>
      <c r="T20" s="9"/>
      <c r="U20" s="13">
        <v>0</v>
      </c>
    </row>
  </sheetData>
  <mergeCells count="1">
    <mergeCell ref="L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2" sqref="A2:O13"/>
    </sheetView>
  </sheetViews>
  <sheetFormatPr defaultRowHeight="15" x14ac:dyDescent="0.25"/>
  <cols>
    <col min="2" max="2" width="14.85546875" customWidth="1"/>
    <col min="12" max="12" width="11.42578125" customWidth="1"/>
    <col min="13" max="13" width="8.140625" customWidth="1"/>
    <col min="14" max="14" width="19.5703125" customWidth="1"/>
    <col min="15" max="15" width="13.42578125" customWidth="1"/>
  </cols>
  <sheetData>
    <row r="1" spans="1:15" ht="15.75" x14ac:dyDescent="0.25">
      <c r="A1" s="21" t="s">
        <v>43</v>
      </c>
      <c r="B1" s="22"/>
      <c r="C1" s="22"/>
      <c r="D1" s="22"/>
      <c r="E1" s="22"/>
      <c r="F1" s="22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6" t="s">
        <v>11</v>
      </c>
      <c r="M2" s="26" t="s">
        <v>44</v>
      </c>
      <c r="N2" s="26" t="s">
        <v>45</v>
      </c>
      <c r="O2" s="26" t="s">
        <v>46</v>
      </c>
    </row>
    <row r="3" spans="1:15" x14ac:dyDescent="0.25">
      <c r="A3" s="26">
        <v>1</v>
      </c>
      <c r="B3" s="5" t="s">
        <v>68</v>
      </c>
      <c r="C3" s="5">
        <v>85</v>
      </c>
      <c r="D3" s="5">
        <v>90</v>
      </c>
      <c r="E3" s="5">
        <v>80</v>
      </c>
      <c r="F3" s="5">
        <v>85</v>
      </c>
      <c r="G3" s="5">
        <v>88</v>
      </c>
      <c r="H3" s="5">
        <v>92</v>
      </c>
      <c r="I3" s="5">
        <v>87</v>
      </c>
      <c r="J3" s="5">
        <v>90</v>
      </c>
      <c r="K3" s="5">
        <f>SUM(C3:J3)</f>
        <v>697</v>
      </c>
      <c r="L3" s="28">
        <f>(K3/800*100)</f>
        <v>87.125</v>
      </c>
      <c r="M3" s="5" t="str">
        <f>IF(L3&gt;=90,"A",IF(L3&gt;=80,"B",IF(L3&gt;=70,"C",IF(L3&gt;=60,"D",IF(L3&gt;=50,"E","F")))))</f>
        <v>B</v>
      </c>
      <c r="N3" s="5">
        <f>11*L3/100</f>
        <v>9.5837500000000002</v>
      </c>
      <c r="O3" s="5">
        <f>N3/11*360</f>
        <v>313.64999999999998</v>
      </c>
    </row>
    <row r="4" spans="1:15" x14ac:dyDescent="0.25">
      <c r="A4" s="26">
        <v>2</v>
      </c>
      <c r="B4" s="5" t="s">
        <v>69</v>
      </c>
      <c r="C4" s="5">
        <v>70</v>
      </c>
      <c r="D4" s="5">
        <v>75</v>
      </c>
      <c r="E4" s="5">
        <v>65</v>
      </c>
      <c r="F4" s="5">
        <v>72</v>
      </c>
      <c r="G4" s="5">
        <v>78</v>
      </c>
      <c r="H4" s="5">
        <v>68</v>
      </c>
      <c r="I4" s="5">
        <v>70</v>
      </c>
      <c r="J4" s="5">
        <v>75</v>
      </c>
      <c r="K4" s="5">
        <f t="shared" ref="K4:K13" si="0">SUM(C4:J4)</f>
        <v>573</v>
      </c>
      <c r="L4" s="28">
        <f t="shared" ref="L4:L13" si="1">(K4/800*100)</f>
        <v>71.625</v>
      </c>
      <c r="M4" s="5" t="str">
        <f t="shared" ref="M4:M13" si="2">IF(L4&gt;=90,"A",IF(L4&gt;=80,"B",IF(L4&gt;=70,"C",IF(L4&gt;=60,"D",IF(L4&gt;=50,"E","F")))))</f>
        <v>C</v>
      </c>
      <c r="N4" s="5">
        <f t="shared" ref="N4:N13" si="3">11*L4/100</f>
        <v>7.8787500000000001</v>
      </c>
      <c r="O4" s="5">
        <f t="shared" ref="O4:O13" si="4">N4/11*360</f>
        <v>257.85000000000002</v>
      </c>
    </row>
    <row r="5" spans="1:15" x14ac:dyDescent="0.25">
      <c r="A5" s="26">
        <v>3</v>
      </c>
      <c r="B5" s="5" t="s">
        <v>31</v>
      </c>
      <c r="C5" s="5">
        <v>92</v>
      </c>
      <c r="D5" s="5">
        <v>88</v>
      </c>
      <c r="E5" s="5">
        <v>95</v>
      </c>
      <c r="F5" s="5">
        <v>90</v>
      </c>
      <c r="G5" s="5">
        <v>87</v>
      </c>
      <c r="H5" s="5">
        <v>93</v>
      </c>
      <c r="I5" s="5">
        <v>88</v>
      </c>
      <c r="J5" s="5">
        <v>92</v>
      </c>
      <c r="K5" s="5">
        <f t="shared" si="0"/>
        <v>725</v>
      </c>
      <c r="L5" s="28">
        <f t="shared" si="1"/>
        <v>90.625</v>
      </c>
      <c r="M5" s="5" t="str">
        <f t="shared" si="2"/>
        <v>A</v>
      </c>
      <c r="N5" s="5">
        <f t="shared" si="3"/>
        <v>9.96875</v>
      </c>
      <c r="O5" s="5">
        <f t="shared" si="4"/>
        <v>326.25</v>
      </c>
    </row>
    <row r="6" spans="1:15" x14ac:dyDescent="0.25">
      <c r="A6" s="26">
        <v>4</v>
      </c>
      <c r="B6" s="5" t="s">
        <v>70</v>
      </c>
      <c r="C6" s="5">
        <v>80</v>
      </c>
      <c r="D6" s="5">
        <v>82</v>
      </c>
      <c r="E6" s="5">
        <v>85</v>
      </c>
      <c r="F6" s="5">
        <v>88</v>
      </c>
      <c r="G6" s="5">
        <v>80</v>
      </c>
      <c r="H6" s="5">
        <v>85</v>
      </c>
      <c r="I6" s="5">
        <v>83</v>
      </c>
      <c r="J6" s="5">
        <v>86</v>
      </c>
      <c r="K6" s="5">
        <f t="shared" si="0"/>
        <v>669</v>
      </c>
      <c r="L6" s="28">
        <f t="shared" si="1"/>
        <v>83.625</v>
      </c>
      <c r="M6" s="5" t="str">
        <f t="shared" si="2"/>
        <v>B</v>
      </c>
      <c r="N6" s="5">
        <f t="shared" si="3"/>
        <v>9.1987500000000004</v>
      </c>
      <c r="O6" s="5">
        <f t="shared" si="4"/>
        <v>301.05</v>
      </c>
    </row>
    <row r="7" spans="1:15" x14ac:dyDescent="0.25">
      <c r="A7" s="26">
        <v>5</v>
      </c>
      <c r="B7" s="5" t="s">
        <v>71</v>
      </c>
      <c r="C7" s="5">
        <v>75</v>
      </c>
      <c r="D7" s="5">
        <v>78</v>
      </c>
      <c r="E7" s="5">
        <v>80</v>
      </c>
      <c r="F7" s="5">
        <v>82</v>
      </c>
      <c r="G7" s="5">
        <v>76</v>
      </c>
      <c r="H7" s="5">
        <v>78</v>
      </c>
      <c r="I7" s="5">
        <v>80</v>
      </c>
      <c r="J7" s="5">
        <v>82</v>
      </c>
      <c r="K7" s="5">
        <f t="shared" si="0"/>
        <v>631</v>
      </c>
      <c r="L7" s="28">
        <f t="shared" si="1"/>
        <v>78.875</v>
      </c>
      <c r="M7" s="5" t="str">
        <f t="shared" si="2"/>
        <v>C</v>
      </c>
      <c r="N7" s="5">
        <f t="shared" si="3"/>
        <v>8.6762499999999996</v>
      </c>
      <c r="O7" s="5">
        <f t="shared" si="4"/>
        <v>283.95</v>
      </c>
    </row>
    <row r="8" spans="1:15" x14ac:dyDescent="0.25">
      <c r="A8" s="26">
        <v>6</v>
      </c>
      <c r="B8" s="5" t="s">
        <v>20</v>
      </c>
      <c r="C8" s="5">
        <v>85</v>
      </c>
      <c r="D8" s="5">
        <v>86</v>
      </c>
      <c r="E8" s="5">
        <v>88</v>
      </c>
      <c r="F8" s="5">
        <v>90</v>
      </c>
      <c r="G8" s="5">
        <v>85</v>
      </c>
      <c r="H8" s="5">
        <v>88</v>
      </c>
      <c r="I8" s="5">
        <v>86</v>
      </c>
      <c r="J8" s="5">
        <v>89</v>
      </c>
      <c r="K8" s="5">
        <f t="shared" si="0"/>
        <v>697</v>
      </c>
      <c r="L8" s="28">
        <f t="shared" si="1"/>
        <v>87.125</v>
      </c>
      <c r="M8" s="5" t="str">
        <f t="shared" si="2"/>
        <v>B</v>
      </c>
      <c r="N8" s="5">
        <f t="shared" si="3"/>
        <v>9.5837500000000002</v>
      </c>
      <c r="O8" s="5">
        <f t="shared" si="4"/>
        <v>313.64999999999998</v>
      </c>
    </row>
    <row r="9" spans="1:15" x14ac:dyDescent="0.25">
      <c r="A9" s="26">
        <v>7</v>
      </c>
      <c r="B9" s="5" t="s">
        <v>32</v>
      </c>
      <c r="C9" s="5">
        <v>90</v>
      </c>
      <c r="D9" s="5">
        <v>92</v>
      </c>
      <c r="E9" s="5">
        <v>95</v>
      </c>
      <c r="F9" s="5">
        <v>92</v>
      </c>
      <c r="G9" s="5">
        <v>90</v>
      </c>
      <c r="H9" s="5">
        <v>94</v>
      </c>
      <c r="I9" s="5">
        <v>92</v>
      </c>
      <c r="J9" s="5">
        <v>95</v>
      </c>
      <c r="K9" s="5">
        <f t="shared" si="0"/>
        <v>740</v>
      </c>
      <c r="L9" s="28">
        <f t="shared" si="1"/>
        <v>92.5</v>
      </c>
      <c r="M9" s="5" t="str">
        <f t="shared" si="2"/>
        <v>A</v>
      </c>
      <c r="N9" s="5">
        <f t="shared" si="3"/>
        <v>10.175000000000001</v>
      </c>
      <c r="O9" s="5">
        <f t="shared" si="4"/>
        <v>333</v>
      </c>
    </row>
    <row r="10" spans="1:15" x14ac:dyDescent="0.25">
      <c r="A10" s="26">
        <v>8</v>
      </c>
      <c r="B10" s="5" t="s">
        <v>33</v>
      </c>
      <c r="C10" s="5">
        <v>78</v>
      </c>
      <c r="D10" s="5">
        <v>80</v>
      </c>
      <c r="E10" s="5">
        <v>82</v>
      </c>
      <c r="F10" s="5">
        <v>85</v>
      </c>
      <c r="G10" s="5">
        <v>78</v>
      </c>
      <c r="H10" s="5">
        <v>80</v>
      </c>
      <c r="I10" s="5">
        <v>82</v>
      </c>
      <c r="J10" s="5">
        <v>85</v>
      </c>
      <c r="K10" s="5">
        <f t="shared" si="0"/>
        <v>650</v>
      </c>
      <c r="L10" s="28">
        <f t="shared" si="1"/>
        <v>81.25</v>
      </c>
      <c r="M10" s="5" t="str">
        <f t="shared" si="2"/>
        <v>B</v>
      </c>
      <c r="N10" s="5">
        <f t="shared" si="3"/>
        <v>8.9375</v>
      </c>
      <c r="O10" s="5">
        <f t="shared" si="4"/>
        <v>292.5</v>
      </c>
    </row>
    <row r="11" spans="1:15" x14ac:dyDescent="0.25">
      <c r="A11" s="26">
        <v>9</v>
      </c>
      <c r="B11" s="5" t="s">
        <v>34</v>
      </c>
      <c r="C11" s="5">
        <v>85</v>
      </c>
      <c r="D11" s="5">
        <v>88</v>
      </c>
      <c r="E11" s="5">
        <v>90</v>
      </c>
      <c r="F11" s="5">
        <v>92</v>
      </c>
      <c r="G11" s="5">
        <v>85</v>
      </c>
      <c r="H11" s="5">
        <v>88</v>
      </c>
      <c r="I11" s="5">
        <v>90</v>
      </c>
      <c r="J11" s="5">
        <v>92</v>
      </c>
      <c r="K11" s="5">
        <f t="shared" si="0"/>
        <v>710</v>
      </c>
      <c r="L11" s="28">
        <f t="shared" si="1"/>
        <v>88.75</v>
      </c>
      <c r="M11" s="5" t="str">
        <f t="shared" si="2"/>
        <v>B</v>
      </c>
      <c r="N11" s="5">
        <f t="shared" si="3"/>
        <v>9.7624999999999993</v>
      </c>
      <c r="O11" s="5">
        <f t="shared" si="4"/>
        <v>319.5</v>
      </c>
    </row>
    <row r="12" spans="1:15" x14ac:dyDescent="0.25">
      <c r="A12" s="26">
        <v>10</v>
      </c>
      <c r="B12" s="5" t="s">
        <v>35</v>
      </c>
      <c r="C12" s="5">
        <v>92</v>
      </c>
      <c r="D12" s="5">
        <v>95</v>
      </c>
      <c r="E12" s="5">
        <v>98</v>
      </c>
      <c r="F12" s="5">
        <v>92</v>
      </c>
      <c r="G12" s="5">
        <v>92</v>
      </c>
      <c r="H12" s="5">
        <v>95</v>
      </c>
      <c r="I12" s="5">
        <v>98</v>
      </c>
      <c r="J12" s="5">
        <v>92</v>
      </c>
      <c r="K12" s="5">
        <f t="shared" si="0"/>
        <v>754</v>
      </c>
      <c r="L12" s="28">
        <f t="shared" si="1"/>
        <v>94.25</v>
      </c>
      <c r="M12" s="5" t="str">
        <f t="shared" si="2"/>
        <v>A</v>
      </c>
      <c r="N12" s="5">
        <f t="shared" si="3"/>
        <v>10.3675</v>
      </c>
      <c r="O12" s="5">
        <f t="shared" si="4"/>
        <v>339.3</v>
      </c>
    </row>
    <row r="13" spans="1:15" x14ac:dyDescent="0.25">
      <c r="A13" s="26">
        <v>11</v>
      </c>
      <c r="B13" s="5" t="s">
        <v>36</v>
      </c>
      <c r="C13" s="5">
        <v>5</v>
      </c>
      <c r="D13" s="5">
        <v>10</v>
      </c>
      <c r="E13" s="5">
        <v>8</v>
      </c>
      <c r="F13" s="5">
        <v>6</v>
      </c>
      <c r="G13" s="5">
        <v>7</v>
      </c>
      <c r="H13" s="5">
        <v>5</v>
      </c>
      <c r="I13" s="5">
        <v>10</v>
      </c>
      <c r="J13" s="5">
        <v>8</v>
      </c>
      <c r="K13" s="5">
        <f t="shared" si="0"/>
        <v>59</v>
      </c>
      <c r="L13" s="28">
        <f t="shared" si="1"/>
        <v>7.375</v>
      </c>
      <c r="M13" s="5" t="str">
        <f t="shared" si="2"/>
        <v>F</v>
      </c>
      <c r="N13" s="5">
        <f t="shared" si="3"/>
        <v>0.81125000000000003</v>
      </c>
      <c r="O13" s="5">
        <f t="shared" si="4"/>
        <v>26.549999999999997</v>
      </c>
    </row>
  </sheetData>
  <mergeCells count="1">
    <mergeCell ref="A1:F1"/>
  </mergeCells>
  <conditionalFormatting sqref="D2 E3:E11">
    <cfRule type="containsText" dxfId="2" priority="3" operator="containsText" text="C">
      <formula>NOT(ISERROR(SEARCH("C",D2)))</formula>
    </cfRule>
  </conditionalFormatting>
  <conditionalFormatting sqref="L3:L13">
    <cfRule type="cellIs" dxfId="1" priority="1" operator="lessThan">
      <formula>70</formula>
    </cfRule>
  </conditionalFormatting>
  <conditionalFormatting sqref="M3:M13">
    <cfRule type="containsText" dxfId="0" priority="2" operator="containsText" text="F">
      <formula>NOT(ISERROR(SEARCH("F",M3)))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B14" sqref="B14"/>
    </sheetView>
  </sheetViews>
  <sheetFormatPr defaultRowHeight="15" x14ac:dyDescent="0.25"/>
  <cols>
    <col min="2" max="2" width="18.42578125" customWidth="1"/>
    <col min="3" max="3" width="10" customWidth="1"/>
  </cols>
  <sheetData>
    <row r="1" spans="1:14" x14ac:dyDescent="0.25">
      <c r="B1" s="23" t="s">
        <v>47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3" spans="1:14" x14ac:dyDescent="0.25">
      <c r="A3" s="4" t="s">
        <v>48</v>
      </c>
      <c r="B3" s="4" t="s">
        <v>49</v>
      </c>
      <c r="C3" s="4" t="s">
        <v>50</v>
      </c>
    </row>
    <row r="4" spans="1:14" x14ac:dyDescent="0.25">
      <c r="A4" s="6">
        <v>1</v>
      </c>
      <c r="B4" s="7" t="s">
        <v>51</v>
      </c>
      <c r="C4" s="7">
        <v>16</v>
      </c>
    </row>
    <row r="5" spans="1:14" x14ac:dyDescent="0.25">
      <c r="A5" s="6">
        <v>2</v>
      </c>
      <c r="B5" s="7" t="s">
        <v>52</v>
      </c>
      <c r="C5" s="7">
        <v>5</v>
      </c>
    </row>
    <row r="6" spans="1:14" x14ac:dyDescent="0.25">
      <c r="A6" s="6">
        <v>3</v>
      </c>
      <c r="B6" s="7" t="s">
        <v>53</v>
      </c>
      <c r="C6" s="7">
        <v>12</v>
      </c>
    </row>
    <row r="7" spans="1:14" x14ac:dyDescent="0.25">
      <c r="A7" s="6">
        <v>4</v>
      </c>
      <c r="B7" s="7" t="s">
        <v>54</v>
      </c>
      <c r="C7" s="7">
        <v>3</v>
      </c>
    </row>
    <row r="8" spans="1:14" x14ac:dyDescent="0.25">
      <c r="A8" s="6">
        <v>5</v>
      </c>
      <c r="B8" s="7" t="s">
        <v>55</v>
      </c>
      <c r="C8" s="7">
        <v>6</v>
      </c>
    </row>
  </sheetData>
  <mergeCells count="1">
    <mergeCell ref="B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H20" sqref="H20"/>
    </sheetView>
  </sheetViews>
  <sheetFormatPr defaultRowHeight="15" x14ac:dyDescent="0.25"/>
  <cols>
    <col min="1" max="1" width="19" customWidth="1"/>
  </cols>
  <sheetData>
    <row r="1" spans="1:16" x14ac:dyDescent="0.25">
      <c r="A1" s="24" t="s">
        <v>56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6" x14ac:dyDescent="0.25">
      <c r="A2" s="25" t="s">
        <v>57</v>
      </c>
      <c r="B2" s="25"/>
      <c r="C2" s="25"/>
      <c r="D2" s="25"/>
      <c r="E2" s="25"/>
      <c r="F2" s="25"/>
      <c r="G2" s="25"/>
      <c r="H2" s="2"/>
      <c r="I2" s="2"/>
      <c r="J2" s="2"/>
      <c r="K2" s="2"/>
      <c r="L2" s="3"/>
      <c r="M2" s="3"/>
      <c r="N2" s="3"/>
      <c r="O2" s="3"/>
      <c r="P2" s="3"/>
    </row>
    <row r="3" spans="1:16" x14ac:dyDescent="0.25">
      <c r="A3" s="4" t="s">
        <v>58</v>
      </c>
      <c r="B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1"/>
    </row>
    <row r="4" spans="1:16" x14ac:dyDescent="0.25">
      <c r="A4" s="4" t="s">
        <v>64</v>
      </c>
      <c r="B4" s="5">
        <v>45</v>
      </c>
      <c r="C4" s="5">
        <v>17</v>
      </c>
      <c r="D4" s="5">
        <v>50</v>
      </c>
      <c r="E4" s="5">
        <v>48</v>
      </c>
      <c r="F4" s="5">
        <v>40</v>
      </c>
      <c r="G4" s="1"/>
    </row>
    <row r="7" spans="1:16" x14ac:dyDescent="0.25">
      <c r="A7" s="25" t="s">
        <v>65</v>
      </c>
      <c r="B7" s="25"/>
      <c r="C7" s="25"/>
      <c r="D7" s="25"/>
      <c r="E7" s="25"/>
      <c r="F7" s="25"/>
      <c r="I7" s="25" t="s">
        <v>66</v>
      </c>
      <c r="J7" s="25"/>
      <c r="K7" s="25"/>
      <c r="L7" s="25"/>
      <c r="M7" s="25"/>
      <c r="N7" s="25"/>
      <c r="O7" s="25"/>
      <c r="P7" s="25"/>
    </row>
    <row r="17" spans="1:5" x14ac:dyDescent="0.25">
      <c r="A17" s="25" t="s">
        <v>67</v>
      </c>
      <c r="B17" s="25"/>
      <c r="C17" s="25"/>
      <c r="D17" s="25"/>
      <c r="E17" s="25"/>
    </row>
  </sheetData>
  <mergeCells count="5">
    <mergeCell ref="A1:K1"/>
    <mergeCell ref="A2:G2"/>
    <mergeCell ref="A7:F7"/>
    <mergeCell ref="I7:P7"/>
    <mergeCell ref="A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ASSIGNMENT1(05-03-2024)</vt:lpstr>
      <vt:lpstr>ASSIGNMENT(06-03-2024)</vt:lpstr>
      <vt:lpstr>ASSIGNMENT3(05-03-2024)</vt:lpstr>
      <vt:lpstr>ASSIGNMENT4(05-03-2024)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2024-03-07T04:33:57Z</dcterms:created>
  <dcterms:modified xsi:type="dcterms:W3CDTF">2024-03-07T04:48:13Z</dcterms:modified>
</cp:coreProperties>
</file>