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dwin\Documents\Ciclo 4\BREAD_CTRL1\Sprint0\25-10-2021\"/>
    </mc:Choice>
  </mc:AlternateContent>
  <xr:revisionPtr revIDLastSave="0" documentId="13_ncr:1_{6FEA8DB1-CCD9-48CB-9EE9-1E41CEA619A5}" xr6:coauthVersionLast="47" xr6:coauthVersionMax="47" xr10:uidLastSave="{00000000-0000-0000-0000-000000000000}"/>
  <bookViews>
    <workbookView xWindow="-120" yWindow="-120" windowWidth="20730" windowHeight="11160" xr2:uid="{D13067E4-98AA-4D02-BD79-AE235663521A}"/>
  </bookViews>
  <sheets>
    <sheet name="Release Plan" sheetId="1" r:id="rId1"/>
    <sheet name="Product Backlog" sheetId="2" r:id="rId2"/>
  </sheets>
  <externalReferences>
    <externalReference r:id="rId3"/>
  </externalReferences>
  <definedNames>
    <definedName name="_xlnm.Print_Area" localSheetId="1">'Product Backlog'!$A:$H</definedName>
    <definedName name="AverageSpeedLastEight">OFFSET('[1]PB Burndown'!$P$27,1,0,'[1]PB Burndown'!$G$3,1)</definedName>
    <definedName name="AverageSpeedRealized">OFFSET('[1]PB Burndown'!$O$27,1,0,'[1]PB Burndown'!$G$3,1)</definedName>
    <definedName name="AverageSpeedWorstThree">OFFSET('[1]PB Burndown'!$Q$27,1,0,'[1]PB Burndown'!$G$3,1)</definedName>
    <definedName name="ColBottomCurrentScope">OFFSET('[1]PB Burndown'!$I$27,1,0,'[1]PB Burndown'!$G$3,1)</definedName>
    <definedName name="ColTopRemainingWork">OFFSET('[1]PB Burndown'!$F$27,1,0,'[1]PB Burndown'!$G$3,1)</definedName>
    <definedName name="DoneDays">#REF!</definedName>
    <definedName name="ImplementationDays">#REF!</definedName>
    <definedName name="LastEight">IF('[1]PB Burndown'!$G$4&gt;8,OFFSET('[1]PB Burndown'!$D$27,'[1]PB Burndown'!$G$4-7,0,8,1),OFFSET('[1]PB Burndown'!$D$27,1,0,'[1]PB Burndown'!$G$4-1,1))</definedName>
    <definedName name="LastPlanned">IF(OFFSET('[1]PB Burndown'!$B$27,1,0,1,1)="",1,OFFSET('[1]PB Burndown'!$B$27,'[1]PB Burndown'!$G$3,0,1,1))</definedName>
    <definedName name="LastRealized">IF(OFFSET('[1]PB Burndown'!$D$27,1,0,1,1)="",1,OFFSET('[1]PB Burndown'!$D$27,'[1]PB Burndown'!$G$3,0,1,1))</definedName>
    <definedName name="PBCurrentBottom">OFFSET('[1]PB Burndown'!$N$27,1,0,'[1]PB Burndown'!$G$9,1)</definedName>
    <definedName name="PBTrend">OFFSET('[1]PB Burndown'!$M$27,1,0,'[1]PB Burndown'!$G$9,1)</definedName>
    <definedName name="PlannedSpeed">OFFSET('[1]PB Burndown'!$C$27,1,0,'[1]PB Burndown'!$G$3,1)</definedName>
    <definedName name="ProductBacklog">'Product Backlog'!$A$4:$H$135</definedName>
    <definedName name="RealizedSpeed">OFFSET('[1]PB Burndown'!$D$27,1,0,'[1]PB Burndown'!$G$3,1)</definedName>
    <definedName name="Sprint">'Product Backlog'!$E$5:$E$135</definedName>
    <definedName name="SprintCount">'[1]PB Burndown'!$G$3</definedName>
    <definedName name="SprintsInTrend">'[1]PB Burndown'!$G$6</definedName>
    <definedName name="SprintTasks">#REF!</definedName>
    <definedName name="Status">'Product Backlog'!$C$5:$C$135</definedName>
    <definedName name="StoryName">'Product Backlog'!$B$5:$B$135</definedName>
    <definedName name="TaskRows">#REF!</definedName>
    <definedName name="TaskStatus">#REF!</definedName>
    <definedName name="TaskStoryID">#REF!</definedName>
    <definedName name="TotalEffort">#REF!</definedName>
    <definedName name="TrendDays">#REF!</definedName>
    <definedName name="TrendOffset">'[1]PB Burndown'!$G$5</definedName>
    <definedName name="TrendSprintCount">'[1]PB Burndown'!$G$4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 l="1"/>
  <c r="J8" i="1"/>
  <c r="J7" i="1"/>
  <c r="J6" i="1"/>
  <c r="E31" i="1"/>
  <c r="D18" i="1"/>
  <c r="K18" i="1"/>
  <c r="D20" i="1"/>
  <c r="D19" i="1"/>
  <c r="D17" i="1"/>
  <c r="F32" i="1"/>
  <c r="G22" i="1"/>
  <c r="G23" i="1" s="1"/>
  <c r="G24" i="1" s="1"/>
  <c r="G25" i="1" s="1"/>
  <c r="G26" i="1" s="1"/>
  <c r="G27" i="1" s="1"/>
  <c r="G28" i="1" s="1"/>
  <c r="G29" i="1" s="1"/>
  <c r="G30" i="1" s="1"/>
  <c r="K20" i="1"/>
  <c r="K19" i="1"/>
  <c r="K17" i="1"/>
  <c r="K16" i="1"/>
  <c r="D16" i="1"/>
  <c r="E10" i="1"/>
  <c r="C10" i="1"/>
  <c r="D10" i="1" s="1"/>
  <c r="E9" i="1"/>
  <c r="D9" i="1"/>
  <c r="B4" i="1"/>
  <c r="E5" i="1"/>
  <c r="J4" i="1" l="1"/>
  <c r="J5" i="1"/>
  <c r="D4" i="1"/>
  <c r="B5" i="1"/>
  <c r="D5" i="1" l="1"/>
  <c r="B6" i="1"/>
  <c r="D6" i="1" l="1"/>
  <c r="B7" i="1"/>
  <c r="B22" i="1"/>
  <c r="B8" i="1" l="1"/>
  <c r="D8" i="1" s="1"/>
  <c r="D7" i="1"/>
  <c r="D22" i="1"/>
  <c r="B23" i="1"/>
  <c r="A23" i="1" l="1"/>
  <c r="E23" i="1" s="1"/>
  <c r="B24" i="1"/>
  <c r="D23" i="1"/>
  <c r="B25" i="1" l="1"/>
  <c r="A24" i="1"/>
  <c r="E24" i="1" s="1"/>
  <c r="D24" i="1"/>
  <c r="A25" i="1" l="1"/>
  <c r="E25" i="1" s="1"/>
  <c r="D25" i="1"/>
  <c r="B26" i="1"/>
  <c r="D26" i="1" l="1"/>
  <c r="B27" i="1"/>
  <c r="A26" i="1"/>
  <c r="E26" i="1" s="1"/>
  <c r="D27" i="1" l="1"/>
  <c r="B28" i="1"/>
  <c r="A27" i="1"/>
  <c r="E27" i="1" s="1"/>
  <c r="A28" i="1" l="1"/>
  <c r="E28" i="1" s="1"/>
  <c r="B29" i="1"/>
  <c r="D28" i="1"/>
  <c r="B30" i="1" l="1"/>
  <c r="D29" i="1"/>
  <c r="A29" i="1"/>
  <c r="E29" i="1" s="1"/>
  <c r="A30" i="1" l="1"/>
  <c r="E30" i="1" s="1"/>
  <c r="D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Petri Heiramo</author>
  </authors>
  <commentList>
    <comment ref="A4" authorId="0" shapeId="0" xr:uid="{A24E0DF2-DA92-4EF4-A1B9-A01EEBCCBE57}">
      <text>
        <r>
          <rPr>
            <sz val="8"/>
            <color indexed="81"/>
            <rFont val="Tahoma"/>
            <family val="2"/>
          </rPr>
          <t>Once a Story ID is given to a story, do not change that number or reuse it even if you delete the story.</t>
        </r>
      </text>
    </comment>
    <comment ref="C4" authorId="0" shapeId="0" xr:uid="{C2E0DD1B-A882-4356-94C8-F5259BAD3DA5}">
      <text>
        <r>
          <rPr>
            <b/>
            <sz val="8"/>
            <color indexed="81"/>
            <rFont val="Tahoma"/>
            <family val="2"/>
          </rPr>
          <t>Use the following statuses:</t>
        </r>
        <r>
          <rPr>
            <sz val="8"/>
            <color indexed="81"/>
            <rFont val="Tahoma"/>
            <family val="2"/>
          </rPr>
          <t xml:space="preserve">
Planned (or empty)
Ongoing
Done
Removed
The sheet uses the above statuses in the formatting and calculation formulas.</t>
        </r>
      </text>
    </comment>
    <comment ref="D4" authorId="0" shapeId="0" xr:uid="{1ED499EE-BF0B-4981-A083-A08BAE70123D}">
      <text>
        <r>
          <rPr>
            <sz val="8"/>
            <color indexed="81"/>
            <rFont val="Tahoma"/>
            <family val="2"/>
          </rPr>
          <t>Story Points or Ideal Days</t>
        </r>
      </text>
    </comment>
    <comment ref="E4" authorId="0" shapeId="0" xr:uid="{576989FF-EBBA-4175-97C0-34AE3FF94292}">
      <text>
        <r>
          <rPr>
            <sz val="8"/>
            <color indexed="81"/>
            <rFont val="Tahoma"/>
            <family val="2"/>
          </rPr>
          <t>Create a release plan by assigning stories to planned sprints. If there are more stories in the backlog than in the plan, leave the remaining stories unassigned to sprints.</t>
        </r>
      </text>
    </comment>
    <comment ref="F4" authorId="0" shapeId="0" xr:uid="{3EE651FB-61DA-4F31-B95C-1679612297D7}">
      <text>
        <r>
          <rPr>
            <sz val="8"/>
            <color indexed="81"/>
            <rFont val="Tahoma"/>
            <family val="2"/>
          </rPr>
          <t>You may assign priorities to the stories, but keep in mind that priority does not always equal implementation order.</t>
        </r>
      </text>
    </comment>
  </commentList>
</comments>
</file>

<file path=xl/sharedStrings.xml><?xml version="1.0" encoding="utf-8"?>
<sst xmlns="http://schemas.openxmlformats.org/spreadsheetml/2006/main" count="98" uniqueCount="47">
  <si>
    <t>Increment Plan</t>
  </si>
  <si>
    <t>Incr.</t>
  </si>
  <si>
    <t>Start</t>
  </si>
  <si>
    <t>Days</t>
  </si>
  <si>
    <t>End</t>
  </si>
  <si>
    <t>Estimated Size</t>
  </si>
  <si>
    <t>Real Size</t>
  </si>
  <si>
    <t>Status</t>
  </si>
  <si>
    <t>Release Date</t>
  </si>
  <si>
    <t>Goal</t>
  </si>
  <si>
    <t>% Esfuerzo vs Estimación</t>
  </si>
  <si>
    <t>Released</t>
  </si>
  <si>
    <t>Sprint Plan</t>
  </si>
  <si>
    <t>Sprint</t>
  </si>
  <si>
    <t>Increment</t>
  </si>
  <si>
    <t>% Error estimación</t>
  </si>
  <si>
    <t>Unallocated stories</t>
  </si>
  <si>
    <t>Total Size</t>
  </si>
  <si>
    <t>Product Backlog</t>
  </si>
  <si>
    <t xml:space="preserve"> </t>
  </si>
  <si>
    <t>Story ID</t>
  </si>
  <si>
    <t>Story name</t>
  </si>
  <si>
    <t>Size</t>
  </si>
  <si>
    <t>Priority</t>
  </si>
  <si>
    <t>Story Type</t>
  </si>
  <si>
    <t>Comments</t>
  </si>
  <si>
    <t>Additional Comments</t>
  </si>
  <si>
    <t>Done</t>
  </si>
  <si>
    <t>Desarrollo</t>
  </si>
  <si>
    <t>Sin Impacto</t>
  </si>
  <si>
    <t>Ongoing</t>
  </si>
  <si>
    <t xml:space="preserve"> Como usuario quiero poder ver diseños del proyecto, con el objetivo de identificar ajustes a la presentación y funcionamiento en la fase inicial del proyecto.</t>
  </si>
  <si>
    <t>Como usuario quiero contar con un archivo que cumpla con los lineamientos de la IEEE, en el cual se especifique el comportamiento e información general del sofware.</t>
  </si>
  <si>
    <t>Terminado</t>
  </si>
  <si>
    <t>Repositorio (GitHub)</t>
  </si>
  <si>
    <t>Gestión de Configuración</t>
  </si>
  <si>
    <t>Historias de usuario a desarrollar en el Sprint 1</t>
  </si>
  <si>
    <t>DevOps (Scrumboard y tareas)</t>
  </si>
  <si>
    <t xml:space="preserve">Mookups  </t>
  </si>
  <si>
    <t>UML Casos de Uso</t>
  </si>
  <si>
    <t>2. Creacion del Github para el trabajo colaborativo</t>
  </si>
  <si>
    <t>3. Proyeccion de reuniones diarias</t>
  </si>
  <si>
    <t>4. Instalación de los programas necesarios para el ciclo</t>
  </si>
  <si>
    <t>5. Creación de Azure Devops</t>
  </si>
  <si>
    <t>1.Creacion del grupo de trabajo</t>
  </si>
  <si>
    <t>4.5. BARRA DE NAVEGACIÓN, BOOTSTRAP</t>
  </si>
  <si>
    <t>4.1. SE NECESITA UNA CAJA DE TEXTO PARA INGRESAR USUARIO 4.2. SE NECESITA UNA CAJA DE TEXTO PARA INGRESAR CLAVE 4.3. SE NECESITA UN BOTÓN PARA INGRESAR 4.4. IMAGEN CORPORATIVA. 4.5. BARRA DE NAVEGACIÓN, BOOTSTRAP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</si>
</sst>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A]dddd\,\ dd&quot; de &quot;mmmm&quot; de &quot;yyyy;@"/>
    <numFmt numFmtId="165" formatCode="d\.m\.yyyy;@"/>
  </numFmts>
  <fonts count="8" x14ac:knownFonts="1">
    <font>
      <sz val="10"/>
      <name val="Arial"/>
    </font>
    <font>
      <sz val="10"/>
      <name val="Arial"/>
      <family val="2"/>
    </font>
    <font>
      <sz val="14"/>
      <name val="Arial"/>
      <family val="2"/>
    </font>
    <font>
      <b/>
      <sz val="10"/>
      <name val="Arial"/>
      <family val="2"/>
    </font>
    <font>
      <sz val="10"/>
      <name val="Arial"/>
      <family val="2"/>
    </font>
    <font>
      <i/>
      <sz val="10"/>
      <color indexed="12"/>
      <name val="Arial"/>
      <family val="2"/>
    </font>
    <font>
      <sz val="8"/>
      <color indexed="81"/>
      <name val="Tahoma"/>
      <family val="2"/>
    </font>
    <font>
      <b/>
      <sz val="8"/>
      <color indexed="81"/>
      <name val="Tahoma"/>
      <family val="2"/>
    </font>
  </fonts>
  <fills count="3">
    <fill>
      <patternFill patternType="none"/>
    </fill>
    <fill>
      <patternFill patternType="gray125"/>
    </fill>
    <fill>
      <patternFill patternType="solid">
        <fgColor indexed="4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2" fillId="0" borderId="0" xfId="0" applyFont="1"/>
    <xf numFmtId="0" fontId="3" fillId="0" borderId="0" xfId="0" applyFont="1" applyAlignment="1">
      <alignment horizontal="left" vertical="top"/>
    </xf>
    <xf numFmtId="0" fontId="0" fillId="0" borderId="0" xfId="0" applyAlignment="1">
      <alignment horizontal="center"/>
    </xf>
    <xf numFmtId="0" fontId="3" fillId="0" borderId="1" xfId="0" applyFont="1" applyBorder="1" applyAlignment="1">
      <alignment horizontal="center" wrapText="1"/>
    </xf>
    <xf numFmtId="0" fontId="3" fillId="0" borderId="1" xfId="0" applyFont="1" applyBorder="1" applyAlignment="1">
      <alignment wrapText="1"/>
    </xf>
    <xf numFmtId="0" fontId="0" fillId="0" borderId="0" xfId="0" applyAlignment="1">
      <alignment wrapText="1"/>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0" borderId="1" xfId="0" applyBorder="1"/>
    <xf numFmtId="9" fontId="0" fillId="0" borderId="1" xfId="1" applyFont="1" applyBorder="1"/>
    <xf numFmtId="0" fontId="0" fillId="2" borderId="2" xfId="0" applyFill="1" applyBorder="1" applyAlignment="1">
      <alignment horizontal="center"/>
    </xf>
    <xf numFmtId="165" fontId="0" fillId="2" borderId="0" xfId="0" applyNumberFormat="1" applyFill="1" applyAlignment="1">
      <alignment horizontal="center"/>
    </xf>
    <xf numFmtId="0" fontId="0" fillId="2" borderId="0" xfId="0" applyFill="1" applyAlignment="1">
      <alignment horizontal="center"/>
    </xf>
    <xf numFmtId="165" fontId="0" fillId="0" borderId="0" xfId="0" applyNumberFormat="1" applyAlignment="1">
      <alignment horizontal="center"/>
    </xf>
    <xf numFmtId="0" fontId="0" fillId="0" borderId="3" xfId="0" applyBorder="1"/>
    <xf numFmtId="0" fontId="0" fillId="0" borderId="4" xfId="0" applyBorder="1"/>
    <xf numFmtId="0" fontId="0" fillId="0" borderId="5" xfId="0" applyBorder="1"/>
    <xf numFmtId="0" fontId="0" fillId="2" borderId="6" xfId="0" applyFill="1" applyBorder="1" applyAlignment="1">
      <alignment horizontal="center"/>
    </xf>
    <xf numFmtId="165" fontId="0" fillId="2" borderId="7" xfId="0" applyNumberFormat="1" applyFill="1" applyBorder="1" applyAlignment="1">
      <alignment horizontal="center"/>
    </xf>
    <xf numFmtId="0" fontId="0" fillId="2" borderId="7" xfId="0" applyFill="1" applyBorder="1" applyAlignment="1">
      <alignment horizontal="center"/>
    </xf>
    <xf numFmtId="0" fontId="0" fillId="0" borderId="7" xfId="0" applyBorder="1"/>
    <xf numFmtId="165" fontId="0" fillId="0" borderId="7" xfId="0" applyNumberFormat="1" applyBorder="1" applyAlignment="1">
      <alignment horizontal="center"/>
    </xf>
    <xf numFmtId="0" fontId="0" fillId="0" borderId="8" xfId="0" applyBorder="1"/>
    <xf numFmtId="0" fontId="0" fillId="0" borderId="9" xfId="0" applyBorder="1"/>
    <xf numFmtId="0" fontId="5" fillId="0" borderId="0" xfId="0" applyFont="1"/>
    <xf numFmtId="0" fontId="0" fillId="0" borderId="1" xfId="0" applyBorder="1" applyAlignment="1">
      <alignment horizontal="center"/>
    </xf>
    <xf numFmtId="14" fontId="4" fillId="0" borderId="1" xfId="0" applyNumberFormat="1" applyFont="1"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0" fontId="4" fillId="0" borderId="1" xfId="0" applyFont="1" applyBorder="1" applyAlignment="1">
      <alignment horizontal="left"/>
    </xf>
    <xf numFmtId="14" fontId="0" fillId="2" borderId="0" xfId="0" applyNumberFormat="1" applyFill="1" applyAlignment="1">
      <alignment horizontal="center"/>
    </xf>
    <xf numFmtId="14" fontId="0" fillId="0" borderId="0" xfId="0" applyNumberFormat="1" applyAlignment="1">
      <alignment horizontal="center"/>
    </xf>
    <xf numFmtId="0" fontId="4" fillId="0" borderId="3" xfId="0" applyFont="1" applyBorder="1" applyAlignment="1">
      <alignment horizontal="left"/>
    </xf>
    <xf numFmtId="0" fontId="0" fillId="0" borderId="5" xfId="0" applyBorder="1" applyAlignment="1">
      <alignment horizontal="center"/>
    </xf>
    <xf numFmtId="0" fontId="0" fillId="0" borderId="3" xfId="0" applyBorder="1" applyAlignment="1">
      <alignment horizontal="left"/>
    </xf>
    <xf numFmtId="0" fontId="0" fillId="0" borderId="8" xfId="0" applyBorder="1" applyAlignment="1">
      <alignment horizontal="left"/>
    </xf>
    <xf numFmtId="0" fontId="0" fillId="0" borderId="9" xfId="0" applyBorder="1" applyAlignment="1">
      <alignment horizontal="center"/>
    </xf>
    <xf numFmtId="0" fontId="0" fillId="0" borderId="10" xfId="0" applyBorder="1"/>
    <xf numFmtId="0" fontId="3" fillId="0" borderId="10" xfId="0" applyFont="1" applyBorder="1" applyAlignment="1">
      <alignment horizontal="right"/>
    </xf>
    <xf numFmtId="0" fontId="0" fillId="2" borderId="10" xfId="0" applyFill="1" applyBorder="1" applyAlignment="1">
      <alignment horizontal="center"/>
    </xf>
    <xf numFmtId="0" fontId="0" fillId="0" borderId="10" xfId="0" applyBorder="1" applyAlignment="1">
      <alignment horizontal="center"/>
    </xf>
    <xf numFmtId="0" fontId="3" fillId="0" borderId="0" xfId="0" applyFont="1"/>
    <xf numFmtId="0" fontId="2" fillId="0" borderId="0" xfId="0" applyFont="1" applyAlignment="1">
      <alignment vertical="top"/>
    </xf>
    <xf numFmtId="0" fontId="0" fillId="0" borderId="0" xfId="0" applyAlignment="1">
      <alignment vertical="top" wrapText="1"/>
    </xf>
    <xf numFmtId="0" fontId="2"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horizontal="center" vertical="top"/>
    </xf>
    <xf numFmtId="0" fontId="3" fillId="2" borderId="0" xfId="0" applyFont="1" applyFill="1" applyAlignment="1">
      <alignment horizontal="center" vertical="top"/>
    </xf>
    <xf numFmtId="0" fontId="3" fillId="2" borderId="0" xfId="0" applyFont="1" applyFill="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4" fillId="0" borderId="1" xfId="0" applyFont="1" applyBorder="1" applyAlignment="1">
      <alignment horizontal="center" vertical="top"/>
    </xf>
    <xf numFmtId="0" fontId="4" fillId="0" borderId="1" xfId="0" applyFont="1" applyBorder="1" applyAlignment="1">
      <alignment vertical="top" wrapText="1"/>
    </xf>
    <xf numFmtId="17" fontId="0" fillId="0" borderId="0" xfId="0" applyNumberFormat="1" applyAlignment="1">
      <alignment vertical="top"/>
    </xf>
    <xf numFmtId="0" fontId="1" fillId="2" borderId="1" xfId="0" applyNumberFormat="1" applyFont="1" applyFill="1" applyBorder="1" applyAlignment="1">
      <alignment horizontal="center"/>
    </xf>
    <xf numFmtId="0" fontId="1" fillId="0" borderId="1" xfId="0" applyFont="1" applyBorder="1" applyAlignment="1">
      <alignment vertical="top" wrapText="1"/>
    </xf>
    <xf numFmtId="0" fontId="1" fillId="0" borderId="1" xfId="0" applyFont="1" applyBorder="1" applyAlignment="1">
      <alignment horizontal="center" vertical="top"/>
    </xf>
  </cellXfs>
  <cellStyles count="2">
    <cellStyle name="Normal" xfId="0" builtinId="0"/>
    <cellStyle name="Porcentaje" xfId="1" builtinId="5"/>
  </cellStyles>
  <dxfs count="36">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panamericanaeduco-my.sharepoint.com/personal/lmolero_ucompensar_edu_co/Documents/DOCENCIA/ANALISIS%20Y%20DISE&#209;O%20DE%20SOLUCIONES%20DE%20SOFTWARE%20VERTICAL%20ORIENTADO%20A%20OBJETO/2.-%20CONTENIDO/PRODUCT%20BACKLOG%20SPRI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Plan"/>
      <sheetName val="Product Backlog"/>
      <sheetName val="PB Burndown"/>
      <sheetName val="Sp1"/>
      <sheetName val="Sp2"/>
      <sheetName val="Sp3"/>
      <sheetName val="Sp4"/>
      <sheetName val="Task Slips"/>
      <sheetName val="Task Slip 1"/>
      <sheetName val="Task Slip 2"/>
      <sheetName val="Task Slip 3"/>
      <sheetName val="Task Slip 4"/>
      <sheetName val="Document Facts"/>
      <sheetName val="Sprints Schedule"/>
    </sheetNames>
    <sheetDataSet>
      <sheetData sheetId="0" refreshError="1"/>
      <sheetData sheetId="1" refreshError="1">
        <row r="5">
          <cell r="C5" t="str">
            <v>Done</v>
          </cell>
          <cell r="D5">
            <v>3</v>
          </cell>
          <cell r="E5">
            <v>1</v>
          </cell>
        </row>
        <row r="6">
          <cell r="C6" t="str">
            <v>Done</v>
          </cell>
          <cell r="D6">
            <v>8</v>
          </cell>
          <cell r="E6">
            <v>2</v>
          </cell>
        </row>
        <row r="7">
          <cell r="C7" t="str">
            <v>Done</v>
          </cell>
          <cell r="D7">
            <v>20</v>
          </cell>
          <cell r="E7">
            <v>2</v>
          </cell>
        </row>
        <row r="8">
          <cell r="C8" t="str">
            <v>Done</v>
          </cell>
          <cell r="D8">
            <v>13</v>
          </cell>
          <cell r="E8">
            <v>3</v>
          </cell>
        </row>
        <row r="9">
          <cell r="C9" t="str">
            <v>Done</v>
          </cell>
          <cell r="D9">
            <v>13</v>
          </cell>
          <cell r="E9">
            <v>3</v>
          </cell>
        </row>
        <row r="10">
          <cell r="C10" t="str">
            <v>Done</v>
          </cell>
          <cell r="D10">
            <v>13</v>
          </cell>
          <cell r="E10">
            <v>4</v>
          </cell>
        </row>
        <row r="11">
          <cell r="C11" t="str">
            <v>Done</v>
          </cell>
          <cell r="D11">
            <v>13</v>
          </cell>
          <cell r="E11">
            <v>4</v>
          </cell>
        </row>
        <row r="12">
          <cell r="C12" t="str">
            <v>Ongoing</v>
          </cell>
          <cell r="D12">
            <v>8</v>
          </cell>
          <cell r="E12">
            <v>6</v>
          </cell>
        </row>
        <row r="13">
          <cell r="C13" t="str">
            <v>Ongoing</v>
          </cell>
          <cell r="D13">
            <v>8</v>
          </cell>
          <cell r="E13">
            <v>6</v>
          </cell>
        </row>
        <row r="14">
          <cell r="C14" t="str">
            <v>Planned</v>
          </cell>
          <cell r="D14">
            <v>10</v>
          </cell>
          <cell r="E14">
            <v>7</v>
          </cell>
        </row>
        <row r="15">
          <cell r="C15" t="str">
            <v>Removed</v>
          </cell>
          <cell r="D15">
            <v>20</v>
          </cell>
        </row>
      </sheetData>
      <sheetData sheetId="2" refreshError="1">
        <row r="3">
          <cell r="G3">
            <v>4</v>
          </cell>
        </row>
        <row r="4">
          <cell r="G4">
            <v>5</v>
          </cell>
        </row>
        <row r="5">
          <cell r="G5">
            <v>2</v>
          </cell>
        </row>
        <row r="6">
          <cell r="G6">
            <v>3</v>
          </cell>
        </row>
        <row r="9">
          <cell r="G9">
            <v>5</v>
          </cell>
        </row>
        <row r="27">
          <cell r="B27" t="str">
            <v>Remain.Work</v>
          </cell>
          <cell r="C27" t="str">
            <v>Planned Work</v>
          </cell>
          <cell r="D27" t="str">
            <v>Realized Work</v>
          </cell>
          <cell r="F27" t="str">
            <v>Col top</v>
          </cell>
          <cell r="I27" t="str">
            <v>Col bottom</v>
          </cell>
          <cell r="M27" t="str">
            <v>Real Trend</v>
          </cell>
          <cell r="N27" t="str">
            <v>Current Bottom</v>
          </cell>
          <cell r="O27" t="str">
            <v>Realized</v>
          </cell>
          <cell r="P27" t="str">
            <v>Last 8</v>
          </cell>
          <cell r="Q27" t="str">
            <v>Worst 3 in Last 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AB49-6E89-4D93-9822-96B31985D7B6}">
  <sheetPr codeName="Sheet1"/>
  <dimension ref="A1:K32"/>
  <sheetViews>
    <sheetView tabSelected="1" zoomScale="80" zoomScaleNormal="80" workbookViewId="0">
      <selection activeCell="G16" sqref="G16"/>
    </sheetView>
  </sheetViews>
  <sheetFormatPr baseColWidth="10" defaultColWidth="9.140625" defaultRowHeight="12.75" x14ac:dyDescent="0.2"/>
  <cols>
    <col min="1" max="1" width="7.85546875" customWidth="1"/>
    <col min="2" max="2" width="33.42578125" bestFit="1" customWidth="1"/>
    <col min="3" max="3" width="8.28515625" customWidth="1"/>
    <col min="4" max="4" width="37" bestFit="1" customWidth="1"/>
    <col min="5" max="5" width="14.42578125" bestFit="1" customWidth="1"/>
    <col min="6" max="6" width="10.7109375" customWidth="1"/>
    <col min="7" max="7" width="9.7109375" bestFit="1" customWidth="1"/>
    <col min="8" max="8" width="13" style="3" bestFit="1" customWidth="1"/>
    <col min="9" max="9" width="53" bestFit="1" customWidth="1"/>
    <col min="10" max="10" width="13.140625" bestFit="1" customWidth="1"/>
    <col min="11" max="11" width="14.7109375" customWidth="1"/>
    <col min="257" max="257" width="7.85546875" customWidth="1"/>
    <col min="258" max="258" width="29.7109375" bestFit="1" customWidth="1"/>
    <col min="259" max="259" width="5.28515625" bestFit="1" customWidth="1"/>
    <col min="260" max="260" width="27" bestFit="1" customWidth="1"/>
    <col min="261" max="261" width="14.42578125" bestFit="1" customWidth="1"/>
    <col min="262" max="262" width="10.7109375" customWidth="1"/>
    <col min="263" max="263" width="9.7109375" bestFit="1" customWidth="1"/>
    <col min="264" max="264" width="13" bestFit="1" customWidth="1"/>
    <col min="265" max="265" width="53" bestFit="1" customWidth="1"/>
    <col min="266" max="266" width="13.140625" bestFit="1" customWidth="1"/>
    <col min="267" max="267" width="14.7109375" customWidth="1"/>
    <col min="513" max="513" width="7.85546875" customWidth="1"/>
    <col min="514" max="514" width="29.7109375" bestFit="1" customWidth="1"/>
    <col min="515" max="515" width="5.28515625" bestFit="1" customWidth="1"/>
    <col min="516" max="516" width="27" bestFit="1" customWidth="1"/>
    <col min="517" max="517" width="14.42578125" bestFit="1" customWidth="1"/>
    <col min="518" max="518" width="10.7109375" customWidth="1"/>
    <col min="519" max="519" width="9.7109375" bestFit="1" customWidth="1"/>
    <col min="520" max="520" width="13" bestFit="1" customWidth="1"/>
    <col min="521" max="521" width="53" bestFit="1" customWidth="1"/>
    <col min="522" max="522" width="13.140625" bestFit="1" customWidth="1"/>
    <col min="523" max="523" width="14.7109375" customWidth="1"/>
    <col min="769" max="769" width="7.85546875" customWidth="1"/>
    <col min="770" max="770" width="29.7109375" bestFit="1" customWidth="1"/>
    <col min="771" max="771" width="5.28515625" bestFit="1" customWidth="1"/>
    <col min="772" max="772" width="27" bestFit="1" customWidth="1"/>
    <col min="773" max="773" width="14.42578125" bestFit="1" customWidth="1"/>
    <col min="774" max="774" width="10.7109375" customWidth="1"/>
    <col min="775" max="775" width="9.7109375" bestFit="1" customWidth="1"/>
    <col min="776" max="776" width="13" bestFit="1" customWidth="1"/>
    <col min="777" max="777" width="53" bestFit="1" customWidth="1"/>
    <col min="778" max="778" width="13.140625" bestFit="1" customWidth="1"/>
    <col min="779" max="779" width="14.7109375" customWidth="1"/>
    <col min="1025" max="1025" width="7.85546875" customWidth="1"/>
    <col min="1026" max="1026" width="29.7109375" bestFit="1" customWidth="1"/>
    <col min="1027" max="1027" width="5.28515625" bestFit="1" customWidth="1"/>
    <col min="1028" max="1028" width="27" bestFit="1" customWidth="1"/>
    <col min="1029" max="1029" width="14.42578125" bestFit="1" customWidth="1"/>
    <col min="1030" max="1030" width="10.7109375" customWidth="1"/>
    <col min="1031" max="1031" width="9.7109375" bestFit="1" customWidth="1"/>
    <col min="1032" max="1032" width="13" bestFit="1" customWidth="1"/>
    <col min="1033" max="1033" width="53" bestFit="1" customWidth="1"/>
    <col min="1034" max="1034" width="13.140625" bestFit="1" customWidth="1"/>
    <col min="1035" max="1035" width="14.7109375" customWidth="1"/>
    <col min="1281" max="1281" width="7.85546875" customWidth="1"/>
    <col min="1282" max="1282" width="29.7109375" bestFit="1" customWidth="1"/>
    <col min="1283" max="1283" width="5.28515625" bestFit="1" customWidth="1"/>
    <col min="1284" max="1284" width="27" bestFit="1" customWidth="1"/>
    <col min="1285" max="1285" width="14.42578125" bestFit="1" customWidth="1"/>
    <col min="1286" max="1286" width="10.7109375" customWidth="1"/>
    <col min="1287" max="1287" width="9.7109375" bestFit="1" customWidth="1"/>
    <col min="1288" max="1288" width="13" bestFit="1" customWidth="1"/>
    <col min="1289" max="1289" width="53" bestFit="1" customWidth="1"/>
    <col min="1290" max="1290" width="13.140625" bestFit="1" customWidth="1"/>
    <col min="1291" max="1291" width="14.7109375" customWidth="1"/>
    <col min="1537" max="1537" width="7.85546875" customWidth="1"/>
    <col min="1538" max="1538" width="29.7109375" bestFit="1" customWidth="1"/>
    <col min="1539" max="1539" width="5.28515625" bestFit="1" customWidth="1"/>
    <col min="1540" max="1540" width="27" bestFit="1" customWidth="1"/>
    <col min="1541" max="1541" width="14.42578125" bestFit="1" customWidth="1"/>
    <col min="1542" max="1542" width="10.7109375" customWidth="1"/>
    <col min="1543" max="1543" width="9.7109375" bestFit="1" customWidth="1"/>
    <col min="1544" max="1544" width="13" bestFit="1" customWidth="1"/>
    <col min="1545" max="1545" width="53" bestFit="1" customWidth="1"/>
    <col min="1546" max="1546" width="13.140625" bestFit="1" customWidth="1"/>
    <col min="1547" max="1547" width="14.7109375" customWidth="1"/>
    <col min="1793" max="1793" width="7.85546875" customWidth="1"/>
    <col min="1794" max="1794" width="29.7109375" bestFit="1" customWidth="1"/>
    <col min="1795" max="1795" width="5.28515625" bestFit="1" customWidth="1"/>
    <col min="1796" max="1796" width="27" bestFit="1" customWidth="1"/>
    <col min="1797" max="1797" width="14.42578125" bestFit="1" customWidth="1"/>
    <col min="1798" max="1798" width="10.7109375" customWidth="1"/>
    <col min="1799" max="1799" width="9.7109375" bestFit="1" customWidth="1"/>
    <col min="1800" max="1800" width="13" bestFit="1" customWidth="1"/>
    <col min="1801" max="1801" width="53" bestFit="1" customWidth="1"/>
    <col min="1802" max="1802" width="13.140625" bestFit="1" customWidth="1"/>
    <col min="1803" max="1803" width="14.7109375" customWidth="1"/>
    <col min="2049" max="2049" width="7.85546875" customWidth="1"/>
    <col min="2050" max="2050" width="29.7109375" bestFit="1" customWidth="1"/>
    <col min="2051" max="2051" width="5.28515625" bestFit="1" customWidth="1"/>
    <col min="2052" max="2052" width="27" bestFit="1" customWidth="1"/>
    <col min="2053" max="2053" width="14.42578125" bestFit="1" customWidth="1"/>
    <col min="2054" max="2054" width="10.7109375" customWidth="1"/>
    <col min="2055" max="2055" width="9.7109375" bestFit="1" customWidth="1"/>
    <col min="2056" max="2056" width="13" bestFit="1" customWidth="1"/>
    <col min="2057" max="2057" width="53" bestFit="1" customWidth="1"/>
    <col min="2058" max="2058" width="13.140625" bestFit="1" customWidth="1"/>
    <col min="2059" max="2059" width="14.7109375" customWidth="1"/>
    <col min="2305" max="2305" width="7.85546875" customWidth="1"/>
    <col min="2306" max="2306" width="29.7109375" bestFit="1" customWidth="1"/>
    <col min="2307" max="2307" width="5.28515625" bestFit="1" customWidth="1"/>
    <col min="2308" max="2308" width="27" bestFit="1" customWidth="1"/>
    <col min="2309" max="2309" width="14.42578125" bestFit="1" customWidth="1"/>
    <col min="2310" max="2310" width="10.7109375" customWidth="1"/>
    <col min="2311" max="2311" width="9.7109375" bestFit="1" customWidth="1"/>
    <col min="2312" max="2312" width="13" bestFit="1" customWidth="1"/>
    <col min="2313" max="2313" width="53" bestFit="1" customWidth="1"/>
    <col min="2314" max="2314" width="13.140625" bestFit="1" customWidth="1"/>
    <col min="2315" max="2315" width="14.7109375" customWidth="1"/>
    <col min="2561" max="2561" width="7.85546875" customWidth="1"/>
    <col min="2562" max="2562" width="29.7109375" bestFit="1" customWidth="1"/>
    <col min="2563" max="2563" width="5.28515625" bestFit="1" customWidth="1"/>
    <col min="2564" max="2564" width="27" bestFit="1" customWidth="1"/>
    <col min="2565" max="2565" width="14.42578125" bestFit="1" customWidth="1"/>
    <col min="2566" max="2566" width="10.7109375" customWidth="1"/>
    <col min="2567" max="2567" width="9.7109375" bestFit="1" customWidth="1"/>
    <col min="2568" max="2568" width="13" bestFit="1" customWidth="1"/>
    <col min="2569" max="2569" width="53" bestFit="1" customWidth="1"/>
    <col min="2570" max="2570" width="13.140625" bestFit="1" customWidth="1"/>
    <col min="2571" max="2571" width="14.7109375" customWidth="1"/>
    <col min="2817" max="2817" width="7.85546875" customWidth="1"/>
    <col min="2818" max="2818" width="29.7109375" bestFit="1" customWidth="1"/>
    <col min="2819" max="2819" width="5.28515625" bestFit="1" customWidth="1"/>
    <col min="2820" max="2820" width="27" bestFit="1" customWidth="1"/>
    <col min="2821" max="2821" width="14.42578125" bestFit="1" customWidth="1"/>
    <col min="2822" max="2822" width="10.7109375" customWidth="1"/>
    <col min="2823" max="2823" width="9.7109375" bestFit="1" customWidth="1"/>
    <col min="2824" max="2824" width="13" bestFit="1" customWidth="1"/>
    <col min="2825" max="2825" width="53" bestFit="1" customWidth="1"/>
    <col min="2826" max="2826" width="13.140625" bestFit="1" customWidth="1"/>
    <col min="2827" max="2827" width="14.7109375" customWidth="1"/>
    <col min="3073" max="3073" width="7.85546875" customWidth="1"/>
    <col min="3074" max="3074" width="29.7109375" bestFit="1" customWidth="1"/>
    <col min="3075" max="3075" width="5.28515625" bestFit="1" customWidth="1"/>
    <col min="3076" max="3076" width="27" bestFit="1" customWidth="1"/>
    <col min="3077" max="3077" width="14.42578125" bestFit="1" customWidth="1"/>
    <col min="3078" max="3078" width="10.7109375" customWidth="1"/>
    <col min="3079" max="3079" width="9.7109375" bestFit="1" customWidth="1"/>
    <col min="3080" max="3080" width="13" bestFit="1" customWidth="1"/>
    <col min="3081" max="3081" width="53" bestFit="1" customWidth="1"/>
    <col min="3082" max="3082" width="13.140625" bestFit="1" customWidth="1"/>
    <col min="3083" max="3083" width="14.7109375" customWidth="1"/>
    <col min="3329" max="3329" width="7.85546875" customWidth="1"/>
    <col min="3330" max="3330" width="29.7109375" bestFit="1" customWidth="1"/>
    <col min="3331" max="3331" width="5.28515625" bestFit="1" customWidth="1"/>
    <col min="3332" max="3332" width="27" bestFit="1" customWidth="1"/>
    <col min="3333" max="3333" width="14.42578125" bestFit="1" customWidth="1"/>
    <col min="3334" max="3334" width="10.7109375" customWidth="1"/>
    <col min="3335" max="3335" width="9.7109375" bestFit="1" customWidth="1"/>
    <col min="3336" max="3336" width="13" bestFit="1" customWidth="1"/>
    <col min="3337" max="3337" width="53" bestFit="1" customWidth="1"/>
    <col min="3338" max="3338" width="13.140625" bestFit="1" customWidth="1"/>
    <col min="3339" max="3339" width="14.7109375" customWidth="1"/>
    <col min="3585" max="3585" width="7.85546875" customWidth="1"/>
    <col min="3586" max="3586" width="29.7109375" bestFit="1" customWidth="1"/>
    <col min="3587" max="3587" width="5.28515625" bestFit="1" customWidth="1"/>
    <col min="3588" max="3588" width="27" bestFit="1" customWidth="1"/>
    <col min="3589" max="3589" width="14.42578125" bestFit="1" customWidth="1"/>
    <col min="3590" max="3590" width="10.7109375" customWidth="1"/>
    <col min="3591" max="3591" width="9.7109375" bestFit="1" customWidth="1"/>
    <col min="3592" max="3592" width="13" bestFit="1" customWidth="1"/>
    <col min="3593" max="3593" width="53" bestFit="1" customWidth="1"/>
    <col min="3594" max="3594" width="13.140625" bestFit="1" customWidth="1"/>
    <col min="3595" max="3595" width="14.7109375" customWidth="1"/>
    <col min="3841" max="3841" width="7.85546875" customWidth="1"/>
    <col min="3842" max="3842" width="29.7109375" bestFit="1" customWidth="1"/>
    <col min="3843" max="3843" width="5.28515625" bestFit="1" customWidth="1"/>
    <col min="3844" max="3844" width="27" bestFit="1" customWidth="1"/>
    <col min="3845" max="3845" width="14.42578125" bestFit="1" customWidth="1"/>
    <col min="3846" max="3846" width="10.7109375" customWidth="1"/>
    <col min="3847" max="3847" width="9.7109375" bestFit="1" customWidth="1"/>
    <col min="3848" max="3848" width="13" bestFit="1" customWidth="1"/>
    <col min="3849" max="3849" width="53" bestFit="1" customWidth="1"/>
    <col min="3850" max="3850" width="13.140625" bestFit="1" customWidth="1"/>
    <col min="3851" max="3851" width="14.7109375" customWidth="1"/>
    <col min="4097" max="4097" width="7.85546875" customWidth="1"/>
    <col min="4098" max="4098" width="29.7109375" bestFit="1" customWidth="1"/>
    <col min="4099" max="4099" width="5.28515625" bestFit="1" customWidth="1"/>
    <col min="4100" max="4100" width="27" bestFit="1" customWidth="1"/>
    <col min="4101" max="4101" width="14.42578125" bestFit="1" customWidth="1"/>
    <col min="4102" max="4102" width="10.7109375" customWidth="1"/>
    <col min="4103" max="4103" width="9.7109375" bestFit="1" customWidth="1"/>
    <col min="4104" max="4104" width="13" bestFit="1" customWidth="1"/>
    <col min="4105" max="4105" width="53" bestFit="1" customWidth="1"/>
    <col min="4106" max="4106" width="13.140625" bestFit="1" customWidth="1"/>
    <col min="4107" max="4107" width="14.7109375" customWidth="1"/>
    <col min="4353" max="4353" width="7.85546875" customWidth="1"/>
    <col min="4354" max="4354" width="29.7109375" bestFit="1" customWidth="1"/>
    <col min="4355" max="4355" width="5.28515625" bestFit="1" customWidth="1"/>
    <col min="4356" max="4356" width="27" bestFit="1" customWidth="1"/>
    <col min="4357" max="4357" width="14.42578125" bestFit="1" customWidth="1"/>
    <col min="4358" max="4358" width="10.7109375" customWidth="1"/>
    <col min="4359" max="4359" width="9.7109375" bestFit="1" customWidth="1"/>
    <col min="4360" max="4360" width="13" bestFit="1" customWidth="1"/>
    <col min="4361" max="4361" width="53" bestFit="1" customWidth="1"/>
    <col min="4362" max="4362" width="13.140625" bestFit="1" customWidth="1"/>
    <col min="4363" max="4363" width="14.7109375" customWidth="1"/>
    <col min="4609" max="4609" width="7.85546875" customWidth="1"/>
    <col min="4610" max="4610" width="29.7109375" bestFit="1" customWidth="1"/>
    <col min="4611" max="4611" width="5.28515625" bestFit="1" customWidth="1"/>
    <col min="4612" max="4612" width="27" bestFit="1" customWidth="1"/>
    <col min="4613" max="4613" width="14.42578125" bestFit="1" customWidth="1"/>
    <col min="4614" max="4614" width="10.7109375" customWidth="1"/>
    <col min="4615" max="4615" width="9.7109375" bestFit="1" customWidth="1"/>
    <col min="4616" max="4616" width="13" bestFit="1" customWidth="1"/>
    <col min="4617" max="4617" width="53" bestFit="1" customWidth="1"/>
    <col min="4618" max="4618" width="13.140625" bestFit="1" customWidth="1"/>
    <col min="4619" max="4619" width="14.7109375" customWidth="1"/>
    <col min="4865" max="4865" width="7.85546875" customWidth="1"/>
    <col min="4866" max="4866" width="29.7109375" bestFit="1" customWidth="1"/>
    <col min="4867" max="4867" width="5.28515625" bestFit="1" customWidth="1"/>
    <col min="4868" max="4868" width="27" bestFit="1" customWidth="1"/>
    <col min="4869" max="4869" width="14.42578125" bestFit="1" customWidth="1"/>
    <col min="4870" max="4870" width="10.7109375" customWidth="1"/>
    <col min="4871" max="4871" width="9.7109375" bestFit="1" customWidth="1"/>
    <col min="4872" max="4872" width="13" bestFit="1" customWidth="1"/>
    <col min="4873" max="4873" width="53" bestFit="1" customWidth="1"/>
    <col min="4874" max="4874" width="13.140625" bestFit="1" customWidth="1"/>
    <col min="4875" max="4875" width="14.7109375" customWidth="1"/>
    <col min="5121" max="5121" width="7.85546875" customWidth="1"/>
    <col min="5122" max="5122" width="29.7109375" bestFit="1" customWidth="1"/>
    <col min="5123" max="5123" width="5.28515625" bestFit="1" customWidth="1"/>
    <col min="5124" max="5124" width="27" bestFit="1" customWidth="1"/>
    <col min="5125" max="5125" width="14.42578125" bestFit="1" customWidth="1"/>
    <col min="5126" max="5126" width="10.7109375" customWidth="1"/>
    <col min="5127" max="5127" width="9.7109375" bestFit="1" customWidth="1"/>
    <col min="5128" max="5128" width="13" bestFit="1" customWidth="1"/>
    <col min="5129" max="5129" width="53" bestFit="1" customWidth="1"/>
    <col min="5130" max="5130" width="13.140625" bestFit="1" customWidth="1"/>
    <col min="5131" max="5131" width="14.7109375" customWidth="1"/>
    <col min="5377" max="5377" width="7.85546875" customWidth="1"/>
    <col min="5378" max="5378" width="29.7109375" bestFit="1" customWidth="1"/>
    <col min="5379" max="5379" width="5.28515625" bestFit="1" customWidth="1"/>
    <col min="5380" max="5380" width="27" bestFit="1" customWidth="1"/>
    <col min="5381" max="5381" width="14.42578125" bestFit="1" customWidth="1"/>
    <col min="5382" max="5382" width="10.7109375" customWidth="1"/>
    <col min="5383" max="5383" width="9.7109375" bestFit="1" customWidth="1"/>
    <col min="5384" max="5384" width="13" bestFit="1" customWidth="1"/>
    <col min="5385" max="5385" width="53" bestFit="1" customWidth="1"/>
    <col min="5386" max="5386" width="13.140625" bestFit="1" customWidth="1"/>
    <col min="5387" max="5387" width="14.7109375" customWidth="1"/>
    <col min="5633" max="5633" width="7.85546875" customWidth="1"/>
    <col min="5634" max="5634" width="29.7109375" bestFit="1" customWidth="1"/>
    <col min="5635" max="5635" width="5.28515625" bestFit="1" customWidth="1"/>
    <col min="5636" max="5636" width="27" bestFit="1" customWidth="1"/>
    <col min="5637" max="5637" width="14.42578125" bestFit="1" customWidth="1"/>
    <col min="5638" max="5638" width="10.7109375" customWidth="1"/>
    <col min="5639" max="5639" width="9.7109375" bestFit="1" customWidth="1"/>
    <col min="5640" max="5640" width="13" bestFit="1" customWidth="1"/>
    <col min="5641" max="5641" width="53" bestFit="1" customWidth="1"/>
    <col min="5642" max="5642" width="13.140625" bestFit="1" customWidth="1"/>
    <col min="5643" max="5643" width="14.7109375" customWidth="1"/>
    <col min="5889" max="5889" width="7.85546875" customWidth="1"/>
    <col min="5890" max="5890" width="29.7109375" bestFit="1" customWidth="1"/>
    <col min="5891" max="5891" width="5.28515625" bestFit="1" customWidth="1"/>
    <col min="5892" max="5892" width="27" bestFit="1" customWidth="1"/>
    <col min="5893" max="5893" width="14.42578125" bestFit="1" customWidth="1"/>
    <col min="5894" max="5894" width="10.7109375" customWidth="1"/>
    <col min="5895" max="5895" width="9.7109375" bestFit="1" customWidth="1"/>
    <col min="5896" max="5896" width="13" bestFit="1" customWidth="1"/>
    <col min="5897" max="5897" width="53" bestFit="1" customWidth="1"/>
    <col min="5898" max="5898" width="13.140625" bestFit="1" customWidth="1"/>
    <col min="5899" max="5899" width="14.7109375" customWidth="1"/>
    <col min="6145" max="6145" width="7.85546875" customWidth="1"/>
    <col min="6146" max="6146" width="29.7109375" bestFit="1" customWidth="1"/>
    <col min="6147" max="6147" width="5.28515625" bestFit="1" customWidth="1"/>
    <col min="6148" max="6148" width="27" bestFit="1" customWidth="1"/>
    <col min="6149" max="6149" width="14.42578125" bestFit="1" customWidth="1"/>
    <col min="6150" max="6150" width="10.7109375" customWidth="1"/>
    <col min="6151" max="6151" width="9.7109375" bestFit="1" customWidth="1"/>
    <col min="6152" max="6152" width="13" bestFit="1" customWidth="1"/>
    <col min="6153" max="6153" width="53" bestFit="1" customWidth="1"/>
    <col min="6154" max="6154" width="13.140625" bestFit="1" customWidth="1"/>
    <col min="6155" max="6155" width="14.7109375" customWidth="1"/>
    <col min="6401" max="6401" width="7.85546875" customWidth="1"/>
    <col min="6402" max="6402" width="29.7109375" bestFit="1" customWidth="1"/>
    <col min="6403" max="6403" width="5.28515625" bestFit="1" customWidth="1"/>
    <col min="6404" max="6404" width="27" bestFit="1" customWidth="1"/>
    <col min="6405" max="6405" width="14.42578125" bestFit="1" customWidth="1"/>
    <col min="6406" max="6406" width="10.7109375" customWidth="1"/>
    <col min="6407" max="6407" width="9.7109375" bestFit="1" customWidth="1"/>
    <col min="6408" max="6408" width="13" bestFit="1" customWidth="1"/>
    <col min="6409" max="6409" width="53" bestFit="1" customWidth="1"/>
    <col min="6410" max="6410" width="13.140625" bestFit="1" customWidth="1"/>
    <col min="6411" max="6411" width="14.7109375" customWidth="1"/>
    <col min="6657" max="6657" width="7.85546875" customWidth="1"/>
    <col min="6658" max="6658" width="29.7109375" bestFit="1" customWidth="1"/>
    <col min="6659" max="6659" width="5.28515625" bestFit="1" customWidth="1"/>
    <col min="6660" max="6660" width="27" bestFit="1" customWidth="1"/>
    <col min="6661" max="6661" width="14.42578125" bestFit="1" customWidth="1"/>
    <col min="6662" max="6662" width="10.7109375" customWidth="1"/>
    <col min="6663" max="6663" width="9.7109375" bestFit="1" customWidth="1"/>
    <col min="6664" max="6664" width="13" bestFit="1" customWidth="1"/>
    <col min="6665" max="6665" width="53" bestFit="1" customWidth="1"/>
    <col min="6666" max="6666" width="13.140625" bestFit="1" customWidth="1"/>
    <col min="6667" max="6667" width="14.7109375" customWidth="1"/>
    <col min="6913" max="6913" width="7.85546875" customWidth="1"/>
    <col min="6914" max="6914" width="29.7109375" bestFit="1" customWidth="1"/>
    <col min="6915" max="6915" width="5.28515625" bestFit="1" customWidth="1"/>
    <col min="6916" max="6916" width="27" bestFit="1" customWidth="1"/>
    <col min="6917" max="6917" width="14.42578125" bestFit="1" customWidth="1"/>
    <col min="6918" max="6918" width="10.7109375" customWidth="1"/>
    <col min="6919" max="6919" width="9.7109375" bestFit="1" customWidth="1"/>
    <col min="6920" max="6920" width="13" bestFit="1" customWidth="1"/>
    <col min="6921" max="6921" width="53" bestFit="1" customWidth="1"/>
    <col min="6922" max="6922" width="13.140625" bestFit="1" customWidth="1"/>
    <col min="6923" max="6923" width="14.7109375" customWidth="1"/>
    <col min="7169" max="7169" width="7.85546875" customWidth="1"/>
    <col min="7170" max="7170" width="29.7109375" bestFit="1" customWidth="1"/>
    <col min="7171" max="7171" width="5.28515625" bestFit="1" customWidth="1"/>
    <col min="7172" max="7172" width="27" bestFit="1" customWidth="1"/>
    <col min="7173" max="7173" width="14.42578125" bestFit="1" customWidth="1"/>
    <col min="7174" max="7174" width="10.7109375" customWidth="1"/>
    <col min="7175" max="7175" width="9.7109375" bestFit="1" customWidth="1"/>
    <col min="7176" max="7176" width="13" bestFit="1" customWidth="1"/>
    <col min="7177" max="7177" width="53" bestFit="1" customWidth="1"/>
    <col min="7178" max="7178" width="13.140625" bestFit="1" customWidth="1"/>
    <col min="7179" max="7179" width="14.7109375" customWidth="1"/>
    <col min="7425" max="7425" width="7.85546875" customWidth="1"/>
    <col min="7426" max="7426" width="29.7109375" bestFit="1" customWidth="1"/>
    <col min="7427" max="7427" width="5.28515625" bestFit="1" customWidth="1"/>
    <col min="7428" max="7428" width="27" bestFit="1" customWidth="1"/>
    <col min="7429" max="7429" width="14.42578125" bestFit="1" customWidth="1"/>
    <col min="7430" max="7430" width="10.7109375" customWidth="1"/>
    <col min="7431" max="7431" width="9.7109375" bestFit="1" customWidth="1"/>
    <col min="7432" max="7432" width="13" bestFit="1" customWidth="1"/>
    <col min="7433" max="7433" width="53" bestFit="1" customWidth="1"/>
    <col min="7434" max="7434" width="13.140625" bestFit="1" customWidth="1"/>
    <col min="7435" max="7435" width="14.7109375" customWidth="1"/>
    <col min="7681" max="7681" width="7.85546875" customWidth="1"/>
    <col min="7682" max="7682" width="29.7109375" bestFit="1" customWidth="1"/>
    <col min="7683" max="7683" width="5.28515625" bestFit="1" customWidth="1"/>
    <col min="7684" max="7684" width="27" bestFit="1" customWidth="1"/>
    <col min="7685" max="7685" width="14.42578125" bestFit="1" customWidth="1"/>
    <col min="7686" max="7686" width="10.7109375" customWidth="1"/>
    <col min="7687" max="7687" width="9.7109375" bestFit="1" customWidth="1"/>
    <col min="7688" max="7688" width="13" bestFit="1" customWidth="1"/>
    <col min="7689" max="7689" width="53" bestFit="1" customWidth="1"/>
    <col min="7690" max="7690" width="13.140625" bestFit="1" customWidth="1"/>
    <col min="7691" max="7691" width="14.7109375" customWidth="1"/>
    <col min="7937" max="7937" width="7.85546875" customWidth="1"/>
    <col min="7938" max="7938" width="29.7109375" bestFit="1" customWidth="1"/>
    <col min="7939" max="7939" width="5.28515625" bestFit="1" customWidth="1"/>
    <col min="7940" max="7940" width="27" bestFit="1" customWidth="1"/>
    <col min="7941" max="7941" width="14.42578125" bestFit="1" customWidth="1"/>
    <col min="7942" max="7942" width="10.7109375" customWidth="1"/>
    <col min="7943" max="7943" width="9.7109375" bestFit="1" customWidth="1"/>
    <col min="7944" max="7944" width="13" bestFit="1" customWidth="1"/>
    <col min="7945" max="7945" width="53" bestFit="1" customWidth="1"/>
    <col min="7946" max="7946" width="13.140625" bestFit="1" customWidth="1"/>
    <col min="7947" max="7947" width="14.7109375" customWidth="1"/>
    <col min="8193" max="8193" width="7.85546875" customWidth="1"/>
    <col min="8194" max="8194" width="29.7109375" bestFit="1" customWidth="1"/>
    <col min="8195" max="8195" width="5.28515625" bestFit="1" customWidth="1"/>
    <col min="8196" max="8196" width="27" bestFit="1" customWidth="1"/>
    <col min="8197" max="8197" width="14.42578125" bestFit="1" customWidth="1"/>
    <col min="8198" max="8198" width="10.7109375" customWidth="1"/>
    <col min="8199" max="8199" width="9.7109375" bestFit="1" customWidth="1"/>
    <col min="8200" max="8200" width="13" bestFit="1" customWidth="1"/>
    <col min="8201" max="8201" width="53" bestFit="1" customWidth="1"/>
    <col min="8202" max="8202" width="13.140625" bestFit="1" customWidth="1"/>
    <col min="8203" max="8203" width="14.7109375" customWidth="1"/>
    <col min="8449" max="8449" width="7.85546875" customWidth="1"/>
    <col min="8450" max="8450" width="29.7109375" bestFit="1" customWidth="1"/>
    <col min="8451" max="8451" width="5.28515625" bestFit="1" customWidth="1"/>
    <col min="8452" max="8452" width="27" bestFit="1" customWidth="1"/>
    <col min="8453" max="8453" width="14.42578125" bestFit="1" customWidth="1"/>
    <col min="8454" max="8454" width="10.7109375" customWidth="1"/>
    <col min="8455" max="8455" width="9.7109375" bestFit="1" customWidth="1"/>
    <col min="8456" max="8456" width="13" bestFit="1" customWidth="1"/>
    <col min="8457" max="8457" width="53" bestFit="1" customWidth="1"/>
    <col min="8458" max="8458" width="13.140625" bestFit="1" customWidth="1"/>
    <col min="8459" max="8459" width="14.7109375" customWidth="1"/>
    <col min="8705" max="8705" width="7.85546875" customWidth="1"/>
    <col min="8706" max="8706" width="29.7109375" bestFit="1" customWidth="1"/>
    <col min="8707" max="8707" width="5.28515625" bestFit="1" customWidth="1"/>
    <col min="8708" max="8708" width="27" bestFit="1" customWidth="1"/>
    <col min="8709" max="8709" width="14.42578125" bestFit="1" customWidth="1"/>
    <col min="8710" max="8710" width="10.7109375" customWidth="1"/>
    <col min="8711" max="8711" width="9.7109375" bestFit="1" customWidth="1"/>
    <col min="8712" max="8712" width="13" bestFit="1" customWidth="1"/>
    <col min="8713" max="8713" width="53" bestFit="1" customWidth="1"/>
    <col min="8714" max="8714" width="13.140625" bestFit="1" customWidth="1"/>
    <col min="8715" max="8715" width="14.7109375" customWidth="1"/>
    <col min="8961" max="8961" width="7.85546875" customWidth="1"/>
    <col min="8962" max="8962" width="29.7109375" bestFit="1" customWidth="1"/>
    <col min="8963" max="8963" width="5.28515625" bestFit="1" customWidth="1"/>
    <col min="8964" max="8964" width="27" bestFit="1" customWidth="1"/>
    <col min="8965" max="8965" width="14.42578125" bestFit="1" customWidth="1"/>
    <col min="8966" max="8966" width="10.7109375" customWidth="1"/>
    <col min="8967" max="8967" width="9.7109375" bestFit="1" customWidth="1"/>
    <col min="8968" max="8968" width="13" bestFit="1" customWidth="1"/>
    <col min="8969" max="8969" width="53" bestFit="1" customWidth="1"/>
    <col min="8970" max="8970" width="13.140625" bestFit="1" customWidth="1"/>
    <col min="8971" max="8971" width="14.7109375" customWidth="1"/>
    <col min="9217" max="9217" width="7.85546875" customWidth="1"/>
    <col min="9218" max="9218" width="29.7109375" bestFit="1" customWidth="1"/>
    <col min="9219" max="9219" width="5.28515625" bestFit="1" customWidth="1"/>
    <col min="9220" max="9220" width="27" bestFit="1" customWidth="1"/>
    <col min="9221" max="9221" width="14.42578125" bestFit="1" customWidth="1"/>
    <col min="9222" max="9222" width="10.7109375" customWidth="1"/>
    <col min="9223" max="9223" width="9.7109375" bestFit="1" customWidth="1"/>
    <col min="9224" max="9224" width="13" bestFit="1" customWidth="1"/>
    <col min="9225" max="9225" width="53" bestFit="1" customWidth="1"/>
    <col min="9226" max="9226" width="13.140625" bestFit="1" customWidth="1"/>
    <col min="9227" max="9227" width="14.7109375" customWidth="1"/>
    <col min="9473" max="9473" width="7.85546875" customWidth="1"/>
    <col min="9474" max="9474" width="29.7109375" bestFit="1" customWidth="1"/>
    <col min="9475" max="9475" width="5.28515625" bestFit="1" customWidth="1"/>
    <col min="9476" max="9476" width="27" bestFit="1" customWidth="1"/>
    <col min="9477" max="9477" width="14.42578125" bestFit="1" customWidth="1"/>
    <col min="9478" max="9478" width="10.7109375" customWidth="1"/>
    <col min="9479" max="9479" width="9.7109375" bestFit="1" customWidth="1"/>
    <col min="9480" max="9480" width="13" bestFit="1" customWidth="1"/>
    <col min="9481" max="9481" width="53" bestFit="1" customWidth="1"/>
    <col min="9482" max="9482" width="13.140625" bestFit="1" customWidth="1"/>
    <col min="9483" max="9483" width="14.7109375" customWidth="1"/>
    <col min="9729" max="9729" width="7.85546875" customWidth="1"/>
    <col min="9730" max="9730" width="29.7109375" bestFit="1" customWidth="1"/>
    <col min="9731" max="9731" width="5.28515625" bestFit="1" customWidth="1"/>
    <col min="9732" max="9732" width="27" bestFit="1" customWidth="1"/>
    <col min="9733" max="9733" width="14.42578125" bestFit="1" customWidth="1"/>
    <col min="9734" max="9734" width="10.7109375" customWidth="1"/>
    <col min="9735" max="9735" width="9.7109375" bestFit="1" customWidth="1"/>
    <col min="9736" max="9736" width="13" bestFit="1" customWidth="1"/>
    <col min="9737" max="9737" width="53" bestFit="1" customWidth="1"/>
    <col min="9738" max="9738" width="13.140625" bestFit="1" customWidth="1"/>
    <col min="9739" max="9739" width="14.7109375" customWidth="1"/>
    <col min="9985" max="9985" width="7.85546875" customWidth="1"/>
    <col min="9986" max="9986" width="29.7109375" bestFit="1" customWidth="1"/>
    <col min="9987" max="9987" width="5.28515625" bestFit="1" customWidth="1"/>
    <col min="9988" max="9988" width="27" bestFit="1" customWidth="1"/>
    <col min="9989" max="9989" width="14.42578125" bestFit="1" customWidth="1"/>
    <col min="9990" max="9990" width="10.7109375" customWidth="1"/>
    <col min="9991" max="9991" width="9.7109375" bestFit="1" customWidth="1"/>
    <col min="9992" max="9992" width="13" bestFit="1" customWidth="1"/>
    <col min="9993" max="9993" width="53" bestFit="1" customWidth="1"/>
    <col min="9994" max="9994" width="13.140625" bestFit="1" customWidth="1"/>
    <col min="9995" max="9995" width="14.7109375" customWidth="1"/>
    <col min="10241" max="10241" width="7.85546875" customWidth="1"/>
    <col min="10242" max="10242" width="29.7109375" bestFit="1" customWidth="1"/>
    <col min="10243" max="10243" width="5.28515625" bestFit="1" customWidth="1"/>
    <col min="10244" max="10244" width="27" bestFit="1" customWidth="1"/>
    <col min="10245" max="10245" width="14.42578125" bestFit="1" customWidth="1"/>
    <col min="10246" max="10246" width="10.7109375" customWidth="1"/>
    <col min="10247" max="10247" width="9.7109375" bestFit="1" customWidth="1"/>
    <col min="10248" max="10248" width="13" bestFit="1" customWidth="1"/>
    <col min="10249" max="10249" width="53" bestFit="1" customWidth="1"/>
    <col min="10250" max="10250" width="13.140625" bestFit="1" customWidth="1"/>
    <col min="10251" max="10251" width="14.7109375" customWidth="1"/>
    <col min="10497" max="10497" width="7.85546875" customWidth="1"/>
    <col min="10498" max="10498" width="29.7109375" bestFit="1" customWidth="1"/>
    <col min="10499" max="10499" width="5.28515625" bestFit="1" customWidth="1"/>
    <col min="10500" max="10500" width="27" bestFit="1" customWidth="1"/>
    <col min="10501" max="10501" width="14.42578125" bestFit="1" customWidth="1"/>
    <col min="10502" max="10502" width="10.7109375" customWidth="1"/>
    <col min="10503" max="10503" width="9.7109375" bestFit="1" customWidth="1"/>
    <col min="10504" max="10504" width="13" bestFit="1" customWidth="1"/>
    <col min="10505" max="10505" width="53" bestFit="1" customWidth="1"/>
    <col min="10506" max="10506" width="13.140625" bestFit="1" customWidth="1"/>
    <col min="10507" max="10507" width="14.7109375" customWidth="1"/>
    <col min="10753" max="10753" width="7.85546875" customWidth="1"/>
    <col min="10754" max="10754" width="29.7109375" bestFit="1" customWidth="1"/>
    <col min="10755" max="10755" width="5.28515625" bestFit="1" customWidth="1"/>
    <col min="10756" max="10756" width="27" bestFit="1" customWidth="1"/>
    <col min="10757" max="10757" width="14.42578125" bestFit="1" customWidth="1"/>
    <col min="10758" max="10758" width="10.7109375" customWidth="1"/>
    <col min="10759" max="10759" width="9.7109375" bestFit="1" customWidth="1"/>
    <col min="10760" max="10760" width="13" bestFit="1" customWidth="1"/>
    <col min="10761" max="10761" width="53" bestFit="1" customWidth="1"/>
    <col min="10762" max="10762" width="13.140625" bestFit="1" customWidth="1"/>
    <col min="10763" max="10763" width="14.7109375" customWidth="1"/>
    <col min="11009" max="11009" width="7.85546875" customWidth="1"/>
    <col min="11010" max="11010" width="29.7109375" bestFit="1" customWidth="1"/>
    <col min="11011" max="11011" width="5.28515625" bestFit="1" customWidth="1"/>
    <col min="11012" max="11012" width="27" bestFit="1" customWidth="1"/>
    <col min="11013" max="11013" width="14.42578125" bestFit="1" customWidth="1"/>
    <col min="11014" max="11014" width="10.7109375" customWidth="1"/>
    <col min="11015" max="11015" width="9.7109375" bestFit="1" customWidth="1"/>
    <col min="11016" max="11016" width="13" bestFit="1" customWidth="1"/>
    <col min="11017" max="11017" width="53" bestFit="1" customWidth="1"/>
    <col min="11018" max="11018" width="13.140625" bestFit="1" customWidth="1"/>
    <col min="11019" max="11019" width="14.7109375" customWidth="1"/>
    <col min="11265" max="11265" width="7.85546875" customWidth="1"/>
    <col min="11266" max="11266" width="29.7109375" bestFit="1" customWidth="1"/>
    <col min="11267" max="11267" width="5.28515625" bestFit="1" customWidth="1"/>
    <col min="11268" max="11268" width="27" bestFit="1" customWidth="1"/>
    <col min="11269" max="11269" width="14.42578125" bestFit="1" customWidth="1"/>
    <col min="11270" max="11270" width="10.7109375" customWidth="1"/>
    <col min="11271" max="11271" width="9.7109375" bestFit="1" customWidth="1"/>
    <col min="11272" max="11272" width="13" bestFit="1" customWidth="1"/>
    <col min="11273" max="11273" width="53" bestFit="1" customWidth="1"/>
    <col min="11274" max="11274" width="13.140625" bestFit="1" customWidth="1"/>
    <col min="11275" max="11275" width="14.7109375" customWidth="1"/>
    <col min="11521" max="11521" width="7.85546875" customWidth="1"/>
    <col min="11522" max="11522" width="29.7109375" bestFit="1" customWidth="1"/>
    <col min="11523" max="11523" width="5.28515625" bestFit="1" customWidth="1"/>
    <col min="11524" max="11524" width="27" bestFit="1" customWidth="1"/>
    <col min="11525" max="11525" width="14.42578125" bestFit="1" customWidth="1"/>
    <col min="11526" max="11526" width="10.7109375" customWidth="1"/>
    <col min="11527" max="11527" width="9.7109375" bestFit="1" customWidth="1"/>
    <col min="11528" max="11528" width="13" bestFit="1" customWidth="1"/>
    <col min="11529" max="11529" width="53" bestFit="1" customWidth="1"/>
    <col min="11530" max="11530" width="13.140625" bestFit="1" customWidth="1"/>
    <col min="11531" max="11531" width="14.7109375" customWidth="1"/>
    <col min="11777" max="11777" width="7.85546875" customWidth="1"/>
    <col min="11778" max="11778" width="29.7109375" bestFit="1" customWidth="1"/>
    <col min="11779" max="11779" width="5.28515625" bestFit="1" customWidth="1"/>
    <col min="11780" max="11780" width="27" bestFit="1" customWidth="1"/>
    <col min="11781" max="11781" width="14.42578125" bestFit="1" customWidth="1"/>
    <col min="11782" max="11782" width="10.7109375" customWidth="1"/>
    <col min="11783" max="11783" width="9.7109375" bestFit="1" customWidth="1"/>
    <col min="11784" max="11784" width="13" bestFit="1" customWidth="1"/>
    <col min="11785" max="11785" width="53" bestFit="1" customWidth="1"/>
    <col min="11786" max="11786" width="13.140625" bestFit="1" customWidth="1"/>
    <col min="11787" max="11787" width="14.7109375" customWidth="1"/>
    <col min="12033" max="12033" width="7.85546875" customWidth="1"/>
    <col min="12034" max="12034" width="29.7109375" bestFit="1" customWidth="1"/>
    <col min="12035" max="12035" width="5.28515625" bestFit="1" customWidth="1"/>
    <col min="12036" max="12036" width="27" bestFit="1" customWidth="1"/>
    <col min="12037" max="12037" width="14.42578125" bestFit="1" customWidth="1"/>
    <col min="12038" max="12038" width="10.7109375" customWidth="1"/>
    <col min="12039" max="12039" width="9.7109375" bestFit="1" customWidth="1"/>
    <col min="12040" max="12040" width="13" bestFit="1" customWidth="1"/>
    <col min="12041" max="12041" width="53" bestFit="1" customWidth="1"/>
    <col min="12042" max="12042" width="13.140625" bestFit="1" customWidth="1"/>
    <col min="12043" max="12043" width="14.7109375" customWidth="1"/>
    <col min="12289" max="12289" width="7.85546875" customWidth="1"/>
    <col min="12290" max="12290" width="29.7109375" bestFit="1" customWidth="1"/>
    <col min="12291" max="12291" width="5.28515625" bestFit="1" customWidth="1"/>
    <col min="12292" max="12292" width="27" bestFit="1" customWidth="1"/>
    <col min="12293" max="12293" width="14.42578125" bestFit="1" customWidth="1"/>
    <col min="12294" max="12294" width="10.7109375" customWidth="1"/>
    <col min="12295" max="12295" width="9.7109375" bestFit="1" customWidth="1"/>
    <col min="12296" max="12296" width="13" bestFit="1" customWidth="1"/>
    <col min="12297" max="12297" width="53" bestFit="1" customWidth="1"/>
    <col min="12298" max="12298" width="13.140625" bestFit="1" customWidth="1"/>
    <col min="12299" max="12299" width="14.7109375" customWidth="1"/>
    <col min="12545" max="12545" width="7.85546875" customWidth="1"/>
    <col min="12546" max="12546" width="29.7109375" bestFit="1" customWidth="1"/>
    <col min="12547" max="12547" width="5.28515625" bestFit="1" customWidth="1"/>
    <col min="12548" max="12548" width="27" bestFit="1" customWidth="1"/>
    <col min="12549" max="12549" width="14.42578125" bestFit="1" customWidth="1"/>
    <col min="12550" max="12550" width="10.7109375" customWidth="1"/>
    <col min="12551" max="12551" width="9.7109375" bestFit="1" customWidth="1"/>
    <col min="12552" max="12552" width="13" bestFit="1" customWidth="1"/>
    <col min="12553" max="12553" width="53" bestFit="1" customWidth="1"/>
    <col min="12554" max="12554" width="13.140625" bestFit="1" customWidth="1"/>
    <col min="12555" max="12555" width="14.7109375" customWidth="1"/>
    <col min="12801" max="12801" width="7.85546875" customWidth="1"/>
    <col min="12802" max="12802" width="29.7109375" bestFit="1" customWidth="1"/>
    <col min="12803" max="12803" width="5.28515625" bestFit="1" customWidth="1"/>
    <col min="12804" max="12804" width="27" bestFit="1" customWidth="1"/>
    <col min="12805" max="12805" width="14.42578125" bestFit="1" customWidth="1"/>
    <col min="12806" max="12806" width="10.7109375" customWidth="1"/>
    <col min="12807" max="12807" width="9.7109375" bestFit="1" customWidth="1"/>
    <col min="12808" max="12808" width="13" bestFit="1" customWidth="1"/>
    <col min="12809" max="12809" width="53" bestFit="1" customWidth="1"/>
    <col min="12810" max="12810" width="13.140625" bestFit="1" customWidth="1"/>
    <col min="12811" max="12811" width="14.7109375" customWidth="1"/>
    <col min="13057" max="13057" width="7.85546875" customWidth="1"/>
    <col min="13058" max="13058" width="29.7109375" bestFit="1" customWidth="1"/>
    <col min="13059" max="13059" width="5.28515625" bestFit="1" customWidth="1"/>
    <col min="13060" max="13060" width="27" bestFit="1" customWidth="1"/>
    <col min="13061" max="13061" width="14.42578125" bestFit="1" customWidth="1"/>
    <col min="13062" max="13062" width="10.7109375" customWidth="1"/>
    <col min="13063" max="13063" width="9.7109375" bestFit="1" customWidth="1"/>
    <col min="13064" max="13064" width="13" bestFit="1" customWidth="1"/>
    <col min="13065" max="13065" width="53" bestFit="1" customWidth="1"/>
    <col min="13066" max="13066" width="13.140625" bestFit="1" customWidth="1"/>
    <col min="13067" max="13067" width="14.7109375" customWidth="1"/>
    <col min="13313" max="13313" width="7.85546875" customWidth="1"/>
    <col min="13314" max="13314" width="29.7109375" bestFit="1" customWidth="1"/>
    <col min="13315" max="13315" width="5.28515625" bestFit="1" customWidth="1"/>
    <col min="13316" max="13316" width="27" bestFit="1" customWidth="1"/>
    <col min="13317" max="13317" width="14.42578125" bestFit="1" customWidth="1"/>
    <col min="13318" max="13318" width="10.7109375" customWidth="1"/>
    <col min="13319" max="13319" width="9.7109375" bestFit="1" customWidth="1"/>
    <col min="13320" max="13320" width="13" bestFit="1" customWidth="1"/>
    <col min="13321" max="13321" width="53" bestFit="1" customWidth="1"/>
    <col min="13322" max="13322" width="13.140625" bestFit="1" customWidth="1"/>
    <col min="13323" max="13323" width="14.7109375" customWidth="1"/>
    <col min="13569" max="13569" width="7.85546875" customWidth="1"/>
    <col min="13570" max="13570" width="29.7109375" bestFit="1" customWidth="1"/>
    <col min="13571" max="13571" width="5.28515625" bestFit="1" customWidth="1"/>
    <col min="13572" max="13572" width="27" bestFit="1" customWidth="1"/>
    <col min="13573" max="13573" width="14.42578125" bestFit="1" customWidth="1"/>
    <col min="13574" max="13574" width="10.7109375" customWidth="1"/>
    <col min="13575" max="13575" width="9.7109375" bestFit="1" customWidth="1"/>
    <col min="13576" max="13576" width="13" bestFit="1" customWidth="1"/>
    <col min="13577" max="13577" width="53" bestFit="1" customWidth="1"/>
    <col min="13578" max="13578" width="13.140625" bestFit="1" customWidth="1"/>
    <col min="13579" max="13579" width="14.7109375" customWidth="1"/>
    <col min="13825" max="13825" width="7.85546875" customWidth="1"/>
    <col min="13826" max="13826" width="29.7109375" bestFit="1" customWidth="1"/>
    <col min="13827" max="13827" width="5.28515625" bestFit="1" customWidth="1"/>
    <col min="13828" max="13828" width="27" bestFit="1" customWidth="1"/>
    <col min="13829" max="13829" width="14.42578125" bestFit="1" customWidth="1"/>
    <col min="13830" max="13830" width="10.7109375" customWidth="1"/>
    <col min="13831" max="13831" width="9.7109375" bestFit="1" customWidth="1"/>
    <col min="13832" max="13832" width="13" bestFit="1" customWidth="1"/>
    <col min="13833" max="13833" width="53" bestFit="1" customWidth="1"/>
    <col min="13834" max="13834" width="13.140625" bestFit="1" customWidth="1"/>
    <col min="13835" max="13835" width="14.7109375" customWidth="1"/>
    <col min="14081" max="14081" width="7.85546875" customWidth="1"/>
    <col min="14082" max="14082" width="29.7109375" bestFit="1" customWidth="1"/>
    <col min="14083" max="14083" width="5.28515625" bestFit="1" customWidth="1"/>
    <col min="14084" max="14084" width="27" bestFit="1" customWidth="1"/>
    <col min="14085" max="14085" width="14.42578125" bestFit="1" customWidth="1"/>
    <col min="14086" max="14086" width="10.7109375" customWidth="1"/>
    <col min="14087" max="14087" width="9.7109375" bestFit="1" customWidth="1"/>
    <col min="14088" max="14088" width="13" bestFit="1" customWidth="1"/>
    <col min="14089" max="14089" width="53" bestFit="1" customWidth="1"/>
    <col min="14090" max="14090" width="13.140625" bestFit="1" customWidth="1"/>
    <col min="14091" max="14091" width="14.7109375" customWidth="1"/>
    <col min="14337" max="14337" width="7.85546875" customWidth="1"/>
    <col min="14338" max="14338" width="29.7109375" bestFit="1" customWidth="1"/>
    <col min="14339" max="14339" width="5.28515625" bestFit="1" customWidth="1"/>
    <col min="14340" max="14340" width="27" bestFit="1" customWidth="1"/>
    <col min="14341" max="14341" width="14.42578125" bestFit="1" customWidth="1"/>
    <col min="14342" max="14342" width="10.7109375" customWidth="1"/>
    <col min="14343" max="14343" width="9.7109375" bestFit="1" customWidth="1"/>
    <col min="14344" max="14344" width="13" bestFit="1" customWidth="1"/>
    <col min="14345" max="14345" width="53" bestFit="1" customWidth="1"/>
    <col min="14346" max="14346" width="13.140625" bestFit="1" customWidth="1"/>
    <col min="14347" max="14347" width="14.7109375" customWidth="1"/>
    <col min="14593" max="14593" width="7.85546875" customWidth="1"/>
    <col min="14594" max="14594" width="29.7109375" bestFit="1" customWidth="1"/>
    <col min="14595" max="14595" width="5.28515625" bestFit="1" customWidth="1"/>
    <col min="14596" max="14596" width="27" bestFit="1" customWidth="1"/>
    <col min="14597" max="14597" width="14.42578125" bestFit="1" customWidth="1"/>
    <col min="14598" max="14598" width="10.7109375" customWidth="1"/>
    <col min="14599" max="14599" width="9.7109375" bestFit="1" customWidth="1"/>
    <col min="14600" max="14600" width="13" bestFit="1" customWidth="1"/>
    <col min="14601" max="14601" width="53" bestFit="1" customWidth="1"/>
    <col min="14602" max="14602" width="13.140625" bestFit="1" customWidth="1"/>
    <col min="14603" max="14603" width="14.7109375" customWidth="1"/>
    <col min="14849" max="14849" width="7.85546875" customWidth="1"/>
    <col min="14850" max="14850" width="29.7109375" bestFit="1" customWidth="1"/>
    <col min="14851" max="14851" width="5.28515625" bestFit="1" customWidth="1"/>
    <col min="14852" max="14852" width="27" bestFit="1" customWidth="1"/>
    <col min="14853" max="14853" width="14.42578125" bestFit="1" customWidth="1"/>
    <col min="14854" max="14854" width="10.7109375" customWidth="1"/>
    <col min="14855" max="14855" width="9.7109375" bestFit="1" customWidth="1"/>
    <col min="14856" max="14856" width="13" bestFit="1" customWidth="1"/>
    <col min="14857" max="14857" width="53" bestFit="1" customWidth="1"/>
    <col min="14858" max="14858" width="13.140625" bestFit="1" customWidth="1"/>
    <col min="14859" max="14859" width="14.7109375" customWidth="1"/>
    <col min="15105" max="15105" width="7.85546875" customWidth="1"/>
    <col min="15106" max="15106" width="29.7109375" bestFit="1" customWidth="1"/>
    <col min="15107" max="15107" width="5.28515625" bestFit="1" customWidth="1"/>
    <col min="15108" max="15108" width="27" bestFit="1" customWidth="1"/>
    <col min="15109" max="15109" width="14.42578125" bestFit="1" customWidth="1"/>
    <col min="15110" max="15110" width="10.7109375" customWidth="1"/>
    <col min="15111" max="15111" width="9.7109375" bestFit="1" customWidth="1"/>
    <col min="15112" max="15112" width="13" bestFit="1" customWidth="1"/>
    <col min="15113" max="15113" width="53" bestFit="1" customWidth="1"/>
    <col min="15114" max="15114" width="13.140625" bestFit="1" customWidth="1"/>
    <col min="15115" max="15115" width="14.7109375" customWidth="1"/>
    <col min="15361" max="15361" width="7.85546875" customWidth="1"/>
    <col min="15362" max="15362" width="29.7109375" bestFit="1" customWidth="1"/>
    <col min="15363" max="15363" width="5.28515625" bestFit="1" customWidth="1"/>
    <col min="15364" max="15364" width="27" bestFit="1" customWidth="1"/>
    <col min="15365" max="15365" width="14.42578125" bestFit="1" customWidth="1"/>
    <col min="15366" max="15366" width="10.7109375" customWidth="1"/>
    <col min="15367" max="15367" width="9.7109375" bestFit="1" customWidth="1"/>
    <col min="15368" max="15368" width="13" bestFit="1" customWidth="1"/>
    <col min="15369" max="15369" width="53" bestFit="1" customWidth="1"/>
    <col min="15370" max="15370" width="13.140625" bestFit="1" customWidth="1"/>
    <col min="15371" max="15371" width="14.7109375" customWidth="1"/>
    <col min="15617" max="15617" width="7.85546875" customWidth="1"/>
    <col min="15618" max="15618" width="29.7109375" bestFit="1" customWidth="1"/>
    <col min="15619" max="15619" width="5.28515625" bestFit="1" customWidth="1"/>
    <col min="15620" max="15620" width="27" bestFit="1" customWidth="1"/>
    <col min="15621" max="15621" width="14.42578125" bestFit="1" customWidth="1"/>
    <col min="15622" max="15622" width="10.7109375" customWidth="1"/>
    <col min="15623" max="15623" width="9.7109375" bestFit="1" customWidth="1"/>
    <col min="15624" max="15624" width="13" bestFit="1" customWidth="1"/>
    <col min="15625" max="15625" width="53" bestFit="1" customWidth="1"/>
    <col min="15626" max="15626" width="13.140625" bestFit="1" customWidth="1"/>
    <col min="15627" max="15627" width="14.7109375" customWidth="1"/>
    <col min="15873" max="15873" width="7.85546875" customWidth="1"/>
    <col min="15874" max="15874" width="29.7109375" bestFit="1" customWidth="1"/>
    <col min="15875" max="15875" width="5.28515625" bestFit="1" customWidth="1"/>
    <col min="15876" max="15876" width="27" bestFit="1" customWidth="1"/>
    <col min="15877" max="15877" width="14.42578125" bestFit="1" customWidth="1"/>
    <col min="15878" max="15878" width="10.7109375" customWidth="1"/>
    <col min="15879" max="15879" width="9.7109375" bestFit="1" customWidth="1"/>
    <col min="15880" max="15880" width="13" bestFit="1" customWidth="1"/>
    <col min="15881" max="15881" width="53" bestFit="1" customWidth="1"/>
    <col min="15882" max="15882" width="13.140625" bestFit="1" customWidth="1"/>
    <col min="15883" max="15883" width="14.7109375" customWidth="1"/>
    <col min="16129" max="16129" width="7.85546875" customWidth="1"/>
    <col min="16130" max="16130" width="29.7109375" bestFit="1" customWidth="1"/>
    <col min="16131" max="16131" width="5.28515625" bestFit="1" customWidth="1"/>
    <col min="16132" max="16132" width="27" bestFit="1" customWidth="1"/>
    <col min="16133" max="16133" width="14.42578125" bestFit="1" customWidth="1"/>
    <col min="16134" max="16134" width="10.7109375" customWidth="1"/>
    <col min="16135" max="16135" width="9.7109375" bestFit="1" customWidth="1"/>
    <col min="16136" max="16136" width="13" bestFit="1" customWidth="1"/>
    <col min="16137" max="16137" width="53" bestFit="1" customWidth="1"/>
    <col min="16138" max="16138" width="13.140625" bestFit="1" customWidth="1"/>
    <col min="16139" max="16139" width="14.7109375" customWidth="1"/>
  </cols>
  <sheetData>
    <row r="1" spans="1:11" ht="18" x14ac:dyDescent="0.25">
      <c r="A1" s="1" t="s">
        <v>0</v>
      </c>
      <c r="B1" s="2"/>
    </row>
    <row r="3" spans="1:11" s="6" customFormat="1" ht="25.5" x14ac:dyDescent="0.2">
      <c r="A3" s="4" t="s">
        <v>1</v>
      </c>
      <c r="B3" s="4" t="s">
        <v>2</v>
      </c>
      <c r="C3" s="4" t="s">
        <v>3</v>
      </c>
      <c r="D3" s="4" t="s">
        <v>4</v>
      </c>
      <c r="E3" s="4" t="s">
        <v>5</v>
      </c>
      <c r="F3" s="4" t="s">
        <v>6</v>
      </c>
      <c r="G3" s="5" t="s">
        <v>7</v>
      </c>
      <c r="H3" s="4" t="s">
        <v>8</v>
      </c>
      <c r="I3" s="5" t="s">
        <v>9</v>
      </c>
      <c r="J3" s="5" t="s">
        <v>10</v>
      </c>
    </row>
    <row r="4" spans="1:11" x14ac:dyDescent="0.2">
      <c r="A4" s="7">
        <v>1</v>
      </c>
      <c r="B4" s="8">
        <f>IF(OR(B16="",A4=""),"",B16)</f>
        <v>44494</v>
      </c>
      <c r="C4" s="7">
        <v>1</v>
      </c>
      <c r="D4" s="8">
        <f t="shared" ref="D4:D10" si="0">IF(OR(B4="",C4=""),"",B4+C4-1)</f>
        <v>44494</v>
      </c>
      <c r="E4" s="7">
        <v>6</v>
      </c>
      <c r="F4" s="7">
        <v>6</v>
      </c>
      <c r="G4" s="9" t="s">
        <v>11</v>
      </c>
      <c r="H4" s="27">
        <v>44494</v>
      </c>
      <c r="I4" s="28" t="s">
        <v>44</v>
      </c>
      <c r="J4" s="10">
        <f>(F4/E4)</f>
        <v>1</v>
      </c>
    </row>
    <row r="5" spans="1:11" x14ac:dyDescent="0.2">
      <c r="A5" s="7">
        <v>2</v>
      </c>
      <c r="B5" s="8">
        <f>IF(A5="","",B4+C4)</f>
        <v>44495</v>
      </c>
      <c r="C5" s="7">
        <v>1</v>
      </c>
      <c r="D5" s="8">
        <f t="shared" si="0"/>
        <v>44495</v>
      </c>
      <c r="E5" s="7">
        <f>IF(A5="","",SUMIF(J$16:J$30,'Release Plan'!A5,E$16:E$30))</f>
        <v>6</v>
      </c>
      <c r="F5" s="7">
        <v>6</v>
      </c>
      <c r="G5" s="9" t="s">
        <v>11</v>
      </c>
      <c r="H5" s="29">
        <v>44495</v>
      </c>
      <c r="I5" s="28" t="s">
        <v>40</v>
      </c>
      <c r="J5" s="10">
        <f>(F5/E5)</f>
        <v>1</v>
      </c>
    </row>
    <row r="6" spans="1:11" x14ac:dyDescent="0.2">
      <c r="A6" s="7">
        <v>3</v>
      </c>
      <c r="B6" s="8">
        <f>IF(A6="","",B5+C5)</f>
        <v>44496</v>
      </c>
      <c r="C6" s="7">
        <v>1</v>
      </c>
      <c r="D6" s="8">
        <f t="shared" si="0"/>
        <v>44496</v>
      </c>
      <c r="E6" s="7">
        <v>6</v>
      </c>
      <c r="F6" s="7">
        <v>6</v>
      </c>
      <c r="G6" s="9" t="s">
        <v>11</v>
      </c>
      <c r="H6" s="29">
        <v>44496</v>
      </c>
      <c r="I6" s="28" t="s">
        <v>41</v>
      </c>
      <c r="J6" s="10">
        <f t="shared" ref="J6:J8" si="1">(F6/E6)</f>
        <v>1</v>
      </c>
    </row>
    <row r="7" spans="1:11" x14ac:dyDescent="0.2">
      <c r="A7" s="7">
        <v>4</v>
      </c>
      <c r="B7" s="8">
        <f>IF(A7="","",B6+C6)</f>
        <v>44497</v>
      </c>
      <c r="C7" s="7">
        <v>1</v>
      </c>
      <c r="D7" s="8">
        <f t="shared" si="0"/>
        <v>44497</v>
      </c>
      <c r="E7" s="7">
        <v>6</v>
      </c>
      <c r="F7" s="7">
        <v>6</v>
      </c>
      <c r="G7" s="9" t="s">
        <v>11</v>
      </c>
      <c r="H7" s="29">
        <v>44497</v>
      </c>
      <c r="I7" s="28" t="s">
        <v>42</v>
      </c>
      <c r="J7" s="10">
        <f t="shared" si="1"/>
        <v>1</v>
      </c>
    </row>
    <row r="8" spans="1:11" x14ac:dyDescent="0.2">
      <c r="A8" s="7">
        <v>5</v>
      </c>
      <c r="B8" s="8">
        <f>IF(A8="","",B7+C7)</f>
        <v>44498</v>
      </c>
      <c r="C8" s="7">
        <v>1</v>
      </c>
      <c r="D8" s="8">
        <f t="shared" si="0"/>
        <v>44498</v>
      </c>
      <c r="E8" s="7">
        <v>6</v>
      </c>
      <c r="F8" s="7">
        <v>6</v>
      </c>
      <c r="G8" s="9" t="s">
        <v>11</v>
      </c>
      <c r="H8" s="29">
        <v>44498</v>
      </c>
      <c r="I8" s="30" t="s">
        <v>43</v>
      </c>
      <c r="J8" s="10">
        <f t="shared" si="1"/>
        <v>1</v>
      </c>
    </row>
    <row r="9" spans="1:11" x14ac:dyDescent="0.2">
      <c r="A9" s="11"/>
      <c r="B9" s="12"/>
      <c r="C9" s="13"/>
      <c r="D9" s="12" t="str">
        <f t="shared" si="0"/>
        <v/>
      </c>
      <c r="E9" s="13" t="str">
        <f>IF(A9="","",SUMIF(J$16:J$30,'Release Plan'!A9,E$16:E$30))</f>
        <v/>
      </c>
      <c r="F9" s="13"/>
      <c r="H9" s="14"/>
      <c r="I9" s="15"/>
      <c r="J9" s="17"/>
    </row>
    <row r="10" spans="1:11" x14ac:dyDescent="0.2">
      <c r="A10" s="18"/>
      <c r="B10" s="19"/>
      <c r="C10" s="20" t="str">
        <f>IF(A10="","",SUMIF(J$16:J$30,A10,C$16:C$30))</f>
        <v/>
      </c>
      <c r="D10" s="19" t="str">
        <f t="shared" si="0"/>
        <v/>
      </c>
      <c r="E10" s="20" t="str">
        <f>IF(A10="","",SUMIF(J$16:J$30,'Release Plan'!A10,E$16:E$30))</f>
        <v/>
      </c>
      <c r="F10" s="20"/>
      <c r="G10" s="21"/>
      <c r="H10" s="22"/>
      <c r="I10" s="23"/>
      <c r="J10" s="24"/>
    </row>
    <row r="11" spans="1:11" x14ac:dyDescent="0.2">
      <c r="A11" s="25"/>
    </row>
    <row r="13" spans="1:11" ht="18" x14ac:dyDescent="0.25">
      <c r="A13" s="1" t="s">
        <v>12</v>
      </c>
    </row>
    <row r="15" spans="1:11" s="6" customFormat="1" ht="24.75" customHeight="1" x14ac:dyDescent="0.2">
      <c r="A15" s="4" t="s">
        <v>13</v>
      </c>
      <c r="B15" s="4" t="s">
        <v>2</v>
      </c>
      <c r="C15" s="4" t="s">
        <v>3</v>
      </c>
      <c r="D15" s="4" t="s">
        <v>4</v>
      </c>
      <c r="E15" s="4" t="s">
        <v>5</v>
      </c>
      <c r="F15" s="4" t="s">
        <v>6</v>
      </c>
      <c r="G15" s="5" t="s">
        <v>7</v>
      </c>
      <c r="H15" s="4" t="s">
        <v>8</v>
      </c>
      <c r="I15" s="5" t="s">
        <v>9</v>
      </c>
      <c r="J15" s="4" t="s">
        <v>14</v>
      </c>
      <c r="K15" s="5" t="s">
        <v>15</v>
      </c>
    </row>
    <row r="16" spans="1:11" x14ac:dyDescent="0.2">
      <c r="A16" s="7">
        <v>0</v>
      </c>
      <c r="B16" s="8">
        <v>44494</v>
      </c>
      <c r="C16" s="26">
        <v>1</v>
      </c>
      <c r="D16" s="8">
        <f t="shared" ref="D16:D30" si="2">IF(AND(B16&lt;&gt;"",C16&lt;&gt;""),B16+C16-1,"")</f>
        <v>44494</v>
      </c>
      <c r="E16" s="7">
        <v>3</v>
      </c>
      <c r="F16" s="7">
        <v>4</v>
      </c>
      <c r="G16" s="9" t="s">
        <v>30</v>
      </c>
      <c r="H16" s="27">
        <v>44494</v>
      </c>
      <c r="I16" s="28" t="s">
        <v>44</v>
      </c>
      <c r="J16" s="26">
        <v>1</v>
      </c>
      <c r="K16" s="10">
        <f>(F16/E16)-1</f>
        <v>0.33333333333333326</v>
      </c>
    </row>
    <row r="17" spans="1:11" x14ac:dyDescent="0.2">
      <c r="A17" s="56">
        <v>0</v>
      </c>
      <c r="B17" s="8">
        <v>44495</v>
      </c>
      <c r="C17" s="26">
        <v>1</v>
      </c>
      <c r="D17" s="8">
        <f t="shared" si="2"/>
        <v>44495</v>
      </c>
      <c r="E17" s="7">
        <v>3</v>
      </c>
      <c r="F17" s="7">
        <v>4</v>
      </c>
      <c r="G17" s="9" t="s">
        <v>30</v>
      </c>
      <c r="H17" s="29">
        <v>44495</v>
      </c>
      <c r="I17" s="28" t="s">
        <v>40</v>
      </c>
      <c r="J17" s="26">
        <v>1</v>
      </c>
      <c r="K17" s="10">
        <f>(F17/E17)-1</f>
        <v>0.33333333333333326</v>
      </c>
    </row>
    <row r="18" spans="1:11" x14ac:dyDescent="0.2">
      <c r="A18" s="56">
        <v>0</v>
      </c>
      <c r="B18" s="8">
        <v>44496</v>
      </c>
      <c r="C18" s="26">
        <v>1</v>
      </c>
      <c r="D18" s="8">
        <f t="shared" si="2"/>
        <v>44496</v>
      </c>
      <c r="E18" s="7">
        <v>3</v>
      </c>
      <c r="F18" s="7">
        <v>4</v>
      </c>
      <c r="G18" s="9" t="s">
        <v>30</v>
      </c>
      <c r="H18" s="29">
        <v>44496</v>
      </c>
      <c r="I18" s="28" t="s">
        <v>41</v>
      </c>
      <c r="J18" s="26">
        <v>1</v>
      </c>
      <c r="K18" s="10">
        <f>(F18/E18)-1</f>
        <v>0.33333333333333326</v>
      </c>
    </row>
    <row r="19" spans="1:11" x14ac:dyDescent="0.2">
      <c r="A19" s="7">
        <v>0</v>
      </c>
      <c r="B19" s="8">
        <v>44497</v>
      </c>
      <c r="C19" s="26">
        <v>1</v>
      </c>
      <c r="D19" s="8">
        <f t="shared" si="2"/>
        <v>44497</v>
      </c>
      <c r="E19" s="7">
        <v>3</v>
      </c>
      <c r="F19" s="7">
        <v>4</v>
      </c>
      <c r="G19" s="9" t="s">
        <v>30</v>
      </c>
      <c r="H19" s="29">
        <v>44497</v>
      </c>
      <c r="I19" s="28" t="s">
        <v>42</v>
      </c>
      <c r="J19" s="26">
        <v>2</v>
      </c>
      <c r="K19" s="10">
        <f>(F19/E19)-1</f>
        <v>0.33333333333333326</v>
      </c>
    </row>
    <row r="20" spans="1:11" x14ac:dyDescent="0.2">
      <c r="A20" s="7">
        <v>0</v>
      </c>
      <c r="B20" s="8">
        <v>44498</v>
      </c>
      <c r="C20" s="26">
        <v>1</v>
      </c>
      <c r="D20" s="8">
        <f t="shared" si="2"/>
        <v>44498</v>
      </c>
      <c r="E20" s="7">
        <v>3</v>
      </c>
      <c r="F20" s="7">
        <v>4</v>
      </c>
      <c r="G20" s="9" t="s">
        <v>30</v>
      </c>
      <c r="H20" s="29">
        <v>44498</v>
      </c>
      <c r="I20" s="30" t="s">
        <v>43</v>
      </c>
      <c r="J20" s="26">
        <v>2</v>
      </c>
      <c r="K20" s="10">
        <f>(F20/E20)-1</f>
        <v>0.33333333333333326</v>
      </c>
    </row>
    <row r="21" spans="1:11" x14ac:dyDescent="0.2">
      <c r="A21" s="7"/>
      <c r="B21" s="8"/>
      <c r="C21" s="26"/>
      <c r="D21" s="8"/>
      <c r="E21" s="7"/>
      <c r="F21" s="7"/>
      <c r="G21" s="9"/>
      <c r="H21" s="29"/>
      <c r="I21" s="30"/>
      <c r="J21" s="26"/>
      <c r="K21" s="10"/>
    </row>
    <row r="22" spans="1:11" x14ac:dyDescent="0.2">
      <c r="A22" s="13"/>
      <c r="B22" s="31" t="str">
        <f t="shared" ref="B22:B30" si="3">IF(AND(B21&lt;&gt;"",C21&lt;&gt;"",C22&lt;&gt;""),B21+C21,"")</f>
        <v/>
      </c>
      <c r="C22" s="3"/>
      <c r="D22" s="31" t="str">
        <f t="shared" si="2"/>
        <v/>
      </c>
      <c r="E22" s="13"/>
      <c r="F22" s="13"/>
      <c r="G22" t="str">
        <f t="shared" ref="G22:G30" si="4">IF(AND(OR(G21="Planned",G21="Ongoing"),C22&lt;&gt;""),"Planned","Unplanned")</f>
        <v>Unplanned</v>
      </c>
      <c r="H22" s="32"/>
      <c r="I22" s="33"/>
      <c r="J22" s="34"/>
      <c r="K22" s="16"/>
    </row>
    <row r="23" spans="1:11" x14ac:dyDescent="0.2">
      <c r="A23" s="13" t="str">
        <f>IF(AND(B23&lt;&gt;"",C23&lt;&gt;""),A22+1,"")</f>
        <v/>
      </c>
      <c r="B23" s="31" t="str">
        <f t="shared" si="3"/>
        <v/>
      </c>
      <c r="C23" s="3"/>
      <c r="D23" s="31" t="str">
        <f t="shared" si="2"/>
        <v/>
      </c>
      <c r="E23" s="13" t="str">
        <f>IF(A23="","",SUMIF('[1]Product Backlog'!E$5:E$79,'Release Plan'!A23,'[1]Product Backlog'!D$5:D$79))</f>
        <v/>
      </c>
      <c r="F23" s="13"/>
      <c r="G23" t="str">
        <f t="shared" si="4"/>
        <v>Unplanned</v>
      </c>
      <c r="I23" s="35"/>
      <c r="J23" s="34"/>
      <c r="K23" s="17"/>
    </row>
    <row r="24" spans="1:11" x14ac:dyDescent="0.2">
      <c r="A24" s="13" t="str">
        <f t="shared" ref="A24:A30" si="5">IF(AND(B24&lt;&gt;"",C24&lt;&gt;""),A23+1,"")</f>
        <v/>
      </c>
      <c r="B24" s="31" t="str">
        <f t="shared" si="3"/>
        <v/>
      </c>
      <c r="C24" s="3"/>
      <c r="D24" s="31" t="str">
        <f t="shared" si="2"/>
        <v/>
      </c>
      <c r="E24" s="13" t="str">
        <f>IF(A24="","",SUMIF('[1]Product Backlog'!E$5:E$79,'Release Plan'!A24,'[1]Product Backlog'!D$5:D$79))</f>
        <v/>
      </c>
      <c r="F24" s="13"/>
      <c r="G24" t="str">
        <f t="shared" si="4"/>
        <v>Unplanned</v>
      </c>
      <c r="I24" s="35"/>
      <c r="J24" s="34"/>
      <c r="K24" s="17"/>
    </row>
    <row r="25" spans="1:11" x14ac:dyDescent="0.2">
      <c r="A25" s="13" t="str">
        <f t="shared" si="5"/>
        <v/>
      </c>
      <c r="B25" s="31" t="str">
        <f t="shared" si="3"/>
        <v/>
      </c>
      <c r="C25" s="3"/>
      <c r="D25" s="31" t="str">
        <f t="shared" si="2"/>
        <v/>
      </c>
      <c r="E25" s="13" t="str">
        <f>IF(A25="","",SUMIF('[1]Product Backlog'!E$5:E$79,'Release Plan'!A25,'[1]Product Backlog'!D$5:D$79))</f>
        <v/>
      </c>
      <c r="F25" s="13"/>
      <c r="G25" t="str">
        <f t="shared" si="4"/>
        <v>Unplanned</v>
      </c>
      <c r="I25" s="35"/>
      <c r="J25" s="34"/>
      <c r="K25" s="17"/>
    </row>
    <row r="26" spans="1:11" x14ac:dyDescent="0.2">
      <c r="A26" s="13" t="str">
        <f t="shared" si="5"/>
        <v/>
      </c>
      <c r="B26" s="31" t="str">
        <f t="shared" si="3"/>
        <v/>
      </c>
      <c r="C26" s="3"/>
      <c r="D26" s="31" t="str">
        <f t="shared" si="2"/>
        <v/>
      </c>
      <c r="E26" s="13" t="str">
        <f>IF(A26="","",SUMIF('[1]Product Backlog'!E$5:E$79,'Release Plan'!A26,'[1]Product Backlog'!D$5:D$79))</f>
        <v/>
      </c>
      <c r="F26" s="13"/>
      <c r="G26" t="str">
        <f t="shared" si="4"/>
        <v>Unplanned</v>
      </c>
      <c r="I26" s="35"/>
      <c r="J26" s="34"/>
      <c r="K26" s="17"/>
    </row>
    <row r="27" spans="1:11" x14ac:dyDescent="0.2">
      <c r="A27" s="13" t="str">
        <f t="shared" si="5"/>
        <v/>
      </c>
      <c r="B27" s="31" t="str">
        <f t="shared" si="3"/>
        <v/>
      </c>
      <c r="C27" s="3"/>
      <c r="D27" s="31" t="str">
        <f t="shared" si="2"/>
        <v/>
      </c>
      <c r="E27" s="13" t="str">
        <f>IF(A27="","",SUMIF('[1]Product Backlog'!E$5:E$79,'Release Plan'!A27,'[1]Product Backlog'!D$5:D$79))</f>
        <v/>
      </c>
      <c r="F27" s="13"/>
      <c r="G27" t="str">
        <f t="shared" si="4"/>
        <v>Unplanned</v>
      </c>
      <c r="I27" s="35"/>
      <c r="J27" s="34"/>
      <c r="K27" s="17"/>
    </row>
    <row r="28" spans="1:11" x14ac:dyDescent="0.2">
      <c r="A28" s="13" t="str">
        <f t="shared" si="5"/>
        <v/>
      </c>
      <c r="B28" s="31" t="str">
        <f t="shared" si="3"/>
        <v/>
      </c>
      <c r="C28" s="3"/>
      <c r="D28" s="31" t="str">
        <f t="shared" si="2"/>
        <v/>
      </c>
      <c r="E28" s="13" t="str">
        <f>IF(A28="","",SUMIF('[1]Product Backlog'!E$5:E$79,'Release Plan'!A28,'[1]Product Backlog'!D$5:D$79))</f>
        <v/>
      </c>
      <c r="F28" s="13"/>
      <c r="G28" t="str">
        <f t="shared" si="4"/>
        <v>Unplanned</v>
      </c>
      <c r="I28" s="35"/>
      <c r="J28" s="34"/>
      <c r="K28" s="17"/>
    </row>
    <row r="29" spans="1:11" x14ac:dyDescent="0.2">
      <c r="A29" s="13" t="str">
        <f t="shared" si="5"/>
        <v/>
      </c>
      <c r="B29" s="31" t="str">
        <f t="shared" si="3"/>
        <v/>
      </c>
      <c r="C29" s="3"/>
      <c r="D29" s="31" t="str">
        <f t="shared" si="2"/>
        <v/>
      </c>
      <c r="E29" s="13" t="str">
        <f>IF(A29="","",SUMIF('[1]Product Backlog'!E$5:E$79,'Release Plan'!A29,'[1]Product Backlog'!D$5:D$79))</f>
        <v/>
      </c>
      <c r="F29" s="13"/>
      <c r="G29" t="str">
        <f t="shared" si="4"/>
        <v>Unplanned</v>
      </c>
      <c r="I29" s="35"/>
      <c r="J29" s="34"/>
      <c r="K29" s="17"/>
    </row>
    <row r="30" spans="1:11" x14ac:dyDescent="0.2">
      <c r="A30" s="13" t="str">
        <f t="shared" si="5"/>
        <v/>
      </c>
      <c r="B30" s="31" t="str">
        <f t="shared" si="3"/>
        <v/>
      </c>
      <c r="C30" s="3"/>
      <c r="D30" s="31" t="str">
        <f t="shared" si="2"/>
        <v/>
      </c>
      <c r="E30" s="13" t="str">
        <f>IF(A30="","",SUMIF('[1]Product Backlog'!E$5:E$79,'Release Plan'!A30,'[1]Product Backlog'!D$5:D$79))</f>
        <v/>
      </c>
      <c r="F30" s="13"/>
      <c r="G30" t="str">
        <f t="shared" si="4"/>
        <v>Unplanned</v>
      </c>
      <c r="I30" s="36"/>
      <c r="J30" s="37"/>
      <c r="K30" s="24"/>
    </row>
    <row r="31" spans="1:11" x14ac:dyDescent="0.2">
      <c r="A31" s="38"/>
      <c r="B31" s="38"/>
      <c r="C31" s="38"/>
      <c r="D31" s="39" t="s">
        <v>16</v>
      </c>
      <c r="E31" s="40" t="e">
        <f>SUMIF('[1]Product Backlog'!E$5:E$79,"",'[1]Product Backlog'!D$5:D$79)-SUMIF('[1]Product Backlog'!C$5:C$79,"Removed",'[1]Product Backlog'!D$5:D$79)</f>
        <v>#VALUE!</v>
      </c>
      <c r="F31" s="40"/>
      <c r="G31" s="38"/>
      <c r="H31" s="41"/>
      <c r="I31" s="38"/>
    </row>
    <row r="32" spans="1:11" x14ac:dyDescent="0.2">
      <c r="D32" s="42" t="s">
        <v>17</v>
      </c>
      <c r="E32" s="40">
        <f>SUM(E16:E30)</f>
        <v>15</v>
      </c>
      <c r="F32" s="40">
        <f>SUM(F16:F30)</f>
        <v>20</v>
      </c>
    </row>
  </sheetData>
  <conditionalFormatting sqref="E5:F6 E31:F32 E9:F10 E7:E8 H9:I10 A4:D10">
    <cfRule type="expression" dxfId="35" priority="18" stopIfTrue="1">
      <formula>$G4="Planned"</formula>
    </cfRule>
    <cfRule type="expression" dxfId="34" priority="19" stopIfTrue="1">
      <formula>$G4="Ongoing"</formula>
    </cfRule>
  </conditionalFormatting>
  <conditionalFormatting sqref="G4:G6 G16:G30 G9:G10">
    <cfRule type="expression" dxfId="33" priority="20" stopIfTrue="1">
      <formula>$G4="Planned"</formula>
    </cfRule>
    <cfRule type="expression" dxfId="32" priority="21" stopIfTrue="1">
      <formula>$G4="Ongoing"</formula>
    </cfRule>
    <cfRule type="cellIs" dxfId="31" priority="22" stopIfTrue="1" operator="equal">
      <formula>"Unplanned"</formula>
    </cfRule>
  </conditionalFormatting>
  <conditionalFormatting sqref="E4:F5 F6 H16:I30 A16:F30">
    <cfRule type="expression" dxfId="30" priority="23" stopIfTrue="1">
      <formula>OR($G4="Planned",$G4="Unplanned")</formula>
    </cfRule>
    <cfRule type="expression" dxfId="29" priority="24" stopIfTrue="1">
      <formula>$G4="Ongoing"</formula>
    </cfRule>
  </conditionalFormatting>
  <conditionalFormatting sqref="B16:B21">
    <cfRule type="expression" dxfId="28" priority="16" stopIfTrue="1">
      <formula>$G16="Planned"</formula>
    </cfRule>
    <cfRule type="expression" dxfId="27" priority="17" stopIfTrue="1">
      <formula>$G16="Ongoing"</formula>
    </cfRule>
  </conditionalFormatting>
  <conditionalFormatting sqref="B16:B21">
    <cfRule type="expression" dxfId="26" priority="14" stopIfTrue="1">
      <formula>$G16="Planned"</formula>
    </cfRule>
    <cfRule type="expression" dxfId="25" priority="15" stopIfTrue="1">
      <formula>$G16="Ongoing"</formula>
    </cfRule>
  </conditionalFormatting>
  <conditionalFormatting sqref="D16:D21">
    <cfRule type="expression" dxfId="24" priority="12" stopIfTrue="1">
      <formula>$G16="Planned"</formula>
    </cfRule>
    <cfRule type="expression" dxfId="23" priority="13" stopIfTrue="1">
      <formula>$G16="Ongoing"</formula>
    </cfRule>
  </conditionalFormatting>
  <conditionalFormatting sqref="F7:F8">
    <cfRule type="expression" dxfId="22" priority="5" stopIfTrue="1">
      <formula>$G7="Planned"</formula>
    </cfRule>
    <cfRule type="expression" dxfId="21" priority="6" stopIfTrue="1">
      <formula>$G7="Ongoing"</formula>
    </cfRule>
  </conditionalFormatting>
  <conditionalFormatting sqref="G7:G8">
    <cfRule type="expression" dxfId="20" priority="7" stopIfTrue="1">
      <formula>$G7="Planned"</formula>
    </cfRule>
    <cfRule type="expression" dxfId="19" priority="8" stopIfTrue="1">
      <formula>$G7="Ongoing"</formula>
    </cfRule>
    <cfRule type="cellIs" dxfId="18" priority="9" stopIfTrue="1" operator="equal">
      <formula>"Unplanned"</formula>
    </cfRule>
  </conditionalFormatting>
  <conditionalFormatting sqref="F7:F8">
    <cfRule type="expression" dxfId="17" priority="10" stopIfTrue="1">
      <formula>OR($G7="Planned",$G7="Unplanned")</formula>
    </cfRule>
    <cfRule type="expression" dxfId="16" priority="11" stopIfTrue="1">
      <formula>$G7="Ongoing"</formula>
    </cfRule>
  </conditionalFormatting>
  <conditionalFormatting sqref="I4:I8">
    <cfRule type="expression" dxfId="15" priority="3" stopIfTrue="1">
      <formula>OR($G4="Planned",$G4="Unplanned")</formula>
    </cfRule>
    <cfRule type="expression" dxfId="14" priority="4" stopIfTrue="1">
      <formula>$G4="Ongoing"</formula>
    </cfRule>
  </conditionalFormatting>
  <conditionalFormatting sqref="H4:H8">
    <cfRule type="expression" dxfId="13" priority="1" stopIfTrue="1">
      <formula>OR($G4="Planned",$G4="Unplanned")</formula>
    </cfRule>
    <cfRule type="expression" dxfId="12" priority="2" stopIfTrue="1">
      <formula>$G4="Ongoing"</formula>
    </cfRule>
  </conditionalFormatting>
  <dataValidations count="1">
    <dataValidation type="list" allowBlank="1" showInputMessage="1" showErrorMessage="1" sqref="WVO983056:WVO983070 JC4:JC10 SY4:SY10 ACU4:ACU10 AMQ4:AMQ10 AWM4:AWM10 BGI4:BGI10 BQE4:BQE10 CAA4:CAA10 CJW4:CJW10 CTS4:CTS10 DDO4:DDO10 DNK4:DNK10 DXG4:DXG10 EHC4:EHC10 EQY4:EQY10 FAU4:FAU10 FKQ4:FKQ10 FUM4:FUM10 GEI4:GEI10 GOE4:GOE10 GYA4:GYA10 HHW4:HHW10 HRS4:HRS10 IBO4:IBO10 ILK4:ILK10 IVG4:IVG10 JFC4:JFC10 JOY4:JOY10 JYU4:JYU10 KIQ4:KIQ10 KSM4:KSM10 LCI4:LCI10 LME4:LME10 LWA4:LWA10 MFW4:MFW10 MPS4:MPS10 MZO4:MZO10 NJK4:NJK10 NTG4:NTG10 ODC4:ODC10 OMY4:OMY10 OWU4:OWU10 PGQ4:PGQ10 PQM4:PQM10 QAI4:QAI10 QKE4:QKE10 QUA4:QUA10 RDW4:RDW10 RNS4:RNS10 RXO4:RXO10 SHK4:SHK10 SRG4:SRG10 TBC4:TBC10 TKY4:TKY10 TUU4:TUU10 UEQ4:UEQ10 UOM4:UOM10 UYI4:UYI10 VIE4:VIE10 VSA4:VSA10 WBW4:WBW10 WLS4:WLS10 WVO4:WVO10 G65540:G65546 JC65540:JC65546 SY65540:SY65546 ACU65540:ACU65546 AMQ65540:AMQ65546 AWM65540:AWM65546 BGI65540:BGI65546 BQE65540:BQE65546 CAA65540:CAA65546 CJW65540:CJW65546 CTS65540:CTS65546 DDO65540:DDO65546 DNK65540:DNK65546 DXG65540:DXG65546 EHC65540:EHC65546 EQY65540:EQY65546 FAU65540:FAU65546 FKQ65540:FKQ65546 FUM65540:FUM65546 GEI65540:GEI65546 GOE65540:GOE65546 GYA65540:GYA65546 HHW65540:HHW65546 HRS65540:HRS65546 IBO65540:IBO65546 ILK65540:ILK65546 IVG65540:IVG65546 JFC65540:JFC65546 JOY65540:JOY65546 JYU65540:JYU65546 KIQ65540:KIQ65546 KSM65540:KSM65546 LCI65540:LCI65546 LME65540:LME65546 LWA65540:LWA65546 MFW65540:MFW65546 MPS65540:MPS65546 MZO65540:MZO65546 NJK65540:NJK65546 NTG65540:NTG65546 ODC65540:ODC65546 OMY65540:OMY65546 OWU65540:OWU65546 PGQ65540:PGQ65546 PQM65540:PQM65546 QAI65540:QAI65546 QKE65540:QKE65546 QUA65540:QUA65546 RDW65540:RDW65546 RNS65540:RNS65546 RXO65540:RXO65546 SHK65540:SHK65546 SRG65540:SRG65546 TBC65540:TBC65546 TKY65540:TKY65546 TUU65540:TUU65546 UEQ65540:UEQ65546 UOM65540:UOM65546 UYI65540:UYI65546 VIE65540:VIE65546 VSA65540:VSA65546 WBW65540:WBW65546 WLS65540:WLS65546 WVO65540:WVO65546 G131076:G131082 JC131076:JC131082 SY131076:SY131082 ACU131076:ACU131082 AMQ131076:AMQ131082 AWM131076:AWM131082 BGI131076:BGI131082 BQE131076:BQE131082 CAA131076:CAA131082 CJW131076:CJW131082 CTS131076:CTS131082 DDO131076:DDO131082 DNK131076:DNK131082 DXG131076:DXG131082 EHC131076:EHC131082 EQY131076:EQY131082 FAU131076:FAU131082 FKQ131076:FKQ131082 FUM131076:FUM131082 GEI131076:GEI131082 GOE131076:GOE131082 GYA131076:GYA131082 HHW131076:HHW131082 HRS131076:HRS131082 IBO131076:IBO131082 ILK131076:ILK131082 IVG131076:IVG131082 JFC131076:JFC131082 JOY131076:JOY131082 JYU131076:JYU131082 KIQ131076:KIQ131082 KSM131076:KSM131082 LCI131076:LCI131082 LME131076:LME131082 LWA131076:LWA131082 MFW131076:MFW131082 MPS131076:MPS131082 MZO131076:MZO131082 NJK131076:NJK131082 NTG131076:NTG131082 ODC131076:ODC131082 OMY131076:OMY131082 OWU131076:OWU131082 PGQ131076:PGQ131082 PQM131076:PQM131082 QAI131076:QAI131082 QKE131076:QKE131082 QUA131076:QUA131082 RDW131076:RDW131082 RNS131076:RNS131082 RXO131076:RXO131082 SHK131076:SHK131082 SRG131076:SRG131082 TBC131076:TBC131082 TKY131076:TKY131082 TUU131076:TUU131082 UEQ131076:UEQ131082 UOM131076:UOM131082 UYI131076:UYI131082 VIE131076:VIE131082 VSA131076:VSA131082 WBW131076:WBW131082 WLS131076:WLS131082 WVO131076:WVO131082 G196612:G196618 JC196612:JC196618 SY196612:SY196618 ACU196612:ACU196618 AMQ196612:AMQ196618 AWM196612:AWM196618 BGI196612:BGI196618 BQE196612:BQE196618 CAA196612:CAA196618 CJW196612:CJW196618 CTS196612:CTS196618 DDO196612:DDO196618 DNK196612:DNK196618 DXG196612:DXG196618 EHC196612:EHC196618 EQY196612:EQY196618 FAU196612:FAU196618 FKQ196612:FKQ196618 FUM196612:FUM196618 GEI196612:GEI196618 GOE196612:GOE196618 GYA196612:GYA196618 HHW196612:HHW196618 HRS196612:HRS196618 IBO196612:IBO196618 ILK196612:ILK196618 IVG196612:IVG196618 JFC196612:JFC196618 JOY196612:JOY196618 JYU196612:JYU196618 KIQ196612:KIQ196618 KSM196612:KSM196618 LCI196612:LCI196618 LME196612:LME196618 LWA196612:LWA196618 MFW196612:MFW196618 MPS196612:MPS196618 MZO196612:MZO196618 NJK196612:NJK196618 NTG196612:NTG196618 ODC196612:ODC196618 OMY196612:OMY196618 OWU196612:OWU196618 PGQ196612:PGQ196618 PQM196612:PQM196618 QAI196612:QAI196618 QKE196612:QKE196618 QUA196612:QUA196618 RDW196612:RDW196618 RNS196612:RNS196618 RXO196612:RXO196618 SHK196612:SHK196618 SRG196612:SRG196618 TBC196612:TBC196618 TKY196612:TKY196618 TUU196612:TUU196618 UEQ196612:UEQ196618 UOM196612:UOM196618 UYI196612:UYI196618 VIE196612:VIE196618 VSA196612:VSA196618 WBW196612:WBW196618 WLS196612:WLS196618 WVO196612:WVO196618 G262148:G262154 JC262148:JC262154 SY262148:SY262154 ACU262148:ACU262154 AMQ262148:AMQ262154 AWM262148:AWM262154 BGI262148:BGI262154 BQE262148:BQE262154 CAA262148:CAA262154 CJW262148:CJW262154 CTS262148:CTS262154 DDO262148:DDO262154 DNK262148:DNK262154 DXG262148:DXG262154 EHC262148:EHC262154 EQY262148:EQY262154 FAU262148:FAU262154 FKQ262148:FKQ262154 FUM262148:FUM262154 GEI262148:GEI262154 GOE262148:GOE262154 GYA262148:GYA262154 HHW262148:HHW262154 HRS262148:HRS262154 IBO262148:IBO262154 ILK262148:ILK262154 IVG262148:IVG262154 JFC262148:JFC262154 JOY262148:JOY262154 JYU262148:JYU262154 KIQ262148:KIQ262154 KSM262148:KSM262154 LCI262148:LCI262154 LME262148:LME262154 LWA262148:LWA262154 MFW262148:MFW262154 MPS262148:MPS262154 MZO262148:MZO262154 NJK262148:NJK262154 NTG262148:NTG262154 ODC262148:ODC262154 OMY262148:OMY262154 OWU262148:OWU262154 PGQ262148:PGQ262154 PQM262148:PQM262154 QAI262148:QAI262154 QKE262148:QKE262154 QUA262148:QUA262154 RDW262148:RDW262154 RNS262148:RNS262154 RXO262148:RXO262154 SHK262148:SHK262154 SRG262148:SRG262154 TBC262148:TBC262154 TKY262148:TKY262154 TUU262148:TUU262154 UEQ262148:UEQ262154 UOM262148:UOM262154 UYI262148:UYI262154 VIE262148:VIE262154 VSA262148:VSA262154 WBW262148:WBW262154 WLS262148:WLS262154 WVO262148:WVO262154 G327684:G327690 JC327684:JC327690 SY327684:SY327690 ACU327684:ACU327690 AMQ327684:AMQ327690 AWM327684:AWM327690 BGI327684:BGI327690 BQE327684:BQE327690 CAA327684:CAA327690 CJW327684:CJW327690 CTS327684:CTS327690 DDO327684:DDO327690 DNK327684:DNK327690 DXG327684:DXG327690 EHC327684:EHC327690 EQY327684:EQY327690 FAU327684:FAU327690 FKQ327684:FKQ327690 FUM327684:FUM327690 GEI327684:GEI327690 GOE327684:GOE327690 GYA327684:GYA327690 HHW327684:HHW327690 HRS327684:HRS327690 IBO327684:IBO327690 ILK327684:ILK327690 IVG327684:IVG327690 JFC327684:JFC327690 JOY327684:JOY327690 JYU327684:JYU327690 KIQ327684:KIQ327690 KSM327684:KSM327690 LCI327684:LCI327690 LME327684:LME327690 LWA327684:LWA327690 MFW327684:MFW327690 MPS327684:MPS327690 MZO327684:MZO327690 NJK327684:NJK327690 NTG327684:NTG327690 ODC327684:ODC327690 OMY327684:OMY327690 OWU327684:OWU327690 PGQ327684:PGQ327690 PQM327684:PQM327690 QAI327684:QAI327690 QKE327684:QKE327690 QUA327684:QUA327690 RDW327684:RDW327690 RNS327684:RNS327690 RXO327684:RXO327690 SHK327684:SHK327690 SRG327684:SRG327690 TBC327684:TBC327690 TKY327684:TKY327690 TUU327684:TUU327690 UEQ327684:UEQ327690 UOM327684:UOM327690 UYI327684:UYI327690 VIE327684:VIE327690 VSA327684:VSA327690 WBW327684:WBW327690 WLS327684:WLS327690 WVO327684:WVO327690 G393220:G393226 JC393220:JC393226 SY393220:SY393226 ACU393220:ACU393226 AMQ393220:AMQ393226 AWM393220:AWM393226 BGI393220:BGI393226 BQE393220:BQE393226 CAA393220:CAA393226 CJW393220:CJW393226 CTS393220:CTS393226 DDO393220:DDO393226 DNK393220:DNK393226 DXG393220:DXG393226 EHC393220:EHC393226 EQY393220:EQY393226 FAU393220:FAU393226 FKQ393220:FKQ393226 FUM393220:FUM393226 GEI393220:GEI393226 GOE393220:GOE393226 GYA393220:GYA393226 HHW393220:HHW393226 HRS393220:HRS393226 IBO393220:IBO393226 ILK393220:ILK393226 IVG393220:IVG393226 JFC393220:JFC393226 JOY393220:JOY393226 JYU393220:JYU393226 KIQ393220:KIQ393226 KSM393220:KSM393226 LCI393220:LCI393226 LME393220:LME393226 LWA393220:LWA393226 MFW393220:MFW393226 MPS393220:MPS393226 MZO393220:MZO393226 NJK393220:NJK393226 NTG393220:NTG393226 ODC393220:ODC393226 OMY393220:OMY393226 OWU393220:OWU393226 PGQ393220:PGQ393226 PQM393220:PQM393226 QAI393220:QAI393226 QKE393220:QKE393226 QUA393220:QUA393226 RDW393220:RDW393226 RNS393220:RNS393226 RXO393220:RXO393226 SHK393220:SHK393226 SRG393220:SRG393226 TBC393220:TBC393226 TKY393220:TKY393226 TUU393220:TUU393226 UEQ393220:UEQ393226 UOM393220:UOM393226 UYI393220:UYI393226 VIE393220:VIE393226 VSA393220:VSA393226 WBW393220:WBW393226 WLS393220:WLS393226 WVO393220:WVO393226 G458756:G458762 JC458756:JC458762 SY458756:SY458762 ACU458756:ACU458762 AMQ458756:AMQ458762 AWM458756:AWM458762 BGI458756:BGI458762 BQE458756:BQE458762 CAA458756:CAA458762 CJW458756:CJW458762 CTS458756:CTS458762 DDO458756:DDO458762 DNK458756:DNK458762 DXG458756:DXG458762 EHC458756:EHC458762 EQY458756:EQY458762 FAU458756:FAU458762 FKQ458756:FKQ458762 FUM458756:FUM458762 GEI458756:GEI458762 GOE458756:GOE458762 GYA458756:GYA458762 HHW458756:HHW458762 HRS458756:HRS458762 IBO458756:IBO458762 ILK458756:ILK458762 IVG458756:IVG458762 JFC458756:JFC458762 JOY458756:JOY458762 JYU458756:JYU458762 KIQ458756:KIQ458762 KSM458756:KSM458762 LCI458756:LCI458762 LME458756:LME458762 LWA458756:LWA458762 MFW458756:MFW458762 MPS458756:MPS458762 MZO458756:MZO458762 NJK458756:NJK458762 NTG458756:NTG458762 ODC458756:ODC458762 OMY458756:OMY458762 OWU458756:OWU458762 PGQ458756:PGQ458762 PQM458756:PQM458762 QAI458756:QAI458762 QKE458756:QKE458762 QUA458756:QUA458762 RDW458756:RDW458762 RNS458756:RNS458762 RXO458756:RXO458762 SHK458756:SHK458762 SRG458756:SRG458762 TBC458756:TBC458762 TKY458756:TKY458762 TUU458756:TUU458762 UEQ458756:UEQ458762 UOM458756:UOM458762 UYI458756:UYI458762 VIE458756:VIE458762 VSA458756:VSA458762 WBW458756:WBW458762 WLS458756:WLS458762 WVO458756:WVO458762 G524292:G524298 JC524292:JC524298 SY524292:SY524298 ACU524292:ACU524298 AMQ524292:AMQ524298 AWM524292:AWM524298 BGI524292:BGI524298 BQE524292:BQE524298 CAA524292:CAA524298 CJW524292:CJW524298 CTS524292:CTS524298 DDO524292:DDO524298 DNK524292:DNK524298 DXG524292:DXG524298 EHC524292:EHC524298 EQY524292:EQY524298 FAU524292:FAU524298 FKQ524292:FKQ524298 FUM524292:FUM524298 GEI524292:GEI524298 GOE524292:GOE524298 GYA524292:GYA524298 HHW524292:HHW524298 HRS524292:HRS524298 IBO524292:IBO524298 ILK524292:ILK524298 IVG524292:IVG524298 JFC524292:JFC524298 JOY524292:JOY524298 JYU524292:JYU524298 KIQ524292:KIQ524298 KSM524292:KSM524298 LCI524292:LCI524298 LME524292:LME524298 LWA524292:LWA524298 MFW524292:MFW524298 MPS524292:MPS524298 MZO524292:MZO524298 NJK524292:NJK524298 NTG524292:NTG524298 ODC524292:ODC524298 OMY524292:OMY524298 OWU524292:OWU524298 PGQ524292:PGQ524298 PQM524292:PQM524298 QAI524292:QAI524298 QKE524292:QKE524298 QUA524292:QUA524298 RDW524292:RDW524298 RNS524292:RNS524298 RXO524292:RXO524298 SHK524292:SHK524298 SRG524292:SRG524298 TBC524292:TBC524298 TKY524292:TKY524298 TUU524292:TUU524298 UEQ524292:UEQ524298 UOM524292:UOM524298 UYI524292:UYI524298 VIE524292:VIE524298 VSA524292:VSA524298 WBW524292:WBW524298 WLS524292:WLS524298 WVO524292:WVO524298 G589828:G589834 JC589828:JC589834 SY589828:SY589834 ACU589828:ACU589834 AMQ589828:AMQ589834 AWM589828:AWM589834 BGI589828:BGI589834 BQE589828:BQE589834 CAA589828:CAA589834 CJW589828:CJW589834 CTS589828:CTS589834 DDO589828:DDO589834 DNK589828:DNK589834 DXG589828:DXG589834 EHC589828:EHC589834 EQY589828:EQY589834 FAU589828:FAU589834 FKQ589828:FKQ589834 FUM589828:FUM589834 GEI589828:GEI589834 GOE589828:GOE589834 GYA589828:GYA589834 HHW589828:HHW589834 HRS589828:HRS589834 IBO589828:IBO589834 ILK589828:ILK589834 IVG589828:IVG589834 JFC589828:JFC589834 JOY589828:JOY589834 JYU589828:JYU589834 KIQ589828:KIQ589834 KSM589828:KSM589834 LCI589828:LCI589834 LME589828:LME589834 LWA589828:LWA589834 MFW589828:MFW589834 MPS589828:MPS589834 MZO589828:MZO589834 NJK589828:NJK589834 NTG589828:NTG589834 ODC589828:ODC589834 OMY589828:OMY589834 OWU589828:OWU589834 PGQ589828:PGQ589834 PQM589828:PQM589834 QAI589828:QAI589834 QKE589828:QKE589834 QUA589828:QUA589834 RDW589828:RDW589834 RNS589828:RNS589834 RXO589828:RXO589834 SHK589828:SHK589834 SRG589828:SRG589834 TBC589828:TBC589834 TKY589828:TKY589834 TUU589828:TUU589834 UEQ589828:UEQ589834 UOM589828:UOM589834 UYI589828:UYI589834 VIE589828:VIE589834 VSA589828:VSA589834 WBW589828:WBW589834 WLS589828:WLS589834 WVO589828:WVO589834 G655364:G655370 JC655364:JC655370 SY655364:SY655370 ACU655364:ACU655370 AMQ655364:AMQ655370 AWM655364:AWM655370 BGI655364:BGI655370 BQE655364:BQE655370 CAA655364:CAA655370 CJW655364:CJW655370 CTS655364:CTS655370 DDO655364:DDO655370 DNK655364:DNK655370 DXG655364:DXG655370 EHC655364:EHC655370 EQY655364:EQY655370 FAU655364:FAU655370 FKQ655364:FKQ655370 FUM655364:FUM655370 GEI655364:GEI655370 GOE655364:GOE655370 GYA655364:GYA655370 HHW655364:HHW655370 HRS655364:HRS655370 IBO655364:IBO655370 ILK655364:ILK655370 IVG655364:IVG655370 JFC655364:JFC655370 JOY655364:JOY655370 JYU655364:JYU655370 KIQ655364:KIQ655370 KSM655364:KSM655370 LCI655364:LCI655370 LME655364:LME655370 LWA655364:LWA655370 MFW655364:MFW655370 MPS655364:MPS655370 MZO655364:MZO655370 NJK655364:NJK655370 NTG655364:NTG655370 ODC655364:ODC655370 OMY655364:OMY655370 OWU655364:OWU655370 PGQ655364:PGQ655370 PQM655364:PQM655370 QAI655364:QAI655370 QKE655364:QKE655370 QUA655364:QUA655370 RDW655364:RDW655370 RNS655364:RNS655370 RXO655364:RXO655370 SHK655364:SHK655370 SRG655364:SRG655370 TBC655364:TBC655370 TKY655364:TKY655370 TUU655364:TUU655370 UEQ655364:UEQ655370 UOM655364:UOM655370 UYI655364:UYI655370 VIE655364:VIE655370 VSA655364:VSA655370 WBW655364:WBW655370 WLS655364:WLS655370 WVO655364:WVO655370 G720900:G720906 JC720900:JC720906 SY720900:SY720906 ACU720900:ACU720906 AMQ720900:AMQ720906 AWM720900:AWM720906 BGI720900:BGI720906 BQE720900:BQE720906 CAA720900:CAA720906 CJW720900:CJW720906 CTS720900:CTS720906 DDO720900:DDO720906 DNK720900:DNK720906 DXG720900:DXG720906 EHC720900:EHC720906 EQY720900:EQY720906 FAU720900:FAU720906 FKQ720900:FKQ720906 FUM720900:FUM720906 GEI720900:GEI720906 GOE720900:GOE720906 GYA720900:GYA720906 HHW720900:HHW720906 HRS720900:HRS720906 IBO720900:IBO720906 ILK720900:ILK720906 IVG720900:IVG720906 JFC720900:JFC720906 JOY720900:JOY720906 JYU720900:JYU720906 KIQ720900:KIQ720906 KSM720900:KSM720906 LCI720900:LCI720906 LME720900:LME720906 LWA720900:LWA720906 MFW720900:MFW720906 MPS720900:MPS720906 MZO720900:MZO720906 NJK720900:NJK720906 NTG720900:NTG720906 ODC720900:ODC720906 OMY720900:OMY720906 OWU720900:OWU720906 PGQ720900:PGQ720906 PQM720900:PQM720906 QAI720900:QAI720906 QKE720900:QKE720906 QUA720900:QUA720906 RDW720900:RDW720906 RNS720900:RNS720906 RXO720900:RXO720906 SHK720900:SHK720906 SRG720900:SRG720906 TBC720900:TBC720906 TKY720900:TKY720906 TUU720900:TUU720906 UEQ720900:UEQ720906 UOM720900:UOM720906 UYI720900:UYI720906 VIE720900:VIE720906 VSA720900:VSA720906 WBW720900:WBW720906 WLS720900:WLS720906 WVO720900:WVO720906 G786436:G786442 JC786436:JC786442 SY786436:SY786442 ACU786436:ACU786442 AMQ786436:AMQ786442 AWM786436:AWM786442 BGI786436:BGI786442 BQE786436:BQE786442 CAA786436:CAA786442 CJW786436:CJW786442 CTS786436:CTS786442 DDO786436:DDO786442 DNK786436:DNK786442 DXG786436:DXG786442 EHC786436:EHC786442 EQY786436:EQY786442 FAU786436:FAU786442 FKQ786436:FKQ786442 FUM786436:FUM786442 GEI786436:GEI786442 GOE786436:GOE786442 GYA786436:GYA786442 HHW786436:HHW786442 HRS786436:HRS786442 IBO786436:IBO786442 ILK786436:ILK786442 IVG786436:IVG786442 JFC786436:JFC786442 JOY786436:JOY786442 JYU786436:JYU786442 KIQ786436:KIQ786442 KSM786436:KSM786442 LCI786436:LCI786442 LME786436:LME786442 LWA786436:LWA786442 MFW786436:MFW786442 MPS786436:MPS786442 MZO786436:MZO786442 NJK786436:NJK786442 NTG786436:NTG786442 ODC786436:ODC786442 OMY786436:OMY786442 OWU786436:OWU786442 PGQ786436:PGQ786442 PQM786436:PQM786442 QAI786436:QAI786442 QKE786436:QKE786442 QUA786436:QUA786442 RDW786436:RDW786442 RNS786436:RNS786442 RXO786436:RXO786442 SHK786436:SHK786442 SRG786436:SRG786442 TBC786436:TBC786442 TKY786436:TKY786442 TUU786436:TUU786442 UEQ786436:UEQ786442 UOM786436:UOM786442 UYI786436:UYI786442 VIE786436:VIE786442 VSA786436:VSA786442 WBW786436:WBW786442 WLS786436:WLS786442 WVO786436:WVO786442 G851972:G851978 JC851972:JC851978 SY851972:SY851978 ACU851972:ACU851978 AMQ851972:AMQ851978 AWM851972:AWM851978 BGI851972:BGI851978 BQE851972:BQE851978 CAA851972:CAA851978 CJW851972:CJW851978 CTS851972:CTS851978 DDO851972:DDO851978 DNK851972:DNK851978 DXG851972:DXG851978 EHC851972:EHC851978 EQY851972:EQY851978 FAU851972:FAU851978 FKQ851972:FKQ851978 FUM851972:FUM851978 GEI851972:GEI851978 GOE851972:GOE851978 GYA851972:GYA851978 HHW851972:HHW851978 HRS851972:HRS851978 IBO851972:IBO851978 ILK851972:ILK851978 IVG851972:IVG851978 JFC851972:JFC851978 JOY851972:JOY851978 JYU851972:JYU851978 KIQ851972:KIQ851978 KSM851972:KSM851978 LCI851972:LCI851978 LME851972:LME851978 LWA851972:LWA851978 MFW851972:MFW851978 MPS851972:MPS851978 MZO851972:MZO851978 NJK851972:NJK851978 NTG851972:NTG851978 ODC851972:ODC851978 OMY851972:OMY851978 OWU851972:OWU851978 PGQ851972:PGQ851978 PQM851972:PQM851978 QAI851972:QAI851978 QKE851972:QKE851978 QUA851972:QUA851978 RDW851972:RDW851978 RNS851972:RNS851978 RXO851972:RXO851978 SHK851972:SHK851978 SRG851972:SRG851978 TBC851972:TBC851978 TKY851972:TKY851978 TUU851972:TUU851978 UEQ851972:UEQ851978 UOM851972:UOM851978 UYI851972:UYI851978 VIE851972:VIE851978 VSA851972:VSA851978 WBW851972:WBW851978 WLS851972:WLS851978 WVO851972:WVO851978 G917508:G917514 JC917508:JC917514 SY917508:SY917514 ACU917508:ACU917514 AMQ917508:AMQ917514 AWM917508:AWM917514 BGI917508:BGI917514 BQE917508:BQE917514 CAA917508:CAA917514 CJW917508:CJW917514 CTS917508:CTS917514 DDO917508:DDO917514 DNK917508:DNK917514 DXG917508:DXG917514 EHC917508:EHC917514 EQY917508:EQY917514 FAU917508:FAU917514 FKQ917508:FKQ917514 FUM917508:FUM917514 GEI917508:GEI917514 GOE917508:GOE917514 GYA917508:GYA917514 HHW917508:HHW917514 HRS917508:HRS917514 IBO917508:IBO917514 ILK917508:ILK917514 IVG917508:IVG917514 JFC917508:JFC917514 JOY917508:JOY917514 JYU917508:JYU917514 KIQ917508:KIQ917514 KSM917508:KSM917514 LCI917508:LCI917514 LME917508:LME917514 LWA917508:LWA917514 MFW917508:MFW917514 MPS917508:MPS917514 MZO917508:MZO917514 NJK917508:NJK917514 NTG917508:NTG917514 ODC917508:ODC917514 OMY917508:OMY917514 OWU917508:OWU917514 PGQ917508:PGQ917514 PQM917508:PQM917514 QAI917508:QAI917514 QKE917508:QKE917514 QUA917508:QUA917514 RDW917508:RDW917514 RNS917508:RNS917514 RXO917508:RXO917514 SHK917508:SHK917514 SRG917508:SRG917514 TBC917508:TBC917514 TKY917508:TKY917514 TUU917508:TUU917514 UEQ917508:UEQ917514 UOM917508:UOM917514 UYI917508:UYI917514 VIE917508:VIE917514 VSA917508:VSA917514 WBW917508:WBW917514 WLS917508:WLS917514 WVO917508:WVO917514 G983044:G983050 JC983044:JC983050 SY983044:SY983050 ACU983044:ACU983050 AMQ983044:AMQ983050 AWM983044:AWM983050 BGI983044:BGI983050 BQE983044:BQE983050 CAA983044:CAA983050 CJW983044:CJW983050 CTS983044:CTS983050 DDO983044:DDO983050 DNK983044:DNK983050 DXG983044:DXG983050 EHC983044:EHC983050 EQY983044:EQY983050 FAU983044:FAU983050 FKQ983044:FKQ983050 FUM983044:FUM983050 GEI983044:GEI983050 GOE983044:GOE983050 GYA983044:GYA983050 HHW983044:HHW983050 HRS983044:HRS983050 IBO983044:IBO983050 ILK983044:ILK983050 IVG983044:IVG983050 JFC983044:JFC983050 JOY983044:JOY983050 JYU983044:JYU983050 KIQ983044:KIQ983050 KSM983044:KSM983050 LCI983044:LCI983050 LME983044:LME983050 LWA983044:LWA983050 MFW983044:MFW983050 MPS983044:MPS983050 MZO983044:MZO983050 NJK983044:NJK983050 NTG983044:NTG983050 ODC983044:ODC983050 OMY983044:OMY983050 OWU983044:OWU983050 PGQ983044:PGQ983050 PQM983044:PQM983050 QAI983044:QAI983050 QKE983044:QKE983050 QUA983044:QUA983050 RDW983044:RDW983050 RNS983044:RNS983050 RXO983044:RXO983050 SHK983044:SHK983050 SRG983044:SRG983050 TBC983044:TBC983050 TKY983044:TKY983050 TUU983044:TUU983050 UEQ983044:UEQ983050 UOM983044:UOM983050 UYI983044:UYI983050 VIE983044:VIE983050 VSA983044:VSA983050 WBW983044:WBW983050 WLS983044:WLS983050 WVO983044:WVO983050 G16:G30 JC16:JC30 SY16:SY30 ACU16:ACU30 AMQ16:AMQ30 AWM16:AWM30 BGI16:BGI30 BQE16:BQE30 CAA16:CAA30 CJW16:CJW30 CTS16:CTS30 DDO16:DDO30 DNK16:DNK30 DXG16:DXG30 EHC16:EHC30 EQY16:EQY30 FAU16:FAU30 FKQ16:FKQ30 FUM16:FUM30 GEI16:GEI30 GOE16:GOE30 GYA16:GYA30 HHW16:HHW30 HRS16:HRS30 IBO16:IBO30 ILK16:ILK30 IVG16:IVG30 JFC16:JFC30 JOY16:JOY30 JYU16:JYU30 KIQ16:KIQ30 KSM16:KSM30 LCI16:LCI30 LME16:LME30 LWA16:LWA30 MFW16:MFW30 MPS16:MPS30 MZO16:MZO30 NJK16:NJK30 NTG16:NTG30 ODC16:ODC30 OMY16:OMY30 OWU16:OWU30 PGQ16:PGQ30 PQM16:PQM30 QAI16:QAI30 QKE16:QKE30 QUA16:QUA30 RDW16:RDW30 RNS16:RNS30 RXO16:RXO30 SHK16:SHK30 SRG16:SRG30 TBC16:TBC30 TKY16:TKY30 TUU16:TUU30 UEQ16:UEQ30 UOM16:UOM30 UYI16:UYI30 VIE16:VIE30 VSA16:VSA30 WBW16:WBW30 WLS16:WLS30 WVO16:WVO30 G65552:G65566 JC65552:JC65566 SY65552:SY65566 ACU65552:ACU65566 AMQ65552:AMQ65566 AWM65552:AWM65566 BGI65552:BGI65566 BQE65552:BQE65566 CAA65552:CAA65566 CJW65552:CJW65566 CTS65552:CTS65566 DDO65552:DDO65566 DNK65552:DNK65566 DXG65552:DXG65566 EHC65552:EHC65566 EQY65552:EQY65566 FAU65552:FAU65566 FKQ65552:FKQ65566 FUM65552:FUM65566 GEI65552:GEI65566 GOE65552:GOE65566 GYA65552:GYA65566 HHW65552:HHW65566 HRS65552:HRS65566 IBO65552:IBO65566 ILK65552:ILK65566 IVG65552:IVG65566 JFC65552:JFC65566 JOY65552:JOY65566 JYU65552:JYU65566 KIQ65552:KIQ65566 KSM65552:KSM65566 LCI65552:LCI65566 LME65552:LME65566 LWA65552:LWA65566 MFW65552:MFW65566 MPS65552:MPS65566 MZO65552:MZO65566 NJK65552:NJK65566 NTG65552:NTG65566 ODC65552:ODC65566 OMY65552:OMY65566 OWU65552:OWU65566 PGQ65552:PGQ65566 PQM65552:PQM65566 QAI65552:QAI65566 QKE65552:QKE65566 QUA65552:QUA65566 RDW65552:RDW65566 RNS65552:RNS65566 RXO65552:RXO65566 SHK65552:SHK65566 SRG65552:SRG65566 TBC65552:TBC65566 TKY65552:TKY65566 TUU65552:TUU65566 UEQ65552:UEQ65566 UOM65552:UOM65566 UYI65552:UYI65566 VIE65552:VIE65566 VSA65552:VSA65566 WBW65552:WBW65566 WLS65552:WLS65566 WVO65552:WVO65566 G131088:G131102 JC131088:JC131102 SY131088:SY131102 ACU131088:ACU131102 AMQ131088:AMQ131102 AWM131088:AWM131102 BGI131088:BGI131102 BQE131088:BQE131102 CAA131088:CAA131102 CJW131088:CJW131102 CTS131088:CTS131102 DDO131088:DDO131102 DNK131088:DNK131102 DXG131088:DXG131102 EHC131088:EHC131102 EQY131088:EQY131102 FAU131088:FAU131102 FKQ131088:FKQ131102 FUM131088:FUM131102 GEI131088:GEI131102 GOE131088:GOE131102 GYA131088:GYA131102 HHW131088:HHW131102 HRS131088:HRS131102 IBO131088:IBO131102 ILK131088:ILK131102 IVG131088:IVG131102 JFC131088:JFC131102 JOY131088:JOY131102 JYU131088:JYU131102 KIQ131088:KIQ131102 KSM131088:KSM131102 LCI131088:LCI131102 LME131088:LME131102 LWA131088:LWA131102 MFW131088:MFW131102 MPS131088:MPS131102 MZO131088:MZO131102 NJK131088:NJK131102 NTG131088:NTG131102 ODC131088:ODC131102 OMY131088:OMY131102 OWU131088:OWU131102 PGQ131088:PGQ131102 PQM131088:PQM131102 QAI131088:QAI131102 QKE131088:QKE131102 QUA131088:QUA131102 RDW131088:RDW131102 RNS131088:RNS131102 RXO131088:RXO131102 SHK131088:SHK131102 SRG131088:SRG131102 TBC131088:TBC131102 TKY131088:TKY131102 TUU131088:TUU131102 UEQ131088:UEQ131102 UOM131088:UOM131102 UYI131088:UYI131102 VIE131088:VIE131102 VSA131088:VSA131102 WBW131088:WBW131102 WLS131088:WLS131102 WVO131088:WVO131102 G196624:G196638 JC196624:JC196638 SY196624:SY196638 ACU196624:ACU196638 AMQ196624:AMQ196638 AWM196624:AWM196638 BGI196624:BGI196638 BQE196624:BQE196638 CAA196624:CAA196638 CJW196624:CJW196638 CTS196624:CTS196638 DDO196624:DDO196638 DNK196624:DNK196638 DXG196624:DXG196638 EHC196624:EHC196638 EQY196624:EQY196638 FAU196624:FAU196638 FKQ196624:FKQ196638 FUM196624:FUM196638 GEI196624:GEI196638 GOE196624:GOE196638 GYA196624:GYA196638 HHW196624:HHW196638 HRS196624:HRS196638 IBO196624:IBO196638 ILK196624:ILK196638 IVG196624:IVG196638 JFC196624:JFC196638 JOY196624:JOY196638 JYU196624:JYU196638 KIQ196624:KIQ196638 KSM196624:KSM196638 LCI196624:LCI196638 LME196624:LME196638 LWA196624:LWA196638 MFW196624:MFW196638 MPS196624:MPS196638 MZO196624:MZO196638 NJK196624:NJK196638 NTG196624:NTG196638 ODC196624:ODC196638 OMY196624:OMY196638 OWU196624:OWU196638 PGQ196624:PGQ196638 PQM196624:PQM196638 QAI196624:QAI196638 QKE196624:QKE196638 QUA196624:QUA196638 RDW196624:RDW196638 RNS196624:RNS196638 RXO196624:RXO196638 SHK196624:SHK196638 SRG196624:SRG196638 TBC196624:TBC196638 TKY196624:TKY196638 TUU196624:TUU196638 UEQ196624:UEQ196638 UOM196624:UOM196638 UYI196624:UYI196638 VIE196624:VIE196638 VSA196624:VSA196638 WBW196624:WBW196638 WLS196624:WLS196638 WVO196624:WVO196638 G262160:G262174 JC262160:JC262174 SY262160:SY262174 ACU262160:ACU262174 AMQ262160:AMQ262174 AWM262160:AWM262174 BGI262160:BGI262174 BQE262160:BQE262174 CAA262160:CAA262174 CJW262160:CJW262174 CTS262160:CTS262174 DDO262160:DDO262174 DNK262160:DNK262174 DXG262160:DXG262174 EHC262160:EHC262174 EQY262160:EQY262174 FAU262160:FAU262174 FKQ262160:FKQ262174 FUM262160:FUM262174 GEI262160:GEI262174 GOE262160:GOE262174 GYA262160:GYA262174 HHW262160:HHW262174 HRS262160:HRS262174 IBO262160:IBO262174 ILK262160:ILK262174 IVG262160:IVG262174 JFC262160:JFC262174 JOY262160:JOY262174 JYU262160:JYU262174 KIQ262160:KIQ262174 KSM262160:KSM262174 LCI262160:LCI262174 LME262160:LME262174 LWA262160:LWA262174 MFW262160:MFW262174 MPS262160:MPS262174 MZO262160:MZO262174 NJK262160:NJK262174 NTG262160:NTG262174 ODC262160:ODC262174 OMY262160:OMY262174 OWU262160:OWU262174 PGQ262160:PGQ262174 PQM262160:PQM262174 QAI262160:QAI262174 QKE262160:QKE262174 QUA262160:QUA262174 RDW262160:RDW262174 RNS262160:RNS262174 RXO262160:RXO262174 SHK262160:SHK262174 SRG262160:SRG262174 TBC262160:TBC262174 TKY262160:TKY262174 TUU262160:TUU262174 UEQ262160:UEQ262174 UOM262160:UOM262174 UYI262160:UYI262174 VIE262160:VIE262174 VSA262160:VSA262174 WBW262160:WBW262174 WLS262160:WLS262174 WVO262160:WVO262174 G327696:G327710 JC327696:JC327710 SY327696:SY327710 ACU327696:ACU327710 AMQ327696:AMQ327710 AWM327696:AWM327710 BGI327696:BGI327710 BQE327696:BQE327710 CAA327696:CAA327710 CJW327696:CJW327710 CTS327696:CTS327710 DDO327696:DDO327710 DNK327696:DNK327710 DXG327696:DXG327710 EHC327696:EHC327710 EQY327696:EQY327710 FAU327696:FAU327710 FKQ327696:FKQ327710 FUM327696:FUM327710 GEI327696:GEI327710 GOE327696:GOE327710 GYA327696:GYA327710 HHW327696:HHW327710 HRS327696:HRS327710 IBO327696:IBO327710 ILK327696:ILK327710 IVG327696:IVG327710 JFC327696:JFC327710 JOY327696:JOY327710 JYU327696:JYU327710 KIQ327696:KIQ327710 KSM327696:KSM327710 LCI327696:LCI327710 LME327696:LME327710 LWA327696:LWA327710 MFW327696:MFW327710 MPS327696:MPS327710 MZO327696:MZO327710 NJK327696:NJK327710 NTG327696:NTG327710 ODC327696:ODC327710 OMY327696:OMY327710 OWU327696:OWU327710 PGQ327696:PGQ327710 PQM327696:PQM327710 QAI327696:QAI327710 QKE327696:QKE327710 QUA327696:QUA327710 RDW327696:RDW327710 RNS327696:RNS327710 RXO327696:RXO327710 SHK327696:SHK327710 SRG327696:SRG327710 TBC327696:TBC327710 TKY327696:TKY327710 TUU327696:TUU327710 UEQ327696:UEQ327710 UOM327696:UOM327710 UYI327696:UYI327710 VIE327696:VIE327710 VSA327696:VSA327710 WBW327696:WBW327710 WLS327696:WLS327710 WVO327696:WVO327710 G393232:G393246 JC393232:JC393246 SY393232:SY393246 ACU393232:ACU393246 AMQ393232:AMQ393246 AWM393232:AWM393246 BGI393232:BGI393246 BQE393232:BQE393246 CAA393232:CAA393246 CJW393232:CJW393246 CTS393232:CTS393246 DDO393232:DDO393246 DNK393232:DNK393246 DXG393232:DXG393246 EHC393232:EHC393246 EQY393232:EQY393246 FAU393232:FAU393246 FKQ393232:FKQ393246 FUM393232:FUM393246 GEI393232:GEI393246 GOE393232:GOE393246 GYA393232:GYA393246 HHW393232:HHW393246 HRS393232:HRS393246 IBO393232:IBO393246 ILK393232:ILK393246 IVG393232:IVG393246 JFC393232:JFC393246 JOY393232:JOY393246 JYU393232:JYU393246 KIQ393232:KIQ393246 KSM393232:KSM393246 LCI393232:LCI393246 LME393232:LME393246 LWA393232:LWA393246 MFW393232:MFW393246 MPS393232:MPS393246 MZO393232:MZO393246 NJK393232:NJK393246 NTG393232:NTG393246 ODC393232:ODC393246 OMY393232:OMY393246 OWU393232:OWU393246 PGQ393232:PGQ393246 PQM393232:PQM393246 QAI393232:QAI393246 QKE393232:QKE393246 QUA393232:QUA393246 RDW393232:RDW393246 RNS393232:RNS393246 RXO393232:RXO393246 SHK393232:SHK393246 SRG393232:SRG393246 TBC393232:TBC393246 TKY393232:TKY393246 TUU393232:TUU393246 UEQ393232:UEQ393246 UOM393232:UOM393246 UYI393232:UYI393246 VIE393232:VIE393246 VSA393232:VSA393246 WBW393232:WBW393246 WLS393232:WLS393246 WVO393232:WVO393246 G458768:G458782 JC458768:JC458782 SY458768:SY458782 ACU458768:ACU458782 AMQ458768:AMQ458782 AWM458768:AWM458782 BGI458768:BGI458782 BQE458768:BQE458782 CAA458768:CAA458782 CJW458768:CJW458782 CTS458768:CTS458782 DDO458768:DDO458782 DNK458768:DNK458782 DXG458768:DXG458782 EHC458768:EHC458782 EQY458768:EQY458782 FAU458768:FAU458782 FKQ458768:FKQ458782 FUM458768:FUM458782 GEI458768:GEI458782 GOE458768:GOE458782 GYA458768:GYA458782 HHW458768:HHW458782 HRS458768:HRS458782 IBO458768:IBO458782 ILK458768:ILK458782 IVG458768:IVG458782 JFC458768:JFC458782 JOY458768:JOY458782 JYU458768:JYU458782 KIQ458768:KIQ458782 KSM458768:KSM458782 LCI458768:LCI458782 LME458768:LME458782 LWA458768:LWA458782 MFW458768:MFW458782 MPS458768:MPS458782 MZO458768:MZO458782 NJK458768:NJK458782 NTG458768:NTG458782 ODC458768:ODC458782 OMY458768:OMY458782 OWU458768:OWU458782 PGQ458768:PGQ458782 PQM458768:PQM458782 QAI458768:QAI458782 QKE458768:QKE458782 QUA458768:QUA458782 RDW458768:RDW458782 RNS458768:RNS458782 RXO458768:RXO458782 SHK458768:SHK458782 SRG458768:SRG458782 TBC458768:TBC458782 TKY458768:TKY458782 TUU458768:TUU458782 UEQ458768:UEQ458782 UOM458768:UOM458782 UYI458768:UYI458782 VIE458768:VIE458782 VSA458768:VSA458782 WBW458768:WBW458782 WLS458768:WLS458782 WVO458768:WVO458782 G524304:G524318 JC524304:JC524318 SY524304:SY524318 ACU524304:ACU524318 AMQ524304:AMQ524318 AWM524304:AWM524318 BGI524304:BGI524318 BQE524304:BQE524318 CAA524304:CAA524318 CJW524304:CJW524318 CTS524304:CTS524318 DDO524304:DDO524318 DNK524304:DNK524318 DXG524304:DXG524318 EHC524304:EHC524318 EQY524304:EQY524318 FAU524304:FAU524318 FKQ524304:FKQ524318 FUM524304:FUM524318 GEI524304:GEI524318 GOE524304:GOE524318 GYA524304:GYA524318 HHW524304:HHW524318 HRS524304:HRS524318 IBO524304:IBO524318 ILK524304:ILK524318 IVG524304:IVG524318 JFC524304:JFC524318 JOY524304:JOY524318 JYU524304:JYU524318 KIQ524304:KIQ524318 KSM524304:KSM524318 LCI524304:LCI524318 LME524304:LME524318 LWA524304:LWA524318 MFW524304:MFW524318 MPS524304:MPS524318 MZO524304:MZO524318 NJK524304:NJK524318 NTG524304:NTG524318 ODC524304:ODC524318 OMY524304:OMY524318 OWU524304:OWU524318 PGQ524304:PGQ524318 PQM524304:PQM524318 QAI524304:QAI524318 QKE524304:QKE524318 QUA524304:QUA524318 RDW524304:RDW524318 RNS524304:RNS524318 RXO524304:RXO524318 SHK524304:SHK524318 SRG524304:SRG524318 TBC524304:TBC524318 TKY524304:TKY524318 TUU524304:TUU524318 UEQ524304:UEQ524318 UOM524304:UOM524318 UYI524304:UYI524318 VIE524304:VIE524318 VSA524304:VSA524318 WBW524304:WBW524318 WLS524304:WLS524318 WVO524304:WVO524318 G589840:G589854 JC589840:JC589854 SY589840:SY589854 ACU589840:ACU589854 AMQ589840:AMQ589854 AWM589840:AWM589854 BGI589840:BGI589854 BQE589840:BQE589854 CAA589840:CAA589854 CJW589840:CJW589854 CTS589840:CTS589854 DDO589840:DDO589854 DNK589840:DNK589854 DXG589840:DXG589854 EHC589840:EHC589854 EQY589840:EQY589854 FAU589840:FAU589854 FKQ589840:FKQ589854 FUM589840:FUM589854 GEI589840:GEI589854 GOE589840:GOE589854 GYA589840:GYA589854 HHW589840:HHW589854 HRS589840:HRS589854 IBO589840:IBO589854 ILK589840:ILK589854 IVG589840:IVG589854 JFC589840:JFC589854 JOY589840:JOY589854 JYU589840:JYU589854 KIQ589840:KIQ589854 KSM589840:KSM589854 LCI589840:LCI589854 LME589840:LME589854 LWA589840:LWA589854 MFW589840:MFW589854 MPS589840:MPS589854 MZO589840:MZO589854 NJK589840:NJK589854 NTG589840:NTG589854 ODC589840:ODC589854 OMY589840:OMY589854 OWU589840:OWU589854 PGQ589840:PGQ589854 PQM589840:PQM589854 QAI589840:QAI589854 QKE589840:QKE589854 QUA589840:QUA589854 RDW589840:RDW589854 RNS589840:RNS589854 RXO589840:RXO589854 SHK589840:SHK589854 SRG589840:SRG589854 TBC589840:TBC589854 TKY589840:TKY589854 TUU589840:TUU589854 UEQ589840:UEQ589854 UOM589840:UOM589854 UYI589840:UYI589854 VIE589840:VIE589854 VSA589840:VSA589854 WBW589840:WBW589854 WLS589840:WLS589854 WVO589840:WVO589854 G655376:G655390 JC655376:JC655390 SY655376:SY655390 ACU655376:ACU655390 AMQ655376:AMQ655390 AWM655376:AWM655390 BGI655376:BGI655390 BQE655376:BQE655390 CAA655376:CAA655390 CJW655376:CJW655390 CTS655376:CTS655390 DDO655376:DDO655390 DNK655376:DNK655390 DXG655376:DXG655390 EHC655376:EHC655390 EQY655376:EQY655390 FAU655376:FAU655390 FKQ655376:FKQ655390 FUM655376:FUM655390 GEI655376:GEI655390 GOE655376:GOE655390 GYA655376:GYA655390 HHW655376:HHW655390 HRS655376:HRS655390 IBO655376:IBO655390 ILK655376:ILK655390 IVG655376:IVG655390 JFC655376:JFC655390 JOY655376:JOY655390 JYU655376:JYU655390 KIQ655376:KIQ655390 KSM655376:KSM655390 LCI655376:LCI655390 LME655376:LME655390 LWA655376:LWA655390 MFW655376:MFW655390 MPS655376:MPS655390 MZO655376:MZO655390 NJK655376:NJK655390 NTG655376:NTG655390 ODC655376:ODC655390 OMY655376:OMY655390 OWU655376:OWU655390 PGQ655376:PGQ655390 PQM655376:PQM655390 QAI655376:QAI655390 QKE655376:QKE655390 QUA655376:QUA655390 RDW655376:RDW655390 RNS655376:RNS655390 RXO655376:RXO655390 SHK655376:SHK655390 SRG655376:SRG655390 TBC655376:TBC655390 TKY655376:TKY655390 TUU655376:TUU655390 UEQ655376:UEQ655390 UOM655376:UOM655390 UYI655376:UYI655390 VIE655376:VIE655390 VSA655376:VSA655390 WBW655376:WBW655390 WLS655376:WLS655390 WVO655376:WVO655390 G720912:G720926 JC720912:JC720926 SY720912:SY720926 ACU720912:ACU720926 AMQ720912:AMQ720926 AWM720912:AWM720926 BGI720912:BGI720926 BQE720912:BQE720926 CAA720912:CAA720926 CJW720912:CJW720926 CTS720912:CTS720926 DDO720912:DDO720926 DNK720912:DNK720926 DXG720912:DXG720926 EHC720912:EHC720926 EQY720912:EQY720926 FAU720912:FAU720926 FKQ720912:FKQ720926 FUM720912:FUM720926 GEI720912:GEI720926 GOE720912:GOE720926 GYA720912:GYA720926 HHW720912:HHW720926 HRS720912:HRS720926 IBO720912:IBO720926 ILK720912:ILK720926 IVG720912:IVG720926 JFC720912:JFC720926 JOY720912:JOY720926 JYU720912:JYU720926 KIQ720912:KIQ720926 KSM720912:KSM720926 LCI720912:LCI720926 LME720912:LME720926 LWA720912:LWA720926 MFW720912:MFW720926 MPS720912:MPS720926 MZO720912:MZO720926 NJK720912:NJK720926 NTG720912:NTG720926 ODC720912:ODC720926 OMY720912:OMY720926 OWU720912:OWU720926 PGQ720912:PGQ720926 PQM720912:PQM720926 QAI720912:QAI720926 QKE720912:QKE720926 QUA720912:QUA720926 RDW720912:RDW720926 RNS720912:RNS720926 RXO720912:RXO720926 SHK720912:SHK720926 SRG720912:SRG720926 TBC720912:TBC720926 TKY720912:TKY720926 TUU720912:TUU720926 UEQ720912:UEQ720926 UOM720912:UOM720926 UYI720912:UYI720926 VIE720912:VIE720926 VSA720912:VSA720926 WBW720912:WBW720926 WLS720912:WLS720926 WVO720912:WVO720926 G786448:G786462 JC786448:JC786462 SY786448:SY786462 ACU786448:ACU786462 AMQ786448:AMQ786462 AWM786448:AWM786462 BGI786448:BGI786462 BQE786448:BQE786462 CAA786448:CAA786462 CJW786448:CJW786462 CTS786448:CTS786462 DDO786448:DDO786462 DNK786448:DNK786462 DXG786448:DXG786462 EHC786448:EHC786462 EQY786448:EQY786462 FAU786448:FAU786462 FKQ786448:FKQ786462 FUM786448:FUM786462 GEI786448:GEI786462 GOE786448:GOE786462 GYA786448:GYA786462 HHW786448:HHW786462 HRS786448:HRS786462 IBO786448:IBO786462 ILK786448:ILK786462 IVG786448:IVG786462 JFC786448:JFC786462 JOY786448:JOY786462 JYU786448:JYU786462 KIQ786448:KIQ786462 KSM786448:KSM786462 LCI786448:LCI786462 LME786448:LME786462 LWA786448:LWA786462 MFW786448:MFW786462 MPS786448:MPS786462 MZO786448:MZO786462 NJK786448:NJK786462 NTG786448:NTG786462 ODC786448:ODC786462 OMY786448:OMY786462 OWU786448:OWU786462 PGQ786448:PGQ786462 PQM786448:PQM786462 QAI786448:QAI786462 QKE786448:QKE786462 QUA786448:QUA786462 RDW786448:RDW786462 RNS786448:RNS786462 RXO786448:RXO786462 SHK786448:SHK786462 SRG786448:SRG786462 TBC786448:TBC786462 TKY786448:TKY786462 TUU786448:TUU786462 UEQ786448:UEQ786462 UOM786448:UOM786462 UYI786448:UYI786462 VIE786448:VIE786462 VSA786448:VSA786462 WBW786448:WBW786462 WLS786448:WLS786462 WVO786448:WVO786462 G851984:G851998 JC851984:JC851998 SY851984:SY851998 ACU851984:ACU851998 AMQ851984:AMQ851998 AWM851984:AWM851998 BGI851984:BGI851998 BQE851984:BQE851998 CAA851984:CAA851998 CJW851984:CJW851998 CTS851984:CTS851998 DDO851984:DDO851998 DNK851984:DNK851998 DXG851984:DXG851998 EHC851984:EHC851998 EQY851984:EQY851998 FAU851984:FAU851998 FKQ851984:FKQ851998 FUM851984:FUM851998 GEI851984:GEI851998 GOE851984:GOE851998 GYA851984:GYA851998 HHW851984:HHW851998 HRS851984:HRS851998 IBO851984:IBO851998 ILK851984:ILK851998 IVG851984:IVG851998 JFC851984:JFC851998 JOY851984:JOY851998 JYU851984:JYU851998 KIQ851984:KIQ851998 KSM851984:KSM851998 LCI851984:LCI851998 LME851984:LME851998 LWA851984:LWA851998 MFW851984:MFW851998 MPS851984:MPS851998 MZO851984:MZO851998 NJK851984:NJK851998 NTG851984:NTG851998 ODC851984:ODC851998 OMY851984:OMY851998 OWU851984:OWU851998 PGQ851984:PGQ851998 PQM851984:PQM851998 QAI851984:QAI851998 QKE851984:QKE851998 QUA851984:QUA851998 RDW851984:RDW851998 RNS851984:RNS851998 RXO851984:RXO851998 SHK851984:SHK851998 SRG851984:SRG851998 TBC851984:TBC851998 TKY851984:TKY851998 TUU851984:TUU851998 UEQ851984:UEQ851998 UOM851984:UOM851998 UYI851984:UYI851998 VIE851984:VIE851998 VSA851984:VSA851998 WBW851984:WBW851998 WLS851984:WLS851998 WVO851984:WVO851998 G917520:G917534 JC917520:JC917534 SY917520:SY917534 ACU917520:ACU917534 AMQ917520:AMQ917534 AWM917520:AWM917534 BGI917520:BGI917534 BQE917520:BQE917534 CAA917520:CAA917534 CJW917520:CJW917534 CTS917520:CTS917534 DDO917520:DDO917534 DNK917520:DNK917534 DXG917520:DXG917534 EHC917520:EHC917534 EQY917520:EQY917534 FAU917520:FAU917534 FKQ917520:FKQ917534 FUM917520:FUM917534 GEI917520:GEI917534 GOE917520:GOE917534 GYA917520:GYA917534 HHW917520:HHW917534 HRS917520:HRS917534 IBO917520:IBO917534 ILK917520:ILK917534 IVG917520:IVG917534 JFC917520:JFC917534 JOY917520:JOY917534 JYU917520:JYU917534 KIQ917520:KIQ917534 KSM917520:KSM917534 LCI917520:LCI917534 LME917520:LME917534 LWA917520:LWA917534 MFW917520:MFW917534 MPS917520:MPS917534 MZO917520:MZO917534 NJK917520:NJK917534 NTG917520:NTG917534 ODC917520:ODC917534 OMY917520:OMY917534 OWU917520:OWU917534 PGQ917520:PGQ917534 PQM917520:PQM917534 QAI917520:QAI917534 QKE917520:QKE917534 QUA917520:QUA917534 RDW917520:RDW917534 RNS917520:RNS917534 RXO917520:RXO917534 SHK917520:SHK917534 SRG917520:SRG917534 TBC917520:TBC917534 TKY917520:TKY917534 TUU917520:TUU917534 UEQ917520:UEQ917534 UOM917520:UOM917534 UYI917520:UYI917534 VIE917520:VIE917534 VSA917520:VSA917534 WBW917520:WBW917534 WLS917520:WLS917534 WVO917520:WVO917534 G983056:G983070 JC983056:JC983070 SY983056:SY983070 ACU983056:ACU983070 AMQ983056:AMQ983070 AWM983056:AWM983070 BGI983056:BGI983070 BQE983056:BQE983070 CAA983056:CAA983070 CJW983056:CJW983070 CTS983056:CTS983070 DDO983056:DDO983070 DNK983056:DNK983070 DXG983056:DXG983070 EHC983056:EHC983070 EQY983056:EQY983070 FAU983056:FAU983070 FKQ983056:FKQ983070 FUM983056:FUM983070 GEI983056:GEI983070 GOE983056:GOE983070 GYA983056:GYA983070 HHW983056:HHW983070 HRS983056:HRS983070 IBO983056:IBO983070 ILK983056:ILK983070 IVG983056:IVG983070 JFC983056:JFC983070 JOY983056:JOY983070 JYU983056:JYU983070 KIQ983056:KIQ983070 KSM983056:KSM983070 LCI983056:LCI983070 LME983056:LME983070 LWA983056:LWA983070 MFW983056:MFW983070 MPS983056:MPS983070 MZO983056:MZO983070 NJK983056:NJK983070 NTG983056:NTG983070 ODC983056:ODC983070 OMY983056:OMY983070 OWU983056:OWU983070 PGQ983056:PGQ983070 PQM983056:PQM983070 QAI983056:QAI983070 QKE983056:QKE983070 QUA983056:QUA983070 RDW983056:RDW983070 RNS983056:RNS983070 RXO983056:RXO983070 SHK983056:SHK983070 SRG983056:SRG983070 TBC983056:TBC983070 TKY983056:TKY983070 TUU983056:TUU983070 UEQ983056:UEQ983070 UOM983056:UOM983070 UYI983056:UYI983070 VIE983056:VIE983070 VSA983056:VSA983070 WBW983056:WBW983070 WLS983056:WLS983070 G4:G10" xr:uid="{212C5581-EBC3-4A75-A57C-4830FA084A68}">
      <formula1>"Planned,Ongoing,Released,Unplanned"</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17FA9-D13F-4E90-9BA1-3169CAFD9AAF}">
  <sheetPr codeName="Sheet2">
    <pageSetUpPr fitToPage="1"/>
  </sheetPr>
  <dimension ref="A1:K29"/>
  <sheetViews>
    <sheetView zoomScale="80" zoomScaleNormal="80" workbookViewId="0">
      <pane ySplit="4" topLeftCell="A5" activePane="bottomLeft" state="frozen"/>
      <selection pane="bottomLeft" activeCell="G9" sqref="G9"/>
    </sheetView>
  </sheetViews>
  <sheetFormatPr baseColWidth="10" defaultColWidth="9.140625" defaultRowHeight="12.75" x14ac:dyDescent="0.2"/>
  <cols>
    <col min="1" max="1" width="9.140625" style="46"/>
    <col min="2" max="2" width="39.28515625" style="44" customWidth="1"/>
    <col min="3" max="3" width="10.85546875" style="46" customWidth="1"/>
    <col min="4" max="6" width="9.140625" style="46"/>
    <col min="7" max="7" width="10.7109375" style="46" bestFit="1" customWidth="1"/>
    <col min="8" max="8" width="61.7109375" style="44" bestFit="1" customWidth="1"/>
    <col min="9" max="9" width="46.140625" style="47" customWidth="1"/>
    <col min="10" max="257" width="9.140625" style="47"/>
    <col min="258" max="258" width="39.28515625" style="47" customWidth="1"/>
    <col min="259" max="259" width="10.85546875" style="47" customWidth="1"/>
    <col min="260" max="262" width="9.140625" style="47"/>
    <col min="263" max="263" width="10.7109375" style="47" bestFit="1" customWidth="1"/>
    <col min="264" max="264" width="39.5703125" style="47" customWidth="1"/>
    <col min="265" max="265" width="46.140625" style="47" customWidth="1"/>
    <col min="266" max="513" width="9.140625" style="47"/>
    <col min="514" max="514" width="39.28515625" style="47" customWidth="1"/>
    <col min="515" max="515" width="10.85546875" style="47" customWidth="1"/>
    <col min="516" max="518" width="9.140625" style="47"/>
    <col min="519" max="519" width="10.7109375" style="47" bestFit="1" customWidth="1"/>
    <col min="520" max="520" width="39.5703125" style="47" customWidth="1"/>
    <col min="521" max="521" width="46.140625" style="47" customWidth="1"/>
    <col min="522" max="769" width="9.140625" style="47"/>
    <col min="770" max="770" width="39.28515625" style="47" customWidth="1"/>
    <col min="771" max="771" width="10.85546875" style="47" customWidth="1"/>
    <col min="772" max="774" width="9.140625" style="47"/>
    <col min="775" max="775" width="10.7109375" style="47" bestFit="1" customWidth="1"/>
    <col min="776" max="776" width="39.5703125" style="47" customWidth="1"/>
    <col min="777" max="777" width="46.140625" style="47" customWidth="1"/>
    <col min="778" max="1025" width="9.140625" style="47"/>
    <col min="1026" max="1026" width="39.28515625" style="47" customWidth="1"/>
    <col min="1027" max="1027" width="10.85546875" style="47" customWidth="1"/>
    <col min="1028" max="1030" width="9.140625" style="47"/>
    <col min="1031" max="1031" width="10.7109375" style="47" bestFit="1" customWidth="1"/>
    <col min="1032" max="1032" width="39.5703125" style="47" customWidth="1"/>
    <col min="1033" max="1033" width="46.140625" style="47" customWidth="1"/>
    <col min="1034" max="1281" width="9.140625" style="47"/>
    <col min="1282" max="1282" width="39.28515625" style="47" customWidth="1"/>
    <col min="1283" max="1283" width="10.85546875" style="47" customWidth="1"/>
    <col min="1284" max="1286" width="9.140625" style="47"/>
    <col min="1287" max="1287" width="10.7109375" style="47" bestFit="1" customWidth="1"/>
    <col min="1288" max="1288" width="39.5703125" style="47" customWidth="1"/>
    <col min="1289" max="1289" width="46.140625" style="47" customWidth="1"/>
    <col min="1290" max="1537" width="9.140625" style="47"/>
    <col min="1538" max="1538" width="39.28515625" style="47" customWidth="1"/>
    <col min="1539" max="1539" width="10.85546875" style="47" customWidth="1"/>
    <col min="1540" max="1542" width="9.140625" style="47"/>
    <col min="1543" max="1543" width="10.7109375" style="47" bestFit="1" customWidth="1"/>
    <col min="1544" max="1544" width="39.5703125" style="47" customWidth="1"/>
    <col min="1545" max="1545" width="46.140625" style="47" customWidth="1"/>
    <col min="1546" max="1793" width="9.140625" style="47"/>
    <col min="1794" max="1794" width="39.28515625" style="47" customWidth="1"/>
    <col min="1795" max="1795" width="10.85546875" style="47" customWidth="1"/>
    <col min="1796" max="1798" width="9.140625" style="47"/>
    <col min="1799" max="1799" width="10.7109375" style="47" bestFit="1" customWidth="1"/>
    <col min="1800" max="1800" width="39.5703125" style="47" customWidth="1"/>
    <col min="1801" max="1801" width="46.140625" style="47" customWidth="1"/>
    <col min="1802" max="2049" width="9.140625" style="47"/>
    <col min="2050" max="2050" width="39.28515625" style="47" customWidth="1"/>
    <col min="2051" max="2051" width="10.85546875" style="47" customWidth="1"/>
    <col min="2052" max="2054" width="9.140625" style="47"/>
    <col min="2055" max="2055" width="10.7109375" style="47" bestFit="1" customWidth="1"/>
    <col min="2056" max="2056" width="39.5703125" style="47" customWidth="1"/>
    <col min="2057" max="2057" width="46.140625" style="47" customWidth="1"/>
    <col min="2058" max="2305" width="9.140625" style="47"/>
    <col min="2306" max="2306" width="39.28515625" style="47" customWidth="1"/>
    <col min="2307" max="2307" width="10.85546875" style="47" customWidth="1"/>
    <col min="2308" max="2310" width="9.140625" style="47"/>
    <col min="2311" max="2311" width="10.7109375" style="47" bestFit="1" customWidth="1"/>
    <col min="2312" max="2312" width="39.5703125" style="47" customWidth="1"/>
    <col min="2313" max="2313" width="46.140625" style="47" customWidth="1"/>
    <col min="2314" max="2561" width="9.140625" style="47"/>
    <col min="2562" max="2562" width="39.28515625" style="47" customWidth="1"/>
    <col min="2563" max="2563" width="10.85546875" style="47" customWidth="1"/>
    <col min="2564" max="2566" width="9.140625" style="47"/>
    <col min="2567" max="2567" width="10.7109375" style="47" bestFit="1" customWidth="1"/>
    <col min="2568" max="2568" width="39.5703125" style="47" customWidth="1"/>
    <col min="2569" max="2569" width="46.140625" style="47" customWidth="1"/>
    <col min="2570" max="2817" width="9.140625" style="47"/>
    <col min="2818" max="2818" width="39.28515625" style="47" customWidth="1"/>
    <col min="2819" max="2819" width="10.85546875" style="47" customWidth="1"/>
    <col min="2820" max="2822" width="9.140625" style="47"/>
    <col min="2823" max="2823" width="10.7109375" style="47" bestFit="1" customWidth="1"/>
    <col min="2824" max="2824" width="39.5703125" style="47" customWidth="1"/>
    <col min="2825" max="2825" width="46.140625" style="47" customWidth="1"/>
    <col min="2826" max="3073" width="9.140625" style="47"/>
    <col min="3074" max="3074" width="39.28515625" style="47" customWidth="1"/>
    <col min="3075" max="3075" width="10.85546875" style="47" customWidth="1"/>
    <col min="3076" max="3078" width="9.140625" style="47"/>
    <col min="3079" max="3079" width="10.7109375" style="47" bestFit="1" customWidth="1"/>
    <col min="3080" max="3080" width="39.5703125" style="47" customWidth="1"/>
    <col min="3081" max="3081" width="46.140625" style="47" customWidth="1"/>
    <col min="3082" max="3329" width="9.140625" style="47"/>
    <col min="3330" max="3330" width="39.28515625" style="47" customWidth="1"/>
    <col min="3331" max="3331" width="10.85546875" style="47" customWidth="1"/>
    <col min="3332" max="3334" width="9.140625" style="47"/>
    <col min="3335" max="3335" width="10.7109375" style="47" bestFit="1" customWidth="1"/>
    <col min="3336" max="3336" width="39.5703125" style="47" customWidth="1"/>
    <col min="3337" max="3337" width="46.140625" style="47" customWidth="1"/>
    <col min="3338" max="3585" width="9.140625" style="47"/>
    <col min="3586" max="3586" width="39.28515625" style="47" customWidth="1"/>
    <col min="3587" max="3587" width="10.85546875" style="47" customWidth="1"/>
    <col min="3588" max="3590" width="9.140625" style="47"/>
    <col min="3591" max="3591" width="10.7109375" style="47" bestFit="1" customWidth="1"/>
    <col min="3592" max="3592" width="39.5703125" style="47" customWidth="1"/>
    <col min="3593" max="3593" width="46.140625" style="47" customWidth="1"/>
    <col min="3594" max="3841" width="9.140625" style="47"/>
    <col min="3842" max="3842" width="39.28515625" style="47" customWidth="1"/>
    <col min="3843" max="3843" width="10.85546875" style="47" customWidth="1"/>
    <col min="3844" max="3846" width="9.140625" style="47"/>
    <col min="3847" max="3847" width="10.7109375" style="47" bestFit="1" customWidth="1"/>
    <col min="3848" max="3848" width="39.5703125" style="47" customWidth="1"/>
    <col min="3849" max="3849" width="46.140625" style="47" customWidth="1"/>
    <col min="3850" max="4097" width="9.140625" style="47"/>
    <col min="4098" max="4098" width="39.28515625" style="47" customWidth="1"/>
    <col min="4099" max="4099" width="10.85546875" style="47" customWidth="1"/>
    <col min="4100" max="4102" width="9.140625" style="47"/>
    <col min="4103" max="4103" width="10.7109375" style="47" bestFit="1" customWidth="1"/>
    <col min="4104" max="4104" width="39.5703125" style="47" customWidth="1"/>
    <col min="4105" max="4105" width="46.140625" style="47" customWidth="1"/>
    <col min="4106" max="4353" width="9.140625" style="47"/>
    <col min="4354" max="4354" width="39.28515625" style="47" customWidth="1"/>
    <col min="4355" max="4355" width="10.85546875" style="47" customWidth="1"/>
    <col min="4356" max="4358" width="9.140625" style="47"/>
    <col min="4359" max="4359" width="10.7109375" style="47" bestFit="1" customWidth="1"/>
    <col min="4360" max="4360" width="39.5703125" style="47" customWidth="1"/>
    <col min="4361" max="4361" width="46.140625" style="47" customWidth="1"/>
    <col min="4362" max="4609" width="9.140625" style="47"/>
    <col min="4610" max="4610" width="39.28515625" style="47" customWidth="1"/>
    <col min="4611" max="4611" width="10.85546875" style="47" customWidth="1"/>
    <col min="4612" max="4614" width="9.140625" style="47"/>
    <col min="4615" max="4615" width="10.7109375" style="47" bestFit="1" customWidth="1"/>
    <col min="4616" max="4616" width="39.5703125" style="47" customWidth="1"/>
    <col min="4617" max="4617" width="46.140625" style="47" customWidth="1"/>
    <col min="4618" max="4865" width="9.140625" style="47"/>
    <col min="4866" max="4866" width="39.28515625" style="47" customWidth="1"/>
    <col min="4867" max="4867" width="10.85546875" style="47" customWidth="1"/>
    <col min="4868" max="4870" width="9.140625" style="47"/>
    <col min="4871" max="4871" width="10.7109375" style="47" bestFit="1" customWidth="1"/>
    <col min="4872" max="4872" width="39.5703125" style="47" customWidth="1"/>
    <col min="4873" max="4873" width="46.140625" style="47" customWidth="1"/>
    <col min="4874" max="5121" width="9.140625" style="47"/>
    <col min="5122" max="5122" width="39.28515625" style="47" customWidth="1"/>
    <col min="5123" max="5123" width="10.85546875" style="47" customWidth="1"/>
    <col min="5124" max="5126" width="9.140625" style="47"/>
    <col min="5127" max="5127" width="10.7109375" style="47" bestFit="1" customWidth="1"/>
    <col min="5128" max="5128" width="39.5703125" style="47" customWidth="1"/>
    <col min="5129" max="5129" width="46.140625" style="47" customWidth="1"/>
    <col min="5130" max="5377" width="9.140625" style="47"/>
    <col min="5378" max="5378" width="39.28515625" style="47" customWidth="1"/>
    <col min="5379" max="5379" width="10.85546875" style="47" customWidth="1"/>
    <col min="5380" max="5382" width="9.140625" style="47"/>
    <col min="5383" max="5383" width="10.7109375" style="47" bestFit="1" customWidth="1"/>
    <col min="5384" max="5384" width="39.5703125" style="47" customWidth="1"/>
    <col min="5385" max="5385" width="46.140625" style="47" customWidth="1"/>
    <col min="5386" max="5633" width="9.140625" style="47"/>
    <col min="5634" max="5634" width="39.28515625" style="47" customWidth="1"/>
    <col min="5635" max="5635" width="10.85546875" style="47" customWidth="1"/>
    <col min="5636" max="5638" width="9.140625" style="47"/>
    <col min="5639" max="5639" width="10.7109375" style="47" bestFit="1" customWidth="1"/>
    <col min="5640" max="5640" width="39.5703125" style="47" customWidth="1"/>
    <col min="5641" max="5641" width="46.140625" style="47" customWidth="1"/>
    <col min="5642" max="5889" width="9.140625" style="47"/>
    <col min="5890" max="5890" width="39.28515625" style="47" customWidth="1"/>
    <col min="5891" max="5891" width="10.85546875" style="47" customWidth="1"/>
    <col min="5892" max="5894" width="9.140625" style="47"/>
    <col min="5895" max="5895" width="10.7109375" style="47" bestFit="1" customWidth="1"/>
    <col min="5896" max="5896" width="39.5703125" style="47" customWidth="1"/>
    <col min="5897" max="5897" width="46.140625" style="47" customWidth="1"/>
    <col min="5898" max="6145" width="9.140625" style="47"/>
    <col min="6146" max="6146" width="39.28515625" style="47" customWidth="1"/>
    <col min="6147" max="6147" width="10.85546875" style="47" customWidth="1"/>
    <col min="6148" max="6150" width="9.140625" style="47"/>
    <col min="6151" max="6151" width="10.7109375" style="47" bestFit="1" customWidth="1"/>
    <col min="6152" max="6152" width="39.5703125" style="47" customWidth="1"/>
    <col min="6153" max="6153" width="46.140625" style="47" customWidth="1"/>
    <col min="6154" max="6401" width="9.140625" style="47"/>
    <col min="6402" max="6402" width="39.28515625" style="47" customWidth="1"/>
    <col min="6403" max="6403" width="10.85546875" style="47" customWidth="1"/>
    <col min="6404" max="6406" width="9.140625" style="47"/>
    <col min="6407" max="6407" width="10.7109375" style="47" bestFit="1" customWidth="1"/>
    <col min="6408" max="6408" width="39.5703125" style="47" customWidth="1"/>
    <col min="6409" max="6409" width="46.140625" style="47" customWidth="1"/>
    <col min="6410" max="6657" width="9.140625" style="47"/>
    <col min="6658" max="6658" width="39.28515625" style="47" customWidth="1"/>
    <col min="6659" max="6659" width="10.85546875" style="47" customWidth="1"/>
    <col min="6660" max="6662" width="9.140625" style="47"/>
    <col min="6663" max="6663" width="10.7109375" style="47" bestFit="1" customWidth="1"/>
    <col min="6664" max="6664" width="39.5703125" style="47" customWidth="1"/>
    <col min="6665" max="6665" width="46.140625" style="47" customWidth="1"/>
    <col min="6666" max="6913" width="9.140625" style="47"/>
    <col min="6914" max="6914" width="39.28515625" style="47" customWidth="1"/>
    <col min="6915" max="6915" width="10.85546875" style="47" customWidth="1"/>
    <col min="6916" max="6918" width="9.140625" style="47"/>
    <col min="6919" max="6919" width="10.7109375" style="47" bestFit="1" customWidth="1"/>
    <col min="6920" max="6920" width="39.5703125" style="47" customWidth="1"/>
    <col min="6921" max="6921" width="46.140625" style="47" customWidth="1"/>
    <col min="6922" max="7169" width="9.140625" style="47"/>
    <col min="7170" max="7170" width="39.28515625" style="47" customWidth="1"/>
    <col min="7171" max="7171" width="10.85546875" style="47" customWidth="1"/>
    <col min="7172" max="7174" width="9.140625" style="47"/>
    <col min="7175" max="7175" width="10.7109375" style="47" bestFit="1" customWidth="1"/>
    <col min="7176" max="7176" width="39.5703125" style="47" customWidth="1"/>
    <col min="7177" max="7177" width="46.140625" style="47" customWidth="1"/>
    <col min="7178" max="7425" width="9.140625" style="47"/>
    <col min="7426" max="7426" width="39.28515625" style="47" customWidth="1"/>
    <col min="7427" max="7427" width="10.85546875" style="47" customWidth="1"/>
    <col min="7428" max="7430" width="9.140625" style="47"/>
    <col min="7431" max="7431" width="10.7109375" style="47" bestFit="1" customWidth="1"/>
    <col min="7432" max="7432" width="39.5703125" style="47" customWidth="1"/>
    <col min="7433" max="7433" width="46.140625" style="47" customWidth="1"/>
    <col min="7434" max="7681" width="9.140625" style="47"/>
    <col min="7682" max="7682" width="39.28515625" style="47" customWidth="1"/>
    <col min="7683" max="7683" width="10.85546875" style="47" customWidth="1"/>
    <col min="7684" max="7686" width="9.140625" style="47"/>
    <col min="7687" max="7687" width="10.7109375" style="47" bestFit="1" customWidth="1"/>
    <col min="7688" max="7688" width="39.5703125" style="47" customWidth="1"/>
    <col min="7689" max="7689" width="46.140625" style="47" customWidth="1"/>
    <col min="7690" max="7937" width="9.140625" style="47"/>
    <col min="7938" max="7938" width="39.28515625" style="47" customWidth="1"/>
    <col min="7939" max="7939" width="10.85546875" style="47" customWidth="1"/>
    <col min="7940" max="7942" width="9.140625" style="47"/>
    <col min="7943" max="7943" width="10.7109375" style="47" bestFit="1" customWidth="1"/>
    <col min="7944" max="7944" width="39.5703125" style="47" customWidth="1"/>
    <col min="7945" max="7945" width="46.140625" style="47" customWidth="1"/>
    <col min="7946" max="8193" width="9.140625" style="47"/>
    <col min="8194" max="8194" width="39.28515625" style="47" customWidth="1"/>
    <col min="8195" max="8195" width="10.85546875" style="47" customWidth="1"/>
    <col min="8196" max="8198" width="9.140625" style="47"/>
    <col min="8199" max="8199" width="10.7109375" style="47" bestFit="1" customWidth="1"/>
    <col min="8200" max="8200" width="39.5703125" style="47" customWidth="1"/>
    <col min="8201" max="8201" width="46.140625" style="47" customWidth="1"/>
    <col min="8202" max="8449" width="9.140625" style="47"/>
    <col min="8450" max="8450" width="39.28515625" style="47" customWidth="1"/>
    <col min="8451" max="8451" width="10.85546875" style="47" customWidth="1"/>
    <col min="8452" max="8454" width="9.140625" style="47"/>
    <col min="8455" max="8455" width="10.7109375" style="47" bestFit="1" customWidth="1"/>
    <col min="8456" max="8456" width="39.5703125" style="47" customWidth="1"/>
    <col min="8457" max="8457" width="46.140625" style="47" customWidth="1"/>
    <col min="8458" max="8705" width="9.140625" style="47"/>
    <col min="8706" max="8706" width="39.28515625" style="47" customWidth="1"/>
    <col min="8707" max="8707" width="10.85546875" style="47" customWidth="1"/>
    <col min="8708" max="8710" width="9.140625" style="47"/>
    <col min="8711" max="8711" width="10.7109375" style="47" bestFit="1" customWidth="1"/>
    <col min="8712" max="8712" width="39.5703125" style="47" customWidth="1"/>
    <col min="8713" max="8713" width="46.140625" style="47" customWidth="1"/>
    <col min="8714" max="8961" width="9.140625" style="47"/>
    <col min="8962" max="8962" width="39.28515625" style="47" customWidth="1"/>
    <col min="8963" max="8963" width="10.85546875" style="47" customWidth="1"/>
    <col min="8964" max="8966" width="9.140625" style="47"/>
    <col min="8967" max="8967" width="10.7109375" style="47" bestFit="1" customWidth="1"/>
    <col min="8968" max="8968" width="39.5703125" style="47" customWidth="1"/>
    <col min="8969" max="8969" width="46.140625" style="47" customWidth="1"/>
    <col min="8970" max="9217" width="9.140625" style="47"/>
    <col min="9218" max="9218" width="39.28515625" style="47" customWidth="1"/>
    <col min="9219" max="9219" width="10.85546875" style="47" customWidth="1"/>
    <col min="9220" max="9222" width="9.140625" style="47"/>
    <col min="9223" max="9223" width="10.7109375" style="47" bestFit="1" customWidth="1"/>
    <col min="9224" max="9224" width="39.5703125" style="47" customWidth="1"/>
    <col min="9225" max="9225" width="46.140625" style="47" customWidth="1"/>
    <col min="9226" max="9473" width="9.140625" style="47"/>
    <col min="9474" max="9474" width="39.28515625" style="47" customWidth="1"/>
    <col min="9475" max="9475" width="10.85546875" style="47" customWidth="1"/>
    <col min="9476" max="9478" width="9.140625" style="47"/>
    <col min="9479" max="9479" width="10.7109375" style="47" bestFit="1" customWidth="1"/>
    <col min="9480" max="9480" width="39.5703125" style="47" customWidth="1"/>
    <col min="9481" max="9481" width="46.140625" style="47" customWidth="1"/>
    <col min="9482" max="9729" width="9.140625" style="47"/>
    <col min="9730" max="9730" width="39.28515625" style="47" customWidth="1"/>
    <col min="9731" max="9731" width="10.85546875" style="47" customWidth="1"/>
    <col min="9732" max="9734" width="9.140625" style="47"/>
    <col min="9735" max="9735" width="10.7109375" style="47" bestFit="1" customWidth="1"/>
    <col min="9736" max="9736" width="39.5703125" style="47" customWidth="1"/>
    <col min="9737" max="9737" width="46.140625" style="47" customWidth="1"/>
    <col min="9738" max="9985" width="9.140625" style="47"/>
    <col min="9986" max="9986" width="39.28515625" style="47" customWidth="1"/>
    <col min="9987" max="9987" width="10.85546875" style="47" customWidth="1"/>
    <col min="9988" max="9990" width="9.140625" style="47"/>
    <col min="9991" max="9991" width="10.7109375" style="47" bestFit="1" customWidth="1"/>
    <col min="9992" max="9992" width="39.5703125" style="47" customWidth="1"/>
    <col min="9993" max="9993" width="46.140625" style="47" customWidth="1"/>
    <col min="9994" max="10241" width="9.140625" style="47"/>
    <col min="10242" max="10242" width="39.28515625" style="47" customWidth="1"/>
    <col min="10243" max="10243" width="10.85546875" style="47" customWidth="1"/>
    <col min="10244" max="10246" width="9.140625" style="47"/>
    <col min="10247" max="10247" width="10.7109375" style="47" bestFit="1" customWidth="1"/>
    <col min="10248" max="10248" width="39.5703125" style="47" customWidth="1"/>
    <col min="10249" max="10249" width="46.140625" style="47" customWidth="1"/>
    <col min="10250" max="10497" width="9.140625" style="47"/>
    <col min="10498" max="10498" width="39.28515625" style="47" customWidth="1"/>
    <col min="10499" max="10499" width="10.85546875" style="47" customWidth="1"/>
    <col min="10500" max="10502" width="9.140625" style="47"/>
    <col min="10503" max="10503" width="10.7109375" style="47" bestFit="1" customWidth="1"/>
    <col min="10504" max="10504" width="39.5703125" style="47" customWidth="1"/>
    <col min="10505" max="10505" width="46.140625" style="47" customWidth="1"/>
    <col min="10506" max="10753" width="9.140625" style="47"/>
    <col min="10754" max="10754" width="39.28515625" style="47" customWidth="1"/>
    <col min="10755" max="10755" width="10.85546875" style="47" customWidth="1"/>
    <col min="10756" max="10758" width="9.140625" style="47"/>
    <col min="10759" max="10759" width="10.7109375" style="47" bestFit="1" customWidth="1"/>
    <col min="10760" max="10760" width="39.5703125" style="47" customWidth="1"/>
    <col min="10761" max="10761" width="46.140625" style="47" customWidth="1"/>
    <col min="10762" max="11009" width="9.140625" style="47"/>
    <col min="11010" max="11010" width="39.28515625" style="47" customWidth="1"/>
    <col min="11011" max="11011" width="10.85546875" style="47" customWidth="1"/>
    <col min="11012" max="11014" width="9.140625" style="47"/>
    <col min="11015" max="11015" width="10.7109375" style="47" bestFit="1" customWidth="1"/>
    <col min="11016" max="11016" width="39.5703125" style="47" customWidth="1"/>
    <col min="11017" max="11017" width="46.140625" style="47" customWidth="1"/>
    <col min="11018" max="11265" width="9.140625" style="47"/>
    <col min="11266" max="11266" width="39.28515625" style="47" customWidth="1"/>
    <col min="11267" max="11267" width="10.85546875" style="47" customWidth="1"/>
    <col min="11268" max="11270" width="9.140625" style="47"/>
    <col min="11271" max="11271" width="10.7109375" style="47" bestFit="1" customWidth="1"/>
    <col min="11272" max="11272" width="39.5703125" style="47" customWidth="1"/>
    <col min="11273" max="11273" width="46.140625" style="47" customWidth="1"/>
    <col min="11274" max="11521" width="9.140625" style="47"/>
    <col min="11522" max="11522" width="39.28515625" style="47" customWidth="1"/>
    <col min="11523" max="11523" width="10.85546875" style="47" customWidth="1"/>
    <col min="11524" max="11526" width="9.140625" style="47"/>
    <col min="11527" max="11527" width="10.7109375" style="47" bestFit="1" customWidth="1"/>
    <col min="11528" max="11528" width="39.5703125" style="47" customWidth="1"/>
    <col min="11529" max="11529" width="46.140625" style="47" customWidth="1"/>
    <col min="11530" max="11777" width="9.140625" style="47"/>
    <col min="11778" max="11778" width="39.28515625" style="47" customWidth="1"/>
    <col min="11779" max="11779" width="10.85546875" style="47" customWidth="1"/>
    <col min="11780" max="11782" width="9.140625" style="47"/>
    <col min="11783" max="11783" width="10.7109375" style="47" bestFit="1" customWidth="1"/>
    <col min="11784" max="11784" width="39.5703125" style="47" customWidth="1"/>
    <col min="11785" max="11785" width="46.140625" style="47" customWidth="1"/>
    <col min="11786" max="12033" width="9.140625" style="47"/>
    <col min="12034" max="12034" width="39.28515625" style="47" customWidth="1"/>
    <col min="12035" max="12035" width="10.85546875" style="47" customWidth="1"/>
    <col min="12036" max="12038" width="9.140625" style="47"/>
    <col min="12039" max="12039" width="10.7109375" style="47" bestFit="1" customWidth="1"/>
    <col min="12040" max="12040" width="39.5703125" style="47" customWidth="1"/>
    <col min="12041" max="12041" width="46.140625" style="47" customWidth="1"/>
    <col min="12042" max="12289" width="9.140625" style="47"/>
    <col min="12290" max="12290" width="39.28515625" style="47" customWidth="1"/>
    <col min="12291" max="12291" width="10.85546875" style="47" customWidth="1"/>
    <col min="12292" max="12294" width="9.140625" style="47"/>
    <col min="12295" max="12295" width="10.7109375" style="47" bestFit="1" customWidth="1"/>
    <col min="12296" max="12296" width="39.5703125" style="47" customWidth="1"/>
    <col min="12297" max="12297" width="46.140625" style="47" customWidth="1"/>
    <col min="12298" max="12545" width="9.140625" style="47"/>
    <col min="12546" max="12546" width="39.28515625" style="47" customWidth="1"/>
    <col min="12547" max="12547" width="10.85546875" style="47" customWidth="1"/>
    <col min="12548" max="12550" width="9.140625" style="47"/>
    <col min="12551" max="12551" width="10.7109375" style="47" bestFit="1" customWidth="1"/>
    <col min="12552" max="12552" width="39.5703125" style="47" customWidth="1"/>
    <col min="12553" max="12553" width="46.140625" style="47" customWidth="1"/>
    <col min="12554" max="12801" width="9.140625" style="47"/>
    <col min="12802" max="12802" width="39.28515625" style="47" customWidth="1"/>
    <col min="12803" max="12803" width="10.85546875" style="47" customWidth="1"/>
    <col min="12804" max="12806" width="9.140625" style="47"/>
    <col min="12807" max="12807" width="10.7109375" style="47" bestFit="1" customWidth="1"/>
    <col min="12808" max="12808" width="39.5703125" style="47" customWidth="1"/>
    <col min="12809" max="12809" width="46.140625" style="47" customWidth="1"/>
    <col min="12810" max="13057" width="9.140625" style="47"/>
    <col min="13058" max="13058" width="39.28515625" style="47" customWidth="1"/>
    <col min="13059" max="13059" width="10.85546875" style="47" customWidth="1"/>
    <col min="13060" max="13062" width="9.140625" style="47"/>
    <col min="13063" max="13063" width="10.7109375" style="47" bestFit="1" customWidth="1"/>
    <col min="13064" max="13064" width="39.5703125" style="47" customWidth="1"/>
    <col min="13065" max="13065" width="46.140625" style="47" customWidth="1"/>
    <col min="13066" max="13313" width="9.140625" style="47"/>
    <col min="13314" max="13314" width="39.28515625" style="47" customWidth="1"/>
    <col min="13315" max="13315" width="10.85546875" style="47" customWidth="1"/>
    <col min="13316" max="13318" width="9.140625" style="47"/>
    <col min="13319" max="13319" width="10.7109375" style="47" bestFit="1" customWidth="1"/>
    <col min="13320" max="13320" width="39.5703125" style="47" customWidth="1"/>
    <col min="13321" max="13321" width="46.140625" style="47" customWidth="1"/>
    <col min="13322" max="13569" width="9.140625" style="47"/>
    <col min="13570" max="13570" width="39.28515625" style="47" customWidth="1"/>
    <col min="13571" max="13571" width="10.85546875" style="47" customWidth="1"/>
    <col min="13572" max="13574" width="9.140625" style="47"/>
    <col min="13575" max="13575" width="10.7109375" style="47" bestFit="1" customWidth="1"/>
    <col min="13576" max="13576" width="39.5703125" style="47" customWidth="1"/>
    <col min="13577" max="13577" width="46.140625" style="47" customWidth="1"/>
    <col min="13578" max="13825" width="9.140625" style="47"/>
    <col min="13826" max="13826" width="39.28515625" style="47" customWidth="1"/>
    <col min="13827" max="13827" width="10.85546875" style="47" customWidth="1"/>
    <col min="13828" max="13830" width="9.140625" style="47"/>
    <col min="13831" max="13831" width="10.7109375" style="47" bestFit="1" customWidth="1"/>
    <col min="13832" max="13832" width="39.5703125" style="47" customWidth="1"/>
    <col min="13833" max="13833" width="46.140625" style="47" customWidth="1"/>
    <col min="13834" max="14081" width="9.140625" style="47"/>
    <col min="14082" max="14082" width="39.28515625" style="47" customWidth="1"/>
    <col min="14083" max="14083" width="10.85546875" style="47" customWidth="1"/>
    <col min="14084" max="14086" width="9.140625" style="47"/>
    <col min="14087" max="14087" width="10.7109375" style="47" bestFit="1" customWidth="1"/>
    <col min="14088" max="14088" width="39.5703125" style="47" customWidth="1"/>
    <col min="14089" max="14089" width="46.140625" style="47" customWidth="1"/>
    <col min="14090" max="14337" width="9.140625" style="47"/>
    <col min="14338" max="14338" width="39.28515625" style="47" customWidth="1"/>
    <col min="14339" max="14339" width="10.85546875" style="47" customWidth="1"/>
    <col min="14340" max="14342" width="9.140625" style="47"/>
    <col min="14343" max="14343" width="10.7109375" style="47" bestFit="1" customWidth="1"/>
    <col min="14344" max="14344" width="39.5703125" style="47" customWidth="1"/>
    <col min="14345" max="14345" width="46.140625" style="47" customWidth="1"/>
    <col min="14346" max="14593" width="9.140625" style="47"/>
    <col min="14594" max="14594" width="39.28515625" style="47" customWidth="1"/>
    <col min="14595" max="14595" width="10.85546875" style="47" customWidth="1"/>
    <col min="14596" max="14598" width="9.140625" style="47"/>
    <col min="14599" max="14599" width="10.7109375" style="47" bestFit="1" customWidth="1"/>
    <col min="14600" max="14600" width="39.5703125" style="47" customWidth="1"/>
    <col min="14601" max="14601" width="46.140625" style="47" customWidth="1"/>
    <col min="14602" max="14849" width="9.140625" style="47"/>
    <col min="14850" max="14850" width="39.28515625" style="47" customWidth="1"/>
    <col min="14851" max="14851" width="10.85546875" style="47" customWidth="1"/>
    <col min="14852" max="14854" width="9.140625" style="47"/>
    <col min="14855" max="14855" width="10.7109375" style="47" bestFit="1" customWidth="1"/>
    <col min="14856" max="14856" width="39.5703125" style="47" customWidth="1"/>
    <col min="14857" max="14857" width="46.140625" style="47" customWidth="1"/>
    <col min="14858" max="15105" width="9.140625" style="47"/>
    <col min="15106" max="15106" width="39.28515625" style="47" customWidth="1"/>
    <col min="15107" max="15107" width="10.85546875" style="47" customWidth="1"/>
    <col min="15108" max="15110" width="9.140625" style="47"/>
    <col min="15111" max="15111" width="10.7109375" style="47" bestFit="1" customWidth="1"/>
    <col min="15112" max="15112" width="39.5703125" style="47" customWidth="1"/>
    <col min="15113" max="15113" width="46.140625" style="47" customWidth="1"/>
    <col min="15114" max="15361" width="9.140625" style="47"/>
    <col min="15362" max="15362" width="39.28515625" style="47" customWidth="1"/>
    <col min="15363" max="15363" width="10.85546875" style="47" customWidth="1"/>
    <col min="15364" max="15366" width="9.140625" style="47"/>
    <col min="15367" max="15367" width="10.7109375" style="47" bestFit="1" customWidth="1"/>
    <col min="15368" max="15368" width="39.5703125" style="47" customWidth="1"/>
    <col min="15369" max="15369" width="46.140625" style="47" customWidth="1"/>
    <col min="15370" max="15617" width="9.140625" style="47"/>
    <col min="15618" max="15618" width="39.28515625" style="47" customWidth="1"/>
    <col min="15619" max="15619" width="10.85546875" style="47" customWidth="1"/>
    <col min="15620" max="15622" width="9.140625" style="47"/>
    <col min="15623" max="15623" width="10.7109375" style="47" bestFit="1" customWidth="1"/>
    <col min="15624" max="15624" width="39.5703125" style="47" customWidth="1"/>
    <col min="15625" max="15625" width="46.140625" style="47" customWidth="1"/>
    <col min="15626" max="15873" width="9.140625" style="47"/>
    <col min="15874" max="15874" width="39.28515625" style="47" customWidth="1"/>
    <col min="15875" max="15875" width="10.85546875" style="47" customWidth="1"/>
    <col min="15876" max="15878" width="9.140625" style="47"/>
    <col min="15879" max="15879" width="10.7109375" style="47" bestFit="1" customWidth="1"/>
    <col min="15880" max="15880" width="39.5703125" style="47" customWidth="1"/>
    <col min="15881" max="15881" width="46.140625" style="47" customWidth="1"/>
    <col min="15882" max="16129" width="9.140625" style="47"/>
    <col min="16130" max="16130" width="39.28515625" style="47" customWidth="1"/>
    <col min="16131" max="16131" width="10.85546875" style="47" customWidth="1"/>
    <col min="16132" max="16134" width="9.140625" style="47"/>
    <col min="16135" max="16135" width="10.7109375" style="47" bestFit="1" customWidth="1"/>
    <col min="16136" max="16136" width="39.5703125" style="47" customWidth="1"/>
    <col min="16137" max="16137" width="46.140625" style="47" customWidth="1"/>
    <col min="16138" max="16384" width="9.140625" style="47"/>
  </cols>
  <sheetData>
    <row r="1" spans="1:11" ht="18" x14ac:dyDescent="0.2">
      <c r="A1" s="43" t="s">
        <v>18</v>
      </c>
      <c r="C1" s="45" t="s">
        <v>19</v>
      </c>
    </row>
    <row r="2" spans="1:11" x14ac:dyDescent="0.2">
      <c r="D2" s="48"/>
    </row>
    <row r="4" spans="1:11" x14ac:dyDescent="0.2">
      <c r="A4" s="49" t="s">
        <v>20</v>
      </c>
      <c r="B4" s="50" t="s">
        <v>21</v>
      </c>
      <c r="C4" s="49" t="s">
        <v>7</v>
      </c>
      <c r="D4" s="49" t="s">
        <v>22</v>
      </c>
      <c r="E4" s="49" t="s">
        <v>13</v>
      </c>
      <c r="F4" s="49" t="s">
        <v>23</v>
      </c>
      <c r="G4" s="49" t="s">
        <v>24</v>
      </c>
      <c r="H4" s="50" t="s">
        <v>25</v>
      </c>
      <c r="I4" s="50" t="s">
        <v>26</v>
      </c>
    </row>
    <row r="5" spans="1:11" x14ac:dyDescent="0.2">
      <c r="A5" s="51">
        <v>1</v>
      </c>
      <c r="B5" s="52" t="s">
        <v>18</v>
      </c>
      <c r="C5" s="51" t="s">
        <v>30</v>
      </c>
      <c r="D5" s="51">
        <v>3</v>
      </c>
      <c r="E5" s="51">
        <v>1</v>
      </c>
      <c r="F5" s="51">
        <v>3</v>
      </c>
      <c r="G5" s="58" t="s">
        <v>28</v>
      </c>
      <c r="H5" s="54"/>
      <c r="I5" s="54" t="s">
        <v>29</v>
      </c>
    </row>
    <row r="6" spans="1:11" x14ac:dyDescent="0.2">
      <c r="A6" s="51">
        <v>2</v>
      </c>
      <c r="B6" s="57" t="s">
        <v>34</v>
      </c>
      <c r="C6" s="51" t="s">
        <v>27</v>
      </c>
      <c r="D6" s="51">
        <v>8</v>
      </c>
      <c r="E6" s="51">
        <v>1</v>
      </c>
      <c r="F6" s="51">
        <v>3</v>
      </c>
      <c r="G6" s="58" t="s">
        <v>28</v>
      </c>
      <c r="H6" s="54"/>
      <c r="I6" s="54" t="s">
        <v>29</v>
      </c>
    </row>
    <row r="7" spans="1:11" x14ac:dyDescent="0.2">
      <c r="A7" s="51">
        <v>3</v>
      </c>
      <c r="B7" s="52" t="s">
        <v>35</v>
      </c>
      <c r="C7" s="51" t="s">
        <v>30</v>
      </c>
      <c r="D7" s="51">
        <v>20</v>
      </c>
      <c r="E7" s="51">
        <v>1</v>
      </c>
      <c r="F7" s="51">
        <v>2</v>
      </c>
      <c r="G7" s="53" t="s">
        <v>28</v>
      </c>
      <c r="H7" s="54"/>
      <c r="I7" s="54" t="s">
        <v>29</v>
      </c>
    </row>
    <row r="8" spans="1:11" ht="63.75" x14ac:dyDescent="0.2">
      <c r="A8" s="51">
        <v>4</v>
      </c>
      <c r="B8" s="52" t="s">
        <v>36</v>
      </c>
      <c r="C8" s="51" t="s">
        <v>30</v>
      </c>
      <c r="D8" s="51">
        <v>13</v>
      </c>
      <c r="E8" s="51">
        <v>1</v>
      </c>
      <c r="F8" s="51">
        <v>4</v>
      </c>
      <c r="G8" s="53" t="s">
        <v>28</v>
      </c>
      <c r="H8" s="57" t="s">
        <v>46</v>
      </c>
      <c r="I8" s="54" t="s">
        <v>29</v>
      </c>
    </row>
    <row r="9" spans="1:11" x14ac:dyDescent="0.2">
      <c r="A9" s="51">
        <v>5</v>
      </c>
      <c r="B9" s="52" t="s">
        <v>37</v>
      </c>
      <c r="C9" s="51" t="s">
        <v>27</v>
      </c>
      <c r="D9" s="51">
        <v>13</v>
      </c>
      <c r="E9" s="51">
        <v>1</v>
      </c>
      <c r="F9" s="51">
        <v>1</v>
      </c>
      <c r="G9" s="58" t="s">
        <v>33</v>
      </c>
      <c r="H9" s="54"/>
      <c r="I9" s="54" t="s">
        <v>29</v>
      </c>
    </row>
    <row r="10" spans="1:11" x14ac:dyDescent="0.2">
      <c r="A10" s="51">
        <v>6</v>
      </c>
      <c r="B10" s="52" t="s">
        <v>38</v>
      </c>
      <c r="C10" s="51" t="s">
        <v>30</v>
      </c>
      <c r="D10" s="51">
        <v>13</v>
      </c>
      <c r="E10" s="51">
        <v>1</v>
      </c>
      <c r="F10" s="51">
        <v>4</v>
      </c>
      <c r="G10" s="53" t="s">
        <v>28</v>
      </c>
      <c r="H10" s="52"/>
      <c r="I10" s="52" t="s">
        <v>29</v>
      </c>
    </row>
    <row r="11" spans="1:11" x14ac:dyDescent="0.2">
      <c r="A11" s="51">
        <v>7</v>
      </c>
      <c r="B11" s="52" t="s">
        <v>39</v>
      </c>
      <c r="C11" s="51" t="s">
        <v>30</v>
      </c>
      <c r="D11" s="51">
        <v>13</v>
      </c>
      <c r="E11" s="51">
        <v>1</v>
      </c>
      <c r="F11" s="51">
        <v>1</v>
      </c>
      <c r="G11" s="53" t="s">
        <v>28</v>
      </c>
      <c r="H11" s="52"/>
      <c r="I11" s="52" t="s">
        <v>29</v>
      </c>
      <c r="K11" s="55"/>
    </row>
    <row r="12" spans="1:11" ht="51" hidden="1" x14ac:dyDescent="0.2">
      <c r="A12" s="51">
        <v>8</v>
      </c>
      <c r="B12" s="52" t="s">
        <v>31</v>
      </c>
      <c r="C12" s="51" t="s">
        <v>30</v>
      </c>
      <c r="D12" s="51">
        <v>13</v>
      </c>
      <c r="E12" s="51">
        <v>1</v>
      </c>
      <c r="F12" s="51">
        <v>-2</v>
      </c>
      <c r="G12" s="53" t="s">
        <v>28</v>
      </c>
      <c r="H12" s="52" t="s">
        <v>45</v>
      </c>
      <c r="I12" s="52" t="s">
        <v>29</v>
      </c>
    </row>
    <row r="13" spans="1:11" ht="51" hidden="1" x14ac:dyDescent="0.2">
      <c r="A13" s="51">
        <v>9</v>
      </c>
      <c r="B13" s="52" t="s">
        <v>32</v>
      </c>
      <c r="C13" s="51" t="s">
        <v>30</v>
      </c>
      <c r="D13" s="51">
        <v>13</v>
      </c>
      <c r="E13" s="51">
        <v>1</v>
      </c>
      <c r="F13" s="51">
        <v>-5</v>
      </c>
      <c r="G13" s="53" t="s">
        <v>28</v>
      </c>
      <c r="H13" s="52"/>
      <c r="I13" s="52" t="s">
        <v>29</v>
      </c>
    </row>
    <row r="14" spans="1:11" ht="51" hidden="1" x14ac:dyDescent="0.2">
      <c r="A14" s="51">
        <v>10</v>
      </c>
      <c r="B14" s="52" t="s">
        <v>31</v>
      </c>
      <c r="C14" s="51" t="s">
        <v>30</v>
      </c>
      <c r="D14" s="51">
        <v>13</v>
      </c>
      <c r="E14" s="51">
        <v>1</v>
      </c>
      <c r="F14" s="51">
        <v>-8</v>
      </c>
      <c r="G14" s="53" t="s">
        <v>28</v>
      </c>
      <c r="H14" s="52"/>
      <c r="I14" s="52" t="s">
        <v>29</v>
      </c>
    </row>
    <row r="15" spans="1:11" x14ac:dyDescent="0.2">
      <c r="A15" s="51"/>
      <c r="B15" s="52"/>
      <c r="C15" s="51"/>
      <c r="D15" s="51"/>
      <c r="E15" s="51"/>
      <c r="F15" s="51"/>
      <c r="G15" s="53"/>
      <c r="H15" s="52"/>
      <c r="I15" s="52"/>
    </row>
    <row r="16" spans="1:11" x14ac:dyDescent="0.2">
      <c r="A16" s="51"/>
      <c r="B16" s="9"/>
      <c r="C16" s="51"/>
      <c r="D16" s="51"/>
      <c r="E16" s="51"/>
      <c r="F16" s="51"/>
      <c r="G16" s="53"/>
      <c r="H16" s="52"/>
      <c r="I16" s="52"/>
    </row>
    <row r="17" spans="1:9" x14ac:dyDescent="0.2">
      <c r="A17" s="51"/>
      <c r="B17" s="9"/>
      <c r="C17" s="51"/>
      <c r="D17" s="51"/>
      <c r="E17" s="51"/>
      <c r="F17" s="51"/>
      <c r="G17" s="53"/>
      <c r="H17" s="52"/>
      <c r="I17" s="52"/>
    </row>
    <row r="18" spans="1:9" x14ac:dyDescent="0.2">
      <c r="A18" s="51"/>
      <c r="B18" s="9"/>
      <c r="C18" s="51"/>
      <c r="D18" s="51"/>
      <c r="E18" s="51"/>
      <c r="F18" s="51"/>
      <c r="G18" s="53"/>
      <c r="H18" s="52"/>
      <c r="I18" s="52"/>
    </row>
    <row r="19" spans="1:9" x14ac:dyDescent="0.2">
      <c r="A19" s="51"/>
      <c r="B19" s="9"/>
      <c r="C19" s="51"/>
      <c r="D19" s="51"/>
      <c r="E19" s="51"/>
      <c r="F19" s="51"/>
      <c r="G19" s="53"/>
      <c r="H19" s="52"/>
      <c r="I19" s="52"/>
    </row>
    <row r="20" spans="1:9" x14ac:dyDescent="0.2">
      <c r="A20" s="51"/>
      <c r="B20" s="9"/>
      <c r="C20" s="51"/>
      <c r="D20" s="51"/>
      <c r="E20" s="51"/>
      <c r="F20" s="51"/>
      <c r="G20" s="53"/>
      <c r="H20" s="52"/>
      <c r="I20" s="52"/>
    </row>
    <row r="21" spans="1:9" x14ac:dyDescent="0.2">
      <c r="A21" s="51"/>
      <c r="B21" s="9"/>
      <c r="C21" s="51"/>
      <c r="D21" s="51"/>
      <c r="E21" s="51"/>
      <c r="F21" s="51"/>
      <c r="G21" s="53"/>
      <c r="H21" s="52"/>
      <c r="I21" s="52"/>
    </row>
    <row r="22" spans="1:9" x14ac:dyDescent="0.2">
      <c r="A22" s="51"/>
      <c r="B22" s="9"/>
      <c r="C22" s="51"/>
      <c r="D22" s="51"/>
      <c r="E22" s="51"/>
      <c r="F22" s="51"/>
      <c r="G22" s="53"/>
      <c r="H22" s="52"/>
      <c r="I22" s="52"/>
    </row>
    <row r="23" spans="1:9" x14ac:dyDescent="0.2">
      <c r="A23" s="51"/>
      <c r="B23" s="9"/>
      <c r="C23" s="51"/>
      <c r="D23" s="51"/>
      <c r="E23" s="51"/>
      <c r="F23" s="51"/>
      <c r="G23" s="53"/>
      <c r="H23" s="52"/>
      <c r="I23" s="52"/>
    </row>
    <row r="24" spans="1:9" x14ac:dyDescent="0.2">
      <c r="A24" s="51"/>
      <c r="B24" s="9"/>
      <c r="C24" s="51"/>
      <c r="D24" s="51"/>
      <c r="E24" s="51"/>
      <c r="F24" s="51"/>
      <c r="G24" s="53"/>
      <c r="H24" s="52"/>
      <c r="I24" s="52"/>
    </row>
    <row r="25" spans="1:9" x14ac:dyDescent="0.2">
      <c r="A25" s="51"/>
      <c r="B25" s="52"/>
      <c r="C25" s="51"/>
      <c r="D25" s="51"/>
      <c r="E25" s="51"/>
      <c r="F25" s="51"/>
      <c r="G25" s="53"/>
      <c r="H25" s="52"/>
      <c r="I25" s="52"/>
    </row>
    <row r="26" spans="1:9" x14ac:dyDescent="0.2">
      <c r="A26" s="51"/>
      <c r="B26" s="52"/>
      <c r="C26" s="51"/>
      <c r="D26" s="51"/>
      <c r="E26" s="51"/>
      <c r="F26" s="51"/>
      <c r="G26" s="53"/>
      <c r="H26" s="52"/>
      <c r="I26" s="52"/>
    </row>
    <row r="27" spans="1:9" x14ac:dyDescent="0.2">
      <c r="A27" s="51"/>
      <c r="B27" s="52"/>
      <c r="C27" s="51"/>
      <c r="D27" s="51"/>
      <c r="E27" s="51"/>
      <c r="F27" s="51"/>
      <c r="G27" s="53"/>
      <c r="H27" s="52"/>
      <c r="I27" s="52"/>
    </row>
    <row r="28" spans="1:9" x14ac:dyDescent="0.2">
      <c r="A28" s="51"/>
      <c r="B28" s="52"/>
      <c r="C28" s="51"/>
      <c r="D28" s="51"/>
      <c r="E28" s="51"/>
      <c r="F28" s="51"/>
      <c r="G28" s="53"/>
      <c r="H28" s="52"/>
      <c r="I28" s="52"/>
    </row>
    <row r="29" spans="1:9" x14ac:dyDescent="0.2">
      <c r="A29" s="51"/>
      <c r="B29" s="52"/>
      <c r="C29" s="51"/>
      <c r="D29" s="51"/>
      <c r="E29" s="51"/>
      <c r="F29" s="51"/>
      <c r="G29" s="53"/>
      <c r="H29" s="52"/>
      <c r="I29" s="52"/>
    </row>
  </sheetData>
  <sortState xmlns:xlrd2="http://schemas.microsoft.com/office/spreadsheetml/2017/richdata2" ref="A5:H30">
    <sortCondition ref="E5"/>
    <sortCondition ref="C5"/>
  </sortState>
  <conditionalFormatting sqref="A4:I4 I8:I29 A5:H135">
    <cfRule type="expression" dxfId="11" priority="37" stopIfTrue="1">
      <formula>$C4="Done"</formula>
    </cfRule>
    <cfRule type="expression" dxfId="10" priority="38" stopIfTrue="1">
      <formula>$C4="Ongoing"</formula>
    </cfRule>
    <cfRule type="expression" dxfId="9" priority="39" stopIfTrue="1">
      <formula>$C4="Removed"</formula>
    </cfRule>
  </conditionalFormatting>
  <conditionalFormatting sqref="I5">
    <cfRule type="expression" dxfId="8" priority="31" stopIfTrue="1">
      <formula>$C5="Done"</formula>
    </cfRule>
    <cfRule type="expression" dxfId="7" priority="32" stopIfTrue="1">
      <formula>$C5="Ongoing"</formula>
    </cfRule>
    <cfRule type="expression" dxfId="6" priority="33" stopIfTrue="1">
      <formula>$C5="Removed"</formula>
    </cfRule>
  </conditionalFormatting>
  <conditionalFormatting sqref="I6">
    <cfRule type="expression" dxfId="5" priority="4" stopIfTrue="1">
      <formula>$C6="Done"</formula>
    </cfRule>
    <cfRule type="expression" dxfId="4" priority="5" stopIfTrue="1">
      <formula>$C6="Ongoing"</formula>
    </cfRule>
    <cfRule type="expression" dxfId="3" priority="6" stopIfTrue="1">
      <formula>$C6="Removed"</formula>
    </cfRule>
  </conditionalFormatting>
  <conditionalFormatting sqref="I7">
    <cfRule type="expression" dxfId="2" priority="1" stopIfTrue="1">
      <formula>$C7="Done"</formula>
    </cfRule>
    <cfRule type="expression" dxfId="1" priority="2" stopIfTrue="1">
      <formula>$C7="Ongoing"</formula>
    </cfRule>
    <cfRule type="expression" dxfId="0" priority="3" stopIfTrue="1">
      <formula>$C7="Removed"</formula>
    </cfRule>
  </conditionalFormatting>
  <dataValidations count="1">
    <dataValidation type="list" allowBlank="1" showInputMessage="1" sqref="IY26:IY135 SU26:SU135 ACQ26:ACQ135 AMM26:AMM135 AWI26:AWI135 BGE26:BGE135 BQA26:BQA135 BZW26:BZW135 CJS26:CJS135 CTO26:CTO135 DDK26:DDK135 DNG26:DNG135 DXC26:DXC135 EGY26:EGY135 EQU26:EQU135 FAQ26:FAQ135 FKM26:FKM135 FUI26:FUI135 GEE26:GEE135 GOA26:GOA135 GXW26:GXW135 HHS26:HHS135 HRO26:HRO135 IBK26:IBK135 ILG26:ILG135 IVC26:IVC135 JEY26:JEY135 JOU26:JOU135 JYQ26:JYQ135 KIM26:KIM135 KSI26:KSI135 LCE26:LCE135 LMA26:LMA135 LVW26:LVW135 MFS26:MFS135 MPO26:MPO135 MZK26:MZK135 NJG26:NJG135 NTC26:NTC135 OCY26:OCY135 OMU26:OMU135 OWQ26:OWQ135 PGM26:PGM135 PQI26:PQI135 QAE26:QAE135 QKA26:QKA135 QTW26:QTW135 RDS26:RDS135 RNO26:RNO135 RXK26:RXK135 SHG26:SHG135 SRC26:SRC135 TAY26:TAY135 TKU26:TKU135 TUQ26:TUQ135 UEM26:UEM135 UOI26:UOI135 UYE26:UYE135 VIA26:VIA135 VRW26:VRW135 WBS26:WBS135 WLO26:WLO135 WVK26:WVK135 C65562:C65671 IY65562:IY65671 SU65562:SU65671 ACQ65562:ACQ65671 AMM65562:AMM65671 AWI65562:AWI65671 BGE65562:BGE65671 BQA65562:BQA65671 BZW65562:BZW65671 CJS65562:CJS65671 CTO65562:CTO65671 DDK65562:DDK65671 DNG65562:DNG65671 DXC65562:DXC65671 EGY65562:EGY65671 EQU65562:EQU65671 FAQ65562:FAQ65671 FKM65562:FKM65671 FUI65562:FUI65671 GEE65562:GEE65671 GOA65562:GOA65671 GXW65562:GXW65671 HHS65562:HHS65671 HRO65562:HRO65671 IBK65562:IBK65671 ILG65562:ILG65671 IVC65562:IVC65671 JEY65562:JEY65671 JOU65562:JOU65671 JYQ65562:JYQ65671 KIM65562:KIM65671 KSI65562:KSI65671 LCE65562:LCE65671 LMA65562:LMA65671 LVW65562:LVW65671 MFS65562:MFS65671 MPO65562:MPO65671 MZK65562:MZK65671 NJG65562:NJG65671 NTC65562:NTC65671 OCY65562:OCY65671 OMU65562:OMU65671 OWQ65562:OWQ65671 PGM65562:PGM65671 PQI65562:PQI65671 QAE65562:QAE65671 QKA65562:QKA65671 QTW65562:QTW65671 RDS65562:RDS65671 RNO65562:RNO65671 RXK65562:RXK65671 SHG65562:SHG65671 SRC65562:SRC65671 TAY65562:TAY65671 TKU65562:TKU65671 TUQ65562:TUQ65671 UEM65562:UEM65671 UOI65562:UOI65671 UYE65562:UYE65671 VIA65562:VIA65671 VRW65562:VRW65671 WBS65562:WBS65671 WLO65562:WLO65671 WVK65562:WVK65671 C131098:C131207 IY131098:IY131207 SU131098:SU131207 ACQ131098:ACQ131207 AMM131098:AMM131207 AWI131098:AWI131207 BGE131098:BGE131207 BQA131098:BQA131207 BZW131098:BZW131207 CJS131098:CJS131207 CTO131098:CTO131207 DDK131098:DDK131207 DNG131098:DNG131207 DXC131098:DXC131207 EGY131098:EGY131207 EQU131098:EQU131207 FAQ131098:FAQ131207 FKM131098:FKM131207 FUI131098:FUI131207 GEE131098:GEE131207 GOA131098:GOA131207 GXW131098:GXW131207 HHS131098:HHS131207 HRO131098:HRO131207 IBK131098:IBK131207 ILG131098:ILG131207 IVC131098:IVC131207 JEY131098:JEY131207 JOU131098:JOU131207 JYQ131098:JYQ131207 KIM131098:KIM131207 KSI131098:KSI131207 LCE131098:LCE131207 LMA131098:LMA131207 LVW131098:LVW131207 MFS131098:MFS131207 MPO131098:MPO131207 MZK131098:MZK131207 NJG131098:NJG131207 NTC131098:NTC131207 OCY131098:OCY131207 OMU131098:OMU131207 OWQ131098:OWQ131207 PGM131098:PGM131207 PQI131098:PQI131207 QAE131098:QAE131207 QKA131098:QKA131207 QTW131098:QTW131207 RDS131098:RDS131207 RNO131098:RNO131207 RXK131098:RXK131207 SHG131098:SHG131207 SRC131098:SRC131207 TAY131098:TAY131207 TKU131098:TKU131207 TUQ131098:TUQ131207 UEM131098:UEM131207 UOI131098:UOI131207 UYE131098:UYE131207 VIA131098:VIA131207 VRW131098:VRW131207 WBS131098:WBS131207 WLO131098:WLO131207 WVK131098:WVK131207 C196634:C196743 IY196634:IY196743 SU196634:SU196743 ACQ196634:ACQ196743 AMM196634:AMM196743 AWI196634:AWI196743 BGE196634:BGE196743 BQA196634:BQA196743 BZW196634:BZW196743 CJS196634:CJS196743 CTO196634:CTO196743 DDK196634:DDK196743 DNG196634:DNG196743 DXC196634:DXC196743 EGY196634:EGY196743 EQU196634:EQU196743 FAQ196634:FAQ196743 FKM196634:FKM196743 FUI196634:FUI196743 GEE196634:GEE196743 GOA196634:GOA196743 GXW196634:GXW196743 HHS196634:HHS196743 HRO196634:HRO196743 IBK196634:IBK196743 ILG196634:ILG196743 IVC196634:IVC196743 JEY196634:JEY196743 JOU196634:JOU196743 JYQ196634:JYQ196743 KIM196634:KIM196743 KSI196634:KSI196743 LCE196634:LCE196743 LMA196634:LMA196743 LVW196634:LVW196743 MFS196634:MFS196743 MPO196634:MPO196743 MZK196634:MZK196743 NJG196634:NJG196743 NTC196634:NTC196743 OCY196634:OCY196743 OMU196634:OMU196743 OWQ196634:OWQ196743 PGM196634:PGM196743 PQI196634:PQI196743 QAE196634:QAE196743 QKA196634:QKA196743 QTW196634:QTW196743 RDS196634:RDS196743 RNO196634:RNO196743 RXK196634:RXK196743 SHG196634:SHG196743 SRC196634:SRC196743 TAY196634:TAY196743 TKU196634:TKU196743 TUQ196634:TUQ196743 UEM196634:UEM196743 UOI196634:UOI196743 UYE196634:UYE196743 VIA196634:VIA196743 VRW196634:VRW196743 WBS196634:WBS196743 WLO196634:WLO196743 WVK196634:WVK196743 C262170:C262279 IY262170:IY262279 SU262170:SU262279 ACQ262170:ACQ262279 AMM262170:AMM262279 AWI262170:AWI262279 BGE262170:BGE262279 BQA262170:BQA262279 BZW262170:BZW262279 CJS262170:CJS262279 CTO262170:CTO262279 DDK262170:DDK262279 DNG262170:DNG262279 DXC262170:DXC262279 EGY262170:EGY262279 EQU262170:EQU262279 FAQ262170:FAQ262279 FKM262170:FKM262279 FUI262170:FUI262279 GEE262170:GEE262279 GOA262170:GOA262279 GXW262170:GXW262279 HHS262170:HHS262279 HRO262170:HRO262279 IBK262170:IBK262279 ILG262170:ILG262279 IVC262170:IVC262279 JEY262170:JEY262279 JOU262170:JOU262279 JYQ262170:JYQ262279 KIM262170:KIM262279 KSI262170:KSI262279 LCE262170:LCE262279 LMA262170:LMA262279 LVW262170:LVW262279 MFS262170:MFS262279 MPO262170:MPO262279 MZK262170:MZK262279 NJG262170:NJG262279 NTC262170:NTC262279 OCY262170:OCY262279 OMU262170:OMU262279 OWQ262170:OWQ262279 PGM262170:PGM262279 PQI262170:PQI262279 QAE262170:QAE262279 QKA262170:QKA262279 QTW262170:QTW262279 RDS262170:RDS262279 RNO262170:RNO262279 RXK262170:RXK262279 SHG262170:SHG262279 SRC262170:SRC262279 TAY262170:TAY262279 TKU262170:TKU262279 TUQ262170:TUQ262279 UEM262170:UEM262279 UOI262170:UOI262279 UYE262170:UYE262279 VIA262170:VIA262279 VRW262170:VRW262279 WBS262170:WBS262279 WLO262170:WLO262279 WVK262170:WVK262279 C327706:C327815 IY327706:IY327815 SU327706:SU327815 ACQ327706:ACQ327815 AMM327706:AMM327815 AWI327706:AWI327815 BGE327706:BGE327815 BQA327706:BQA327815 BZW327706:BZW327815 CJS327706:CJS327815 CTO327706:CTO327815 DDK327706:DDK327815 DNG327706:DNG327815 DXC327706:DXC327815 EGY327706:EGY327815 EQU327706:EQU327815 FAQ327706:FAQ327815 FKM327706:FKM327815 FUI327706:FUI327815 GEE327706:GEE327815 GOA327706:GOA327815 GXW327706:GXW327815 HHS327706:HHS327815 HRO327706:HRO327815 IBK327706:IBK327815 ILG327706:ILG327815 IVC327706:IVC327815 JEY327706:JEY327815 JOU327706:JOU327815 JYQ327706:JYQ327815 KIM327706:KIM327815 KSI327706:KSI327815 LCE327706:LCE327815 LMA327706:LMA327815 LVW327706:LVW327815 MFS327706:MFS327815 MPO327706:MPO327815 MZK327706:MZK327815 NJG327706:NJG327815 NTC327706:NTC327815 OCY327706:OCY327815 OMU327706:OMU327815 OWQ327706:OWQ327815 PGM327706:PGM327815 PQI327706:PQI327815 QAE327706:QAE327815 QKA327706:QKA327815 QTW327706:QTW327815 RDS327706:RDS327815 RNO327706:RNO327815 RXK327706:RXK327815 SHG327706:SHG327815 SRC327706:SRC327815 TAY327706:TAY327815 TKU327706:TKU327815 TUQ327706:TUQ327815 UEM327706:UEM327815 UOI327706:UOI327815 UYE327706:UYE327815 VIA327706:VIA327815 VRW327706:VRW327815 WBS327706:WBS327815 WLO327706:WLO327815 WVK327706:WVK327815 C393242:C393351 IY393242:IY393351 SU393242:SU393351 ACQ393242:ACQ393351 AMM393242:AMM393351 AWI393242:AWI393351 BGE393242:BGE393351 BQA393242:BQA393351 BZW393242:BZW393351 CJS393242:CJS393351 CTO393242:CTO393351 DDK393242:DDK393351 DNG393242:DNG393351 DXC393242:DXC393351 EGY393242:EGY393351 EQU393242:EQU393351 FAQ393242:FAQ393351 FKM393242:FKM393351 FUI393242:FUI393351 GEE393242:GEE393351 GOA393242:GOA393351 GXW393242:GXW393351 HHS393242:HHS393351 HRO393242:HRO393351 IBK393242:IBK393351 ILG393242:ILG393351 IVC393242:IVC393351 JEY393242:JEY393351 JOU393242:JOU393351 JYQ393242:JYQ393351 KIM393242:KIM393351 KSI393242:KSI393351 LCE393242:LCE393351 LMA393242:LMA393351 LVW393242:LVW393351 MFS393242:MFS393351 MPO393242:MPO393351 MZK393242:MZK393351 NJG393242:NJG393351 NTC393242:NTC393351 OCY393242:OCY393351 OMU393242:OMU393351 OWQ393242:OWQ393351 PGM393242:PGM393351 PQI393242:PQI393351 QAE393242:QAE393351 QKA393242:QKA393351 QTW393242:QTW393351 RDS393242:RDS393351 RNO393242:RNO393351 RXK393242:RXK393351 SHG393242:SHG393351 SRC393242:SRC393351 TAY393242:TAY393351 TKU393242:TKU393351 TUQ393242:TUQ393351 UEM393242:UEM393351 UOI393242:UOI393351 UYE393242:UYE393351 VIA393242:VIA393351 VRW393242:VRW393351 WBS393242:WBS393351 WLO393242:WLO393351 WVK393242:WVK393351 C458778:C458887 IY458778:IY458887 SU458778:SU458887 ACQ458778:ACQ458887 AMM458778:AMM458887 AWI458778:AWI458887 BGE458778:BGE458887 BQA458778:BQA458887 BZW458778:BZW458887 CJS458778:CJS458887 CTO458778:CTO458887 DDK458778:DDK458887 DNG458778:DNG458887 DXC458778:DXC458887 EGY458778:EGY458887 EQU458778:EQU458887 FAQ458778:FAQ458887 FKM458778:FKM458887 FUI458778:FUI458887 GEE458778:GEE458887 GOA458778:GOA458887 GXW458778:GXW458887 HHS458778:HHS458887 HRO458778:HRO458887 IBK458778:IBK458887 ILG458778:ILG458887 IVC458778:IVC458887 JEY458778:JEY458887 JOU458778:JOU458887 JYQ458778:JYQ458887 KIM458778:KIM458887 KSI458778:KSI458887 LCE458778:LCE458887 LMA458778:LMA458887 LVW458778:LVW458887 MFS458778:MFS458887 MPO458778:MPO458887 MZK458778:MZK458887 NJG458778:NJG458887 NTC458778:NTC458887 OCY458778:OCY458887 OMU458778:OMU458887 OWQ458778:OWQ458887 PGM458778:PGM458887 PQI458778:PQI458887 QAE458778:QAE458887 QKA458778:QKA458887 QTW458778:QTW458887 RDS458778:RDS458887 RNO458778:RNO458887 RXK458778:RXK458887 SHG458778:SHG458887 SRC458778:SRC458887 TAY458778:TAY458887 TKU458778:TKU458887 TUQ458778:TUQ458887 UEM458778:UEM458887 UOI458778:UOI458887 UYE458778:UYE458887 VIA458778:VIA458887 VRW458778:VRW458887 WBS458778:WBS458887 WLO458778:WLO458887 WVK458778:WVK458887 C524314:C524423 IY524314:IY524423 SU524314:SU524423 ACQ524314:ACQ524423 AMM524314:AMM524423 AWI524314:AWI524423 BGE524314:BGE524423 BQA524314:BQA524423 BZW524314:BZW524423 CJS524314:CJS524423 CTO524314:CTO524423 DDK524314:DDK524423 DNG524314:DNG524423 DXC524314:DXC524423 EGY524314:EGY524423 EQU524314:EQU524423 FAQ524314:FAQ524423 FKM524314:FKM524423 FUI524314:FUI524423 GEE524314:GEE524423 GOA524314:GOA524423 GXW524314:GXW524423 HHS524314:HHS524423 HRO524314:HRO524423 IBK524314:IBK524423 ILG524314:ILG524423 IVC524314:IVC524423 JEY524314:JEY524423 JOU524314:JOU524423 JYQ524314:JYQ524423 KIM524314:KIM524423 KSI524314:KSI524423 LCE524314:LCE524423 LMA524314:LMA524423 LVW524314:LVW524423 MFS524314:MFS524423 MPO524314:MPO524423 MZK524314:MZK524423 NJG524314:NJG524423 NTC524314:NTC524423 OCY524314:OCY524423 OMU524314:OMU524423 OWQ524314:OWQ524423 PGM524314:PGM524423 PQI524314:PQI524423 QAE524314:QAE524423 QKA524314:QKA524423 QTW524314:QTW524423 RDS524314:RDS524423 RNO524314:RNO524423 RXK524314:RXK524423 SHG524314:SHG524423 SRC524314:SRC524423 TAY524314:TAY524423 TKU524314:TKU524423 TUQ524314:TUQ524423 UEM524314:UEM524423 UOI524314:UOI524423 UYE524314:UYE524423 VIA524314:VIA524423 VRW524314:VRW524423 WBS524314:WBS524423 WLO524314:WLO524423 WVK524314:WVK524423 C589850:C589959 IY589850:IY589959 SU589850:SU589959 ACQ589850:ACQ589959 AMM589850:AMM589959 AWI589850:AWI589959 BGE589850:BGE589959 BQA589850:BQA589959 BZW589850:BZW589959 CJS589850:CJS589959 CTO589850:CTO589959 DDK589850:DDK589959 DNG589850:DNG589959 DXC589850:DXC589959 EGY589850:EGY589959 EQU589850:EQU589959 FAQ589850:FAQ589959 FKM589850:FKM589959 FUI589850:FUI589959 GEE589850:GEE589959 GOA589850:GOA589959 GXW589850:GXW589959 HHS589850:HHS589959 HRO589850:HRO589959 IBK589850:IBK589959 ILG589850:ILG589959 IVC589850:IVC589959 JEY589850:JEY589959 JOU589850:JOU589959 JYQ589850:JYQ589959 KIM589850:KIM589959 KSI589850:KSI589959 LCE589850:LCE589959 LMA589850:LMA589959 LVW589850:LVW589959 MFS589850:MFS589959 MPO589850:MPO589959 MZK589850:MZK589959 NJG589850:NJG589959 NTC589850:NTC589959 OCY589850:OCY589959 OMU589850:OMU589959 OWQ589850:OWQ589959 PGM589850:PGM589959 PQI589850:PQI589959 QAE589850:QAE589959 QKA589850:QKA589959 QTW589850:QTW589959 RDS589850:RDS589959 RNO589850:RNO589959 RXK589850:RXK589959 SHG589850:SHG589959 SRC589850:SRC589959 TAY589850:TAY589959 TKU589850:TKU589959 TUQ589850:TUQ589959 UEM589850:UEM589959 UOI589850:UOI589959 UYE589850:UYE589959 VIA589850:VIA589959 VRW589850:VRW589959 WBS589850:WBS589959 WLO589850:WLO589959 WVK589850:WVK589959 C655386:C655495 IY655386:IY655495 SU655386:SU655495 ACQ655386:ACQ655495 AMM655386:AMM655495 AWI655386:AWI655495 BGE655386:BGE655495 BQA655386:BQA655495 BZW655386:BZW655495 CJS655386:CJS655495 CTO655386:CTO655495 DDK655386:DDK655495 DNG655386:DNG655495 DXC655386:DXC655495 EGY655386:EGY655495 EQU655386:EQU655495 FAQ655386:FAQ655495 FKM655386:FKM655495 FUI655386:FUI655495 GEE655386:GEE655495 GOA655386:GOA655495 GXW655386:GXW655495 HHS655386:HHS655495 HRO655386:HRO655495 IBK655386:IBK655495 ILG655386:ILG655495 IVC655386:IVC655495 JEY655386:JEY655495 JOU655386:JOU655495 JYQ655386:JYQ655495 KIM655386:KIM655495 KSI655386:KSI655495 LCE655386:LCE655495 LMA655386:LMA655495 LVW655386:LVW655495 MFS655386:MFS655495 MPO655386:MPO655495 MZK655386:MZK655495 NJG655386:NJG655495 NTC655386:NTC655495 OCY655386:OCY655495 OMU655386:OMU655495 OWQ655386:OWQ655495 PGM655386:PGM655495 PQI655386:PQI655495 QAE655386:QAE655495 QKA655386:QKA655495 QTW655386:QTW655495 RDS655386:RDS655495 RNO655386:RNO655495 RXK655386:RXK655495 SHG655386:SHG655495 SRC655386:SRC655495 TAY655386:TAY655495 TKU655386:TKU655495 TUQ655386:TUQ655495 UEM655386:UEM655495 UOI655386:UOI655495 UYE655386:UYE655495 VIA655386:VIA655495 VRW655386:VRW655495 WBS655386:WBS655495 WLO655386:WLO655495 WVK655386:WVK655495 C720922:C721031 IY720922:IY721031 SU720922:SU721031 ACQ720922:ACQ721031 AMM720922:AMM721031 AWI720922:AWI721031 BGE720922:BGE721031 BQA720922:BQA721031 BZW720922:BZW721031 CJS720922:CJS721031 CTO720922:CTO721031 DDK720922:DDK721031 DNG720922:DNG721031 DXC720922:DXC721031 EGY720922:EGY721031 EQU720922:EQU721031 FAQ720922:FAQ721031 FKM720922:FKM721031 FUI720922:FUI721031 GEE720922:GEE721031 GOA720922:GOA721031 GXW720922:GXW721031 HHS720922:HHS721031 HRO720922:HRO721031 IBK720922:IBK721031 ILG720922:ILG721031 IVC720922:IVC721031 JEY720922:JEY721031 JOU720922:JOU721031 JYQ720922:JYQ721031 KIM720922:KIM721031 KSI720922:KSI721031 LCE720922:LCE721031 LMA720922:LMA721031 LVW720922:LVW721031 MFS720922:MFS721031 MPO720922:MPO721031 MZK720922:MZK721031 NJG720922:NJG721031 NTC720922:NTC721031 OCY720922:OCY721031 OMU720922:OMU721031 OWQ720922:OWQ721031 PGM720922:PGM721031 PQI720922:PQI721031 QAE720922:QAE721031 QKA720922:QKA721031 QTW720922:QTW721031 RDS720922:RDS721031 RNO720922:RNO721031 RXK720922:RXK721031 SHG720922:SHG721031 SRC720922:SRC721031 TAY720922:TAY721031 TKU720922:TKU721031 TUQ720922:TUQ721031 UEM720922:UEM721031 UOI720922:UOI721031 UYE720922:UYE721031 VIA720922:VIA721031 VRW720922:VRW721031 WBS720922:WBS721031 WLO720922:WLO721031 WVK720922:WVK721031 C786458:C786567 IY786458:IY786567 SU786458:SU786567 ACQ786458:ACQ786567 AMM786458:AMM786567 AWI786458:AWI786567 BGE786458:BGE786567 BQA786458:BQA786567 BZW786458:BZW786567 CJS786458:CJS786567 CTO786458:CTO786567 DDK786458:DDK786567 DNG786458:DNG786567 DXC786458:DXC786567 EGY786458:EGY786567 EQU786458:EQU786567 FAQ786458:FAQ786567 FKM786458:FKM786567 FUI786458:FUI786567 GEE786458:GEE786567 GOA786458:GOA786567 GXW786458:GXW786567 HHS786458:HHS786567 HRO786458:HRO786567 IBK786458:IBK786567 ILG786458:ILG786567 IVC786458:IVC786567 JEY786458:JEY786567 JOU786458:JOU786567 JYQ786458:JYQ786567 KIM786458:KIM786567 KSI786458:KSI786567 LCE786458:LCE786567 LMA786458:LMA786567 LVW786458:LVW786567 MFS786458:MFS786567 MPO786458:MPO786567 MZK786458:MZK786567 NJG786458:NJG786567 NTC786458:NTC786567 OCY786458:OCY786567 OMU786458:OMU786567 OWQ786458:OWQ786567 PGM786458:PGM786567 PQI786458:PQI786567 QAE786458:QAE786567 QKA786458:QKA786567 QTW786458:QTW786567 RDS786458:RDS786567 RNO786458:RNO786567 RXK786458:RXK786567 SHG786458:SHG786567 SRC786458:SRC786567 TAY786458:TAY786567 TKU786458:TKU786567 TUQ786458:TUQ786567 UEM786458:UEM786567 UOI786458:UOI786567 UYE786458:UYE786567 VIA786458:VIA786567 VRW786458:VRW786567 WBS786458:WBS786567 WLO786458:WLO786567 WVK786458:WVK786567 C851994:C852103 IY851994:IY852103 SU851994:SU852103 ACQ851994:ACQ852103 AMM851994:AMM852103 AWI851994:AWI852103 BGE851994:BGE852103 BQA851994:BQA852103 BZW851994:BZW852103 CJS851994:CJS852103 CTO851994:CTO852103 DDK851994:DDK852103 DNG851994:DNG852103 DXC851994:DXC852103 EGY851994:EGY852103 EQU851994:EQU852103 FAQ851994:FAQ852103 FKM851994:FKM852103 FUI851994:FUI852103 GEE851994:GEE852103 GOA851994:GOA852103 GXW851994:GXW852103 HHS851994:HHS852103 HRO851994:HRO852103 IBK851994:IBK852103 ILG851994:ILG852103 IVC851994:IVC852103 JEY851994:JEY852103 JOU851994:JOU852103 JYQ851994:JYQ852103 KIM851994:KIM852103 KSI851994:KSI852103 LCE851994:LCE852103 LMA851994:LMA852103 LVW851994:LVW852103 MFS851994:MFS852103 MPO851994:MPO852103 MZK851994:MZK852103 NJG851994:NJG852103 NTC851994:NTC852103 OCY851994:OCY852103 OMU851994:OMU852103 OWQ851994:OWQ852103 PGM851994:PGM852103 PQI851994:PQI852103 QAE851994:QAE852103 QKA851994:QKA852103 QTW851994:QTW852103 RDS851994:RDS852103 RNO851994:RNO852103 RXK851994:RXK852103 SHG851994:SHG852103 SRC851994:SRC852103 TAY851994:TAY852103 TKU851994:TKU852103 TUQ851994:TUQ852103 UEM851994:UEM852103 UOI851994:UOI852103 UYE851994:UYE852103 VIA851994:VIA852103 VRW851994:VRW852103 WBS851994:WBS852103 WLO851994:WLO852103 WVK851994:WVK852103 C917530:C917639 IY917530:IY917639 SU917530:SU917639 ACQ917530:ACQ917639 AMM917530:AMM917639 AWI917530:AWI917639 BGE917530:BGE917639 BQA917530:BQA917639 BZW917530:BZW917639 CJS917530:CJS917639 CTO917530:CTO917639 DDK917530:DDK917639 DNG917530:DNG917639 DXC917530:DXC917639 EGY917530:EGY917639 EQU917530:EQU917639 FAQ917530:FAQ917639 FKM917530:FKM917639 FUI917530:FUI917639 GEE917530:GEE917639 GOA917530:GOA917639 GXW917530:GXW917639 HHS917530:HHS917639 HRO917530:HRO917639 IBK917530:IBK917639 ILG917530:ILG917639 IVC917530:IVC917639 JEY917530:JEY917639 JOU917530:JOU917639 JYQ917530:JYQ917639 KIM917530:KIM917639 KSI917530:KSI917639 LCE917530:LCE917639 LMA917530:LMA917639 LVW917530:LVW917639 MFS917530:MFS917639 MPO917530:MPO917639 MZK917530:MZK917639 NJG917530:NJG917639 NTC917530:NTC917639 OCY917530:OCY917639 OMU917530:OMU917639 OWQ917530:OWQ917639 PGM917530:PGM917639 PQI917530:PQI917639 QAE917530:QAE917639 QKA917530:QKA917639 QTW917530:QTW917639 RDS917530:RDS917639 RNO917530:RNO917639 RXK917530:RXK917639 SHG917530:SHG917639 SRC917530:SRC917639 TAY917530:TAY917639 TKU917530:TKU917639 TUQ917530:TUQ917639 UEM917530:UEM917639 UOI917530:UOI917639 UYE917530:UYE917639 VIA917530:VIA917639 VRW917530:VRW917639 WBS917530:WBS917639 WLO917530:WLO917639 WVK917530:WVK917639 C983066:C983175 IY983066:IY983175 SU983066:SU983175 ACQ983066:ACQ983175 AMM983066:AMM983175 AWI983066:AWI983175 BGE983066:BGE983175 BQA983066:BQA983175 BZW983066:BZW983175 CJS983066:CJS983175 CTO983066:CTO983175 DDK983066:DDK983175 DNG983066:DNG983175 DXC983066:DXC983175 EGY983066:EGY983175 EQU983066:EQU983175 FAQ983066:FAQ983175 FKM983066:FKM983175 FUI983066:FUI983175 GEE983066:GEE983175 GOA983066:GOA983175 GXW983066:GXW983175 HHS983066:HHS983175 HRO983066:HRO983175 IBK983066:IBK983175 ILG983066:ILG983175 IVC983066:IVC983175 JEY983066:JEY983175 JOU983066:JOU983175 JYQ983066:JYQ983175 KIM983066:KIM983175 KSI983066:KSI983175 LCE983066:LCE983175 LMA983066:LMA983175 LVW983066:LVW983175 MFS983066:MFS983175 MPO983066:MPO983175 MZK983066:MZK983175 NJG983066:NJG983175 NTC983066:NTC983175 OCY983066:OCY983175 OMU983066:OMU983175 OWQ983066:OWQ983175 PGM983066:PGM983175 PQI983066:PQI983175 QAE983066:QAE983175 QKA983066:QKA983175 QTW983066:QTW983175 RDS983066:RDS983175 RNO983066:RNO983175 RXK983066:RXK983175 SHG983066:SHG983175 SRC983066:SRC983175 TAY983066:TAY983175 TKU983066:TKU983175 TUQ983066:TUQ983175 UEM983066:UEM983175 UOI983066:UOI983175 UYE983066:UYE983175 VIA983066:VIA983175 VRW983066:VRW983175 WBS983066:WBS983175 WLO983066:WLO983175 WVK983066:WVK983175 WVK983040:WVK983064 C65536:C65560 IY65536:IY65560 SU65536:SU65560 ACQ65536:ACQ65560 AMM65536:AMM65560 AWI65536:AWI65560 BGE65536:BGE65560 BQA65536:BQA65560 BZW65536:BZW65560 CJS65536:CJS65560 CTO65536:CTO65560 DDK65536:DDK65560 DNG65536:DNG65560 DXC65536:DXC65560 EGY65536:EGY65560 EQU65536:EQU65560 FAQ65536:FAQ65560 FKM65536:FKM65560 FUI65536:FUI65560 GEE65536:GEE65560 GOA65536:GOA65560 GXW65536:GXW65560 HHS65536:HHS65560 HRO65536:HRO65560 IBK65536:IBK65560 ILG65536:ILG65560 IVC65536:IVC65560 JEY65536:JEY65560 JOU65536:JOU65560 JYQ65536:JYQ65560 KIM65536:KIM65560 KSI65536:KSI65560 LCE65536:LCE65560 LMA65536:LMA65560 LVW65536:LVW65560 MFS65536:MFS65560 MPO65536:MPO65560 MZK65536:MZK65560 NJG65536:NJG65560 NTC65536:NTC65560 OCY65536:OCY65560 OMU65536:OMU65560 OWQ65536:OWQ65560 PGM65536:PGM65560 PQI65536:PQI65560 QAE65536:QAE65560 QKA65536:QKA65560 QTW65536:QTW65560 RDS65536:RDS65560 RNO65536:RNO65560 RXK65536:RXK65560 SHG65536:SHG65560 SRC65536:SRC65560 TAY65536:TAY65560 TKU65536:TKU65560 TUQ65536:TUQ65560 UEM65536:UEM65560 UOI65536:UOI65560 UYE65536:UYE65560 VIA65536:VIA65560 VRW65536:VRW65560 WBS65536:WBS65560 WLO65536:WLO65560 WVK65536:WVK65560 C131072:C131096 IY131072:IY131096 SU131072:SU131096 ACQ131072:ACQ131096 AMM131072:AMM131096 AWI131072:AWI131096 BGE131072:BGE131096 BQA131072:BQA131096 BZW131072:BZW131096 CJS131072:CJS131096 CTO131072:CTO131096 DDK131072:DDK131096 DNG131072:DNG131096 DXC131072:DXC131096 EGY131072:EGY131096 EQU131072:EQU131096 FAQ131072:FAQ131096 FKM131072:FKM131096 FUI131072:FUI131096 GEE131072:GEE131096 GOA131072:GOA131096 GXW131072:GXW131096 HHS131072:HHS131096 HRO131072:HRO131096 IBK131072:IBK131096 ILG131072:ILG131096 IVC131072:IVC131096 JEY131072:JEY131096 JOU131072:JOU131096 JYQ131072:JYQ131096 KIM131072:KIM131096 KSI131072:KSI131096 LCE131072:LCE131096 LMA131072:LMA131096 LVW131072:LVW131096 MFS131072:MFS131096 MPO131072:MPO131096 MZK131072:MZK131096 NJG131072:NJG131096 NTC131072:NTC131096 OCY131072:OCY131096 OMU131072:OMU131096 OWQ131072:OWQ131096 PGM131072:PGM131096 PQI131072:PQI131096 QAE131072:QAE131096 QKA131072:QKA131096 QTW131072:QTW131096 RDS131072:RDS131096 RNO131072:RNO131096 RXK131072:RXK131096 SHG131072:SHG131096 SRC131072:SRC131096 TAY131072:TAY131096 TKU131072:TKU131096 TUQ131072:TUQ131096 UEM131072:UEM131096 UOI131072:UOI131096 UYE131072:UYE131096 VIA131072:VIA131096 VRW131072:VRW131096 WBS131072:WBS131096 WLO131072:WLO131096 WVK131072:WVK131096 C196608:C196632 IY196608:IY196632 SU196608:SU196632 ACQ196608:ACQ196632 AMM196608:AMM196632 AWI196608:AWI196632 BGE196608:BGE196632 BQA196608:BQA196632 BZW196608:BZW196632 CJS196608:CJS196632 CTO196608:CTO196632 DDK196608:DDK196632 DNG196608:DNG196632 DXC196608:DXC196632 EGY196608:EGY196632 EQU196608:EQU196632 FAQ196608:FAQ196632 FKM196608:FKM196632 FUI196608:FUI196632 GEE196608:GEE196632 GOA196608:GOA196632 GXW196608:GXW196632 HHS196608:HHS196632 HRO196608:HRO196632 IBK196608:IBK196632 ILG196608:ILG196632 IVC196608:IVC196632 JEY196608:JEY196632 JOU196608:JOU196632 JYQ196608:JYQ196632 KIM196608:KIM196632 KSI196608:KSI196632 LCE196608:LCE196632 LMA196608:LMA196632 LVW196608:LVW196632 MFS196608:MFS196632 MPO196608:MPO196632 MZK196608:MZK196632 NJG196608:NJG196632 NTC196608:NTC196632 OCY196608:OCY196632 OMU196608:OMU196632 OWQ196608:OWQ196632 PGM196608:PGM196632 PQI196608:PQI196632 QAE196608:QAE196632 QKA196608:QKA196632 QTW196608:QTW196632 RDS196608:RDS196632 RNO196608:RNO196632 RXK196608:RXK196632 SHG196608:SHG196632 SRC196608:SRC196632 TAY196608:TAY196632 TKU196608:TKU196632 TUQ196608:TUQ196632 UEM196608:UEM196632 UOI196608:UOI196632 UYE196608:UYE196632 VIA196608:VIA196632 VRW196608:VRW196632 WBS196608:WBS196632 WLO196608:WLO196632 WVK196608:WVK196632 C262144:C262168 IY262144:IY262168 SU262144:SU262168 ACQ262144:ACQ262168 AMM262144:AMM262168 AWI262144:AWI262168 BGE262144:BGE262168 BQA262144:BQA262168 BZW262144:BZW262168 CJS262144:CJS262168 CTO262144:CTO262168 DDK262144:DDK262168 DNG262144:DNG262168 DXC262144:DXC262168 EGY262144:EGY262168 EQU262144:EQU262168 FAQ262144:FAQ262168 FKM262144:FKM262168 FUI262144:FUI262168 GEE262144:GEE262168 GOA262144:GOA262168 GXW262144:GXW262168 HHS262144:HHS262168 HRO262144:HRO262168 IBK262144:IBK262168 ILG262144:ILG262168 IVC262144:IVC262168 JEY262144:JEY262168 JOU262144:JOU262168 JYQ262144:JYQ262168 KIM262144:KIM262168 KSI262144:KSI262168 LCE262144:LCE262168 LMA262144:LMA262168 LVW262144:LVW262168 MFS262144:MFS262168 MPO262144:MPO262168 MZK262144:MZK262168 NJG262144:NJG262168 NTC262144:NTC262168 OCY262144:OCY262168 OMU262144:OMU262168 OWQ262144:OWQ262168 PGM262144:PGM262168 PQI262144:PQI262168 QAE262144:QAE262168 QKA262144:QKA262168 QTW262144:QTW262168 RDS262144:RDS262168 RNO262144:RNO262168 RXK262144:RXK262168 SHG262144:SHG262168 SRC262144:SRC262168 TAY262144:TAY262168 TKU262144:TKU262168 TUQ262144:TUQ262168 UEM262144:UEM262168 UOI262144:UOI262168 UYE262144:UYE262168 VIA262144:VIA262168 VRW262144:VRW262168 WBS262144:WBS262168 WLO262144:WLO262168 WVK262144:WVK262168 C327680:C327704 IY327680:IY327704 SU327680:SU327704 ACQ327680:ACQ327704 AMM327680:AMM327704 AWI327680:AWI327704 BGE327680:BGE327704 BQA327680:BQA327704 BZW327680:BZW327704 CJS327680:CJS327704 CTO327680:CTO327704 DDK327680:DDK327704 DNG327680:DNG327704 DXC327680:DXC327704 EGY327680:EGY327704 EQU327680:EQU327704 FAQ327680:FAQ327704 FKM327680:FKM327704 FUI327680:FUI327704 GEE327680:GEE327704 GOA327680:GOA327704 GXW327680:GXW327704 HHS327680:HHS327704 HRO327680:HRO327704 IBK327680:IBK327704 ILG327680:ILG327704 IVC327680:IVC327704 JEY327680:JEY327704 JOU327680:JOU327704 JYQ327680:JYQ327704 KIM327680:KIM327704 KSI327680:KSI327704 LCE327680:LCE327704 LMA327680:LMA327704 LVW327680:LVW327704 MFS327680:MFS327704 MPO327680:MPO327704 MZK327680:MZK327704 NJG327680:NJG327704 NTC327680:NTC327704 OCY327680:OCY327704 OMU327680:OMU327704 OWQ327680:OWQ327704 PGM327680:PGM327704 PQI327680:PQI327704 QAE327680:QAE327704 QKA327680:QKA327704 QTW327680:QTW327704 RDS327680:RDS327704 RNO327680:RNO327704 RXK327680:RXK327704 SHG327680:SHG327704 SRC327680:SRC327704 TAY327680:TAY327704 TKU327680:TKU327704 TUQ327680:TUQ327704 UEM327680:UEM327704 UOI327680:UOI327704 UYE327680:UYE327704 VIA327680:VIA327704 VRW327680:VRW327704 WBS327680:WBS327704 WLO327680:WLO327704 WVK327680:WVK327704 C393216:C393240 IY393216:IY393240 SU393216:SU393240 ACQ393216:ACQ393240 AMM393216:AMM393240 AWI393216:AWI393240 BGE393216:BGE393240 BQA393216:BQA393240 BZW393216:BZW393240 CJS393216:CJS393240 CTO393216:CTO393240 DDK393216:DDK393240 DNG393216:DNG393240 DXC393216:DXC393240 EGY393216:EGY393240 EQU393216:EQU393240 FAQ393216:FAQ393240 FKM393216:FKM393240 FUI393216:FUI393240 GEE393216:GEE393240 GOA393216:GOA393240 GXW393216:GXW393240 HHS393216:HHS393240 HRO393216:HRO393240 IBK393216:IBK393240 ILG393216:ILG393240 IVC393216:IVC393240 JEY393216:JEY393240 JOU393216:JOU393240 JYQ393216:JYQ393240 KIM393216:KIM393240 KSI393216:KSI393240 LCE393216:LCE393240 LMA393216:LMA393240 LVW393216:LVW393240 MFS393216:MFS393240 MPO393216:MPO393240 MZK393216:MZK393240 NJG393216:NJG393240 NTC393216:NTC393240 OCY393216:OCY393240 OMU393216:OMU393240 OWQ393216:OWQ393240 PGM393216:PGM393240 PQI393216:PQI393240 QAE393216:QAE393240 QKA393216:QKA393240 QTW393216:QTW393240 RDS393216:RDS393240 RNO393216:RNO393240 RXK393216:RXK393240 SHG393216:SHG393240 SRC393216:SRC393240 TAY393216:TAY393240 TKU393216:TKU393240 TUQ393216:TUQ393240 UEM393216:UEM393240 UOI393216:UOI393240 UYE393216:UYE393240 VIA393216:VIA393240 VRW393216:VRW393240 WBS393216:WBS393240 WLO393216:WLO393240 WVK393216:WVK393240 C458752:C458776 IY458752:IY458776 SU458752:SU458776 ACQ458752:ACQ458776 AMM458752:AMM458776 AWI458752:AWI458776 BGE458752:BGE458776 BQA458752:BQA458776 BZW458752:BZW458776 CJS458752:CJS458776 CTO458752:CTO458776 DDK458752:DDK458776 DNG458752:DNG458776 DXC458752:DXC458776 EGY458752:EGY458776 EQU458752:EQU458776 FAQ458752:FAQ458776 FKM458752:FKM458776 FUI458752:FUI458776 GEE458752:GEE458776 GOA458752:GOA458776 GXW458752:GXW458776 HHS458752:HHS458776 HRO458752:HRO458776 IBK458752:IBK458776 ILG458752:ILG458776 IVC458752:IVC458776 JEY458752:JEY458776 JOU458752:JOU458776 JYQ458752:JYQ458776 KIM458752:KIM458776 KSI458752:KSI458776 LCE458752:LCE458776 LMA458752:LMA458776 LVW458752:LVW458776 MFS458752:MFS458776 MPO458752:MPO458776 MZK458752:MZK458776 NJG458752:NJG458776 NTC458752:NTC458776 OCY458752:OCY458776 OMU458752:OMU458776 OWQ458752:OWQ458776 PGM458752:PGM458776 PQI458752:PQI458776 QAE458752:QAE458776 QKA458752:QKA458776 QTW458752:QTW458776 RDS458752:RDS458776 RNO458752:RNO458776 RXK458752:RXK458776 SHG458752:SHG458776 SRC458752:SRC458776 TAY458752:TAY458776 TKU458752:TKU458776 TUQ458752:TUQ458776 UEM458752:UEM458776 UOI458752:UOI458776 UYE458752:UYE458776 VIA458752:VIA458776 VRW458752:VRW458776 WBS458752:WBS458776 WLO458752:WLO458776 WVK458752:WVK458776 C524288:C524312 IY524288:IY524312 SU524288:SU524312 ACQ524288:ACQ524312 AMM524288:AMM524312 AWI524288:AWI524312 BGE524288:BGE524312 BQA524288:BQA524312 BZW524288:BZW524312 CJS524288:CJS524312 CTO524288:CTO524312 DDK524288:DDK524312 DNG524288:DNG524312 DXC524288:DXC524312 EGY524288:EGY524312 EQU524288:EQU524312 FAQ524288:FAQ524312 FKM524288:FKM524312 FUI524288:FUI524312 GEE524288:GEE524312 GOA524288:GOA524312 GXW524288:GXW524312 HHS524288:HHS524312 HRO524288:HRO524312 IBK524288:IBK524312 ILG524288:ILG524312 IVC524288:IVC524312 JEY524288:JEY524312 JOU524288:JOU524312 JYQ524288:JYQ524312 KIM524288:KIM524312 KSI524288:KSI524312 LCE524288:LCE524312 LMA524288:LMA524312 LVW524288:LVW524312 MFS524288:MFS524312 MPO524288:MPO524312 MZK524288:MZK524312 NJG524288:NJG524312 NTC524288:NTC524312 OCY524288:OCY524312 OMU524288:OMU524312 OWQ524288:OWQ524312 PGM524288:PGM524312 PQI524288:PQI524312 QAE524288:QAE524312 QKA524288:QKA524312 QTW524288:QTW524312 RDS524288:RDS524312 RNO524288:RNO524312 RXK524288:RXK524312 SHG524288:SHG524312 SRC524288:SRC524312 TAY524288:TAY524312 TKU524288:TKU524312 TUQ524288:TUQ524312 UEM524288:UEM524312 UOI524288:UOI524312 UYE524288:UYE524312 VIA524288:VIA524312 VRW524288:VRW524312 WBS524288:WBS524312 WLO524288:WLO524312 WVK524288:WVK524312 C589824:C589848 IY589824:IY589848 SU589824:SU589848 ACQ589824:ACQ589848 AMM589824:AMM589848 AWI589824:AWI589848 BGE589824:BGE589848 BQA589824:BQA589848 BZW589824:BZW589848 CJS589824:CJS589848 CTO589824:CTO589848 DDK589824:DDK589848 DNG589824:DNG589848 DXC589824:DXC589848 EGY589824:EGY589848 EQU589824:EQU589848 FAQ589824:FAQ589848 FKM589824:FKM589848 FUI589824:FUI589848 GEE589824:GEE589848 GOA589824:GOA589848 GXW589824:GXW589848 HHS589824:HHS589848 HRO589824:HRO589848 IBK589824:IBK589848 ILG589824:ILG589848 IVC589824:IVC589848 JEY589824:JEY589848 JOU589824:JOU589848 JYQ589824:JYQ589848 KIM589824:KIM589848 KSI589824:KSI589848 LCE589824:LCE589848 LMA589824:LMA589848 LVW589824:LVW589848 MFS589824:MFS589848 MPO589824:MPO589848 MZK589824:MZK589848 NJG589824:NJG589848 NTC589824:NTC589848 OCY589824:OCY589848 OMU589824:OMU589848 OWQ589824:OWQ589848 PGM589824:PGM589848 PQI589824:PQI589848 QAE589824:QAE589848 QKA589824:QKA589848 QTW589824:QTW589848 RDS589824:RDS589848 RNO589824:RNO589848 RXK589824:RXK589848 SHG589824:SHG589848 SRC589824:SRC589848 TAY589824:TAY589848 TKU589824:TKU589848 TUQ589824:TUQ589848 UEM589824:UEM589848 UOI589824:UOI589848 UYE589824:UYE589848 VIA589824:VIA589848 VRW589824:VRW589848 WBS589824:WBS589848 WLO589824:WLO589848 WVK589824:WVK589848 C655360:C655384 IY655360:IY655384 SU655360:SU655384 ACQ655360:ACQ655384 AMM655360:AMM655384 AWI655360:AWI655384 BGE655360:BGE655384 BQA655360:BQA655384 BZW655360:BZW655384 CJS655360:CJS655384 CTO655360:CTO655384 DDK655360:DDK655384 DNG655360:DNG655384 DXC655360:DXC655384 EGY655360:EGY655384 EQU655360:EQU655384 FAQ655360:FAQ655384 FKM655360:FKM655384 FUI655360:FUI655384 GEE655360:GEE655384 GOA655360:GOA655384 GXW655360:GXW655384 HHS655360:HHS655384 HRO655360:HRO655384 IBK655360:IBK655384 ILG655360:ILG655384 IVC655360:IVC655384 JEY655360:JEY655384 JOU655360:JOU655384 JYQ655360:JYQ655384 KIM655360:KIM655384 KSI655360:KSI655384 LCE655360:LCE655384 LMA655360:LMA655384 LVW655360:LVW655384 MFS655360:MFS655384 MPO655360:MPO655384 MZK655360:MZK655384 NJG655360:NJG655384 NTC655360:NTC655384 OCY655360:OCY655384 OMU655360:OMU655384 OWQ655360:OWQ655384 PGM655360:PGM655384 PQI655360:PQI655384 QAE655360:QAE655384 QKA655360:QKA655384 QTW655360:QTW655384 RDS655360:RDS655384 RNO655360:RNO655384 RXK655360:RXK655384 SHG655360:SHG655384 SRC655360:SRC655384 TAY655360:TAY655384 TKU655360:TKU655384 TUQ655360:TUQ655384 UEM655360:UEM655384 UOI655360:UOI655384 UYE655360:UYE655384 VIA655360:VIA655384 VRW655360:VRW655384 WBS655360:WBS655384 WLO655360:WLO655384 WVK655360:WVK655384 C720896:C720920 IY720896:IY720920 SU720896:SU720920 ACQ720896:ACQ720920 AMM720896:AMM720920 AWI720896:AWI720920 BGE720896:BGE720920 BQA720896:BQA720920 BZW720896:BZW720920 CJS720896:CJS720920 CTO720896:CTO720920 DDK720896:DDK720920 DNG720896:DNG720920 DXC720896:DXC720920 EGY720896:EGY720920 EQU720896:EQU720920 FAQ720896:FAQ720920 FKM720896:FKM720920 FUI720896:FUI720920 GEE720896:GEE720920 GOA720896:GOA720920 GXW720896:GXW720920 HHS720896:HHS720920 HRO720896:HRO720920 IBK720896:IBK720920 ILG720896:ILG720920 IVC720896:IVC720920 JEY720896:JEY720920 JOU720896:JOU720920 JYQ720896:JYQ720920 KIM720896:KIM720920 KSI720896:KSI720920 LCE720896:LCE720920 LMA720896:LMA720920 LVW720896:LVW720920 MFS720896:MFS720920 MPO720896:MPO720920 MZK720896:MZK720920 NJG720896:NJG720920 NTC720896:NTC720920 OCY720896:OCY720920 OMU720896:OMU720920 OWQ720896:OWQ720920 PGM720896:PGM720920 PQI720896:PQI720920 QAE720896:QAE720920 QKA720896:QKA720920 QTW720896:QTW720920 RDS720896:RDS720920 RNO720896:RNO720920 RXK720896:RXK720920 SHG720896:SHG720920 SRC720896:SRC720920 TAY720896:TAY720920 TKU720896:TKU720920 TUQ720896:TUQ720920 UEM720896:UEM720920 UOI720896:UOI720920 UYE720896:UYE720920 VIA720896:VIA720920 VRW720896:VRW720920 WBS720896:WBS720920 WLO720896:WLO720920 WVK720896:WVK720920 C786432:C786456 IY786432:IY786456 SU786432:SU786456 ACQ786432:ACQ786456 AMM786432:AMM786456 AWI786432:AWI786456 BGE786432:BGE786456 BQA786432:BQA786456 BZW786432:BZW786456 CJS786432:CJS786456 CTO786432:CTO786456 DDK786432:DDK786456 DNG786432:DNG786456 DXC786432:DXC786456 EGY786432:EGY786456 EQU786432:EQU786456 FAQ786432:FAQ786456 FKM786432:FKM786456 FUI786432:FUI786456 GEE786432:GEE786456 GOA786432:GOA786456 GXW786432:GXW786456 HHS786432:HHS786456 HRO786432:HRO786456 IBK786432:IBK786456 ILG786432:ILG786456 IVC786432:IVC786456 JEY786432:JEY786456 JOU786432:JOU786456 JYQ786432:JYQ786456 KIM786432:KIM786456 KSI786432:KSI786456 LCE786432:LCE786456 LMA786432:LMA786456 LVW786432:LVW786456 MFS786432:MFS786456 MPO786432:MPO786456 MZK786432:MZK786456 NJG786432:NJG786456 NTC786432:NTC786456 OCY786432:OCY786456 OMU786432:OMU786456 OWQ786432:OWQ786456 PGM786432:PGM786456 PQI786432:PQI786456 QAE786432:QAE786456 QKA786432:QKA786456 QTW786432:QTW786456 RDS786432:RDS786456 RNO786432:RNO786456 RXK786432:RXK786456 SHG786432:SHG786456 SRC786432:SRC786456 TAY786432:TAY786456 TKU786432:TKU786456 TUQ786432:TUQ786456 UEM786432:UEM786456 UOI786432:UOI786456 UYE786432:UYE786456 VIA786432:VIA786456 VRW786432:VRW786456 WBS786432:WBS786456 WLO786432:WLO786456 WVK786432:WVK786456 C851968:C851992 IY851968:IY851992 SU851968:SU851992 ACQ851968:ACQ851992 AMM851968:AMM851992 AWI851968:AWI851992 BGE851968:BGE851992 BQA851968:BQA851992 BZW851968:BZW851992 CJS851968:CJS851992 CTO851968:CTO851992 DDK851968:DDK851992 DNG851968:DNG851992 DXC851968:DXC851992 EGY851968:EGY851992 EQU851968:EQU851992 FAQ851968:FAQ851992 FKM851968:FKM851992 FUI851968:FUI851992 GEE851968:GEE851992 GOA851968:GOA851992 GXW851968:GXW851992 HHS851968:HHS851992 HRO851968:HRO851992 IBK851968:IBK851992 ILG851968:ILG851992 IVC851968:IVC851992 JEY851968:JEY851992 JOU851968:JOU851992 JYQ851968:JYQ851992 KIM851968:KIM851992 KSI851968:KSI851992 LCE851968:LCE851992 LMA851968:LMA851992 LVW851968:LVW851992 MFS851968:MFS851992 MPO851968:MPO851992 MZK851968:MZK851992 NJG851968:NJG851992 NTC851968:NTC851992 OCY851968:OCY851992 OMU851968:OMU851992 OWQ851968:OWQ851992 PGM851968:PGM851992 PQI851968:PQI851992 QAE851968:QAE851992 QKA851968:QKA851992 QTW851968:QTW851992 RDS851968:RDS851992 RNO851968:RNO851992 RXK851968:RXK851992 SHG851968:SHG851992 SRC851968:SRC851992 TAY851968:TAY851992 TKU851968:TKU851992 TUQ851968:TUQ851992 UEM851968:UEM851992 UOI851968:UOI851992 UYE851968:UYE851992 VIA851968:VIA851992 VRW851968:VRW851992 WBS851968:WBS851992 WLO851968:WLO851992 WVK851968:WVK851992 C917504:C917528 IY917504:IY917528 SU917504:SU917528 ACQ917504:ACQ917528 AMM917504:AMM917528 AWI917504:AWI917528 BGE917504:BGE917528 BQA917504:BQA917528 BZW917504:BZW917528 CJS917504:CJS917528 CTO917504:CTO917528 DDK917504:DDK917528 DNG917504:DNG917528 DXC917504:DXC917528 EGY917504:EGY917528 EQU917504:EQU917528 FAQ917504:FAQ917528 FKM917504:FKM917528 FUI917504:FUI917528 GEE917504:GEE917528 GOA917504:GOA917528 GXW917504:GXW917528 HHS917504:HHS917528 HRO917504:HRO917528 IBK917504:IBK917528 ILG917504:ILG917528 IVC917504:IVC917528 JEY917504:JEY917528 JOU917504:JOU917528 JYQ917504:JYQ917528 KIM917504:KIM917528 KSI917504:KSI917528 LCE917504:LCE917528 LMA917504:LMA917528 LVW917504:LVW917528 MFS917504:MFS917528 MPO917504:MPO917528 MZK917504:MZK917528 NJG917504:NJG917528 NTC917504:NTC917528 OCY917504:OCY917528 OMU917504:OMU917528 OWQ917504:OWQ917528 PGM917504:PGM917528 PQI917504:PQI917528 QAE917504:QAE917528 QKA917504:QKA917528 QTW917504:QTW917528 RDS917504:RDS917528 RNO917504:RNO917528 RXK917504:RXK917528 SHG917504:SHG917528 SRC917504:SRC917528 TAY917504:TAY917528 TKU917504:TKU917528 TUQ917504:TUQ917528 UEM917504:UEM917528 UOI917504:UOI917528 UYE917504:UYE917528 VIA917504:VIA917528 VRW917504:VRW917528 WBS917504:WBS917528 WLO917504:WLO917528 WVK917504:WVK917528 C983040:C983064 IY983040:IY983064 SU983040:SU983064 ACQ983040:ACQ983064 AMM983040:AMM983064 AWI983040:AWI983064 BGE983040:BGE983064 BQA983040:BQA983064 BZW983040:BZW983064 CJS983040:CJS983064 CTO983040:CTO983064 DDK983040:DDK983064 DNG983040:DNG983064 DXC983040:DXC983064 EGY983040:EGY983064 EQU983040:EQU983064 FAQ983040:FAQ983064 FKM983040:FKM983064 FUI983040:FUI983064 GEE983040:GEE983064 GOA983040:GOA983064 GXW983040:GXW983064 HHS983040:HHS983064 HRO983040:HRO983064 IBK983040:IBK983064 ILG983040:ILG983064 IVC983040:IVC983064 JEY983040:JEY983064 JOU983040:JOU983064 JYQ983040:JYQ983064 KIM983040:KIM983064 KSI983040:KSI983064 LCE983040:LCE983064 LMA983040:LMA983064 LVW983040:LVW983064 MFS983040:MFS983064 MPO983040:MPO983064 MZK983040:MZK983064 NJG983040:NJG983064 NTC983040:NTC983064 OCY983040:OCY983064 OMU983040:OMU983064 OWQ983040:OWQ983064 PGM983040:PGM983064 PQI983040:PQI983064 QAE983040:QAE983064 QKA983040:QKA983064 QTW983040:QTW983064 RDS983040:RDS983064 RNO983040:RNO983064 RXK983040:RXK983064 SHG983040:SHG983064 SRC983040:SRC983064 TAY983040:TAY983064 TKU983040:TKU983064 TUQ983040:TUQ983064 UEM983040:UEM983064 UOI983040:UOI983064 UYE983040:UYE983064 VIA983040:VIA983064 VRW983040:VRW983064 WBS983040:WBS983064 WLO983040:WLO983064 IY4:IY24 SU4:SU24 ACQ4:ACQ24 AMM4:AMM24 AWI4:AWI24 BGE4:BGE24 BQA4:BQA24 BZW4:BZW24 CJS4:CJS24 CTO4:CTO24 DDK4:DDK24 DNG4:DNG24 DXC4:DXC24 EGY4:EGY24 EQU4:EQU24 FAQ4:FAQ24 FKM4:FKM24 FUI4:FUI24 GEE4:GEE24 GOA4:GOA24 GXW4:GXW24 HHS4:HHS24 HRO4:HRO24 IBK4:IBK24 ILG4:ILG24 IVC4:IVC24 JEY4:JEY24 JOU4:JOU24 JYQ4:JYQ24 KIM4:KIM24 KSI4:KSI24 LCE4:LCE24 LMA4:LMA24 LVW4:LVW24 MFS4:MFS24 MPO4:MPO24 MZK4:MZK24 NJG4:NJG24 NTC4:NTC24 OCY4:OCY24 OMU4:OMU24 OWQ4:OWQ24 PGM4:PGM24 PQI4:PQI24 QAE4:QAE24 QKA4:QKA24 QTW4:QTW24 RDS4:RDS24 RNO4:RNO24 RXK4:RXK24 SHG4:SHG24 SRC4:SRC24 TAY4:TAY24 TKU4:TKU24 TUQ4:TUQ24 UEM4:UEM24 UOI4:UOI24 UYE4:UYE24 VIA4:VIA24 VRW4:VRW24 WBS4:WBS24 WLO4:WLO24 WVK4:WVK24 C4:C135" xr:uid="{EF2703BF-CA26-412D-B8A9-0262195D956D}">
      <formula1>"Planned,Ongoing,Done,Removed"</formula1>
    </dataValidation>
  </dataValidations>
  <pageMargins left="0.75" right="0.75" top="1" bottom="1" header="0.5" footer="0.5"/>
  <pageSetup paperSize="9" scale="84"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Release Plan</vt:lpstr>
      <vt:lpstr>Product Backlog</vt:lpstr>
      <vt:lpstr>'Product Backlog'!Área_de_impresión</vt:lpstr>
      <vt:lpstr>ProductBacklog</vt:lpstr>
      <vt:lpstr>Sprint</vt:lpstr>
      <vt:lpstr>Status</vt:lpstr>
      <vt:lpstr>StoryName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EDWIN V.</cp:lastModifiedBy>
  <dcterms:created xsi:type="dcterms:W3CDTF">2019-02-26T18:09:52Z</dcterms:created>
  <dcterms:modified xsi:type="dcterms:W3CDTF">2021-10-30T03:33:23Z</dcterms:modified>
</cp:coreProperties>
</file>