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SingleCells2.xml" ContentType="application/vnd.openxmlformats-officedocument.spreadsheetml.tableSingleCells+xml"/>
  <Override PartName="/xl/tables/tableSingleCells3.xml" ContentType="application/vnd.openxmlformats-officedocument.spreadsheetml.tableSingleCells+xml"/>
  <Override PartName="/xl/tables/tableSingleCells4.xml" ContentType="application/vnd.openxmlformats-officedocument.spreadsheetml.tableSingleCells+xml"/>
  <Override PartName="/xl/drawings/drawing1.xml" ContentType="application/vnd.openxmlformats-officedocument.drawing+xml"/>
  <Override PartName="/xl/tables/tableSingleCells5.xml" ContentType="application/vnd.openxmlformats-officedocument.spreadsheetml.tableSingleCell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rv026\Dokumenti\DirekcijaRacunovodstva\SluzbaIzvjestavanja\HANFA\FIN. IZVJEŠĆA ZA OBJAVU\2019\12.2019\GRUPA\HRV\"/>
    </mc:Choice>
  </mc:AlternateContent>
  <workbookProtection workbookPassword="CA29" lockStructure="1"/>
  <bookViews>
    <workbookView xWindow="0" yWindow="0" windowWidth="28800" windowHeight="12045" activeTab="5"/>
  </bookViews>
  <sheets>
    <sheet name="Opći podaci" sheetId="23" r:id="rId1"/>
    <sheet name="Bilanca" sheetId="18" r:id="rId2"/>
    <sheet name="RDG" sheetId="19" r:id="rId3"/>
    <sheet name="NT_D" sheetId="21" r:id="rId4"/>
    <sheet name="PK" sheetId="22" r:id="rId5"/>
    <sheet name="Bilješke" sheetId="24" r:id="rId6"/>
  </sheets>
  <externalReferences>
    <externalReference r:id="rId7"/>
  </externalReferences>
  <definedNames>
    <definedName name="_AMO_UniqueIdentifier" hidden="1">"'ff125dd6-09d2-4258-a81d-81303271e71f'"</definedName>
    <definedName name="OLE_LINK3" localSheetId="5">Bilješke!#REF!</definedName>
    <definedName name="_xlnm.Print_Area" localSheetId="1">Bilanca!$A$1:$I$78</definedName>
    <definedName name="_xlnm.Print_Area" localSheetId="5">Bilješke!$B:$G</definedName>
    <definedName name="_xlnm.Print_Area" localSheetId="3">NT_D!$A$1:$I$63</definedName>
    <definedName name="_xlnm.Print_Area" localSheetId="0">'Opći podaci'!$A$1:$J$66</definedName>
    <definedName name="_xlnm.Print_Area" localSheetId="4">PK!$A$1:$R$26</definedName>
    <definedName name="_xlnm.Print_Area" localSheetId="2">RDG!$A$1:$I$68</definedName>
  </definedNames>
  <calcPr calcId="152511"/>
</workbook>
</file>

<file path=xl/calcChain.xml><?xml version="1.0" encoding="utf-8"?>
<calcChain xmlns="http://schemas.openxmlformats.org/spreadsheetml/2006/main">
  <c r="F45" i="24" l="1"/>
  <c r="F40" i="24"/>
  <c r="F35" i="24"/>
  <c r="F41" i="24" l="1"/>
  <c r="F44" i="24"/>
  <c r="F46" i="24"/>
  <c r="F39" i="24"/>
  <c r="F47" i="24"/>
  <c r="I67" i="19" l="1"/>
  <c r="Q16" i="22"/>
  <c r="Q24" i="22"/>
  <c r="N24" i="22" l="1"/>
  <c r="N21" i="22"/>
  <c r="J23" i="22"/>
  <c r="J21" i="22"/>
  <c r="J16" i="22"/>
  <c r="J14" i="22"/>
  <c r="I24" i="22"/>
  <c r="I23" i="22"/>
  <c r="F23" i="22"/>
  <c r="I17" i="21" l="1"/>
  <c r="I44" i="21" l="1"/>
  <c r="H59" i="21" l="1"/>
  <c r="H60" i="21"/>
  <c r="H63" i="21"/>
  <c r="H51" i="21"/>
  <c r="H44" i="21"/>
  <c r="H57" i="19"/>
  <c r="H45" i="19"/>
  <c r="H44" i="19"/>
  <c r="H43" i="19"/>
  <c r="H66" i="19"/>
  <c r="H36" i="19"/>
  <c r="H33" i="19"/>
  <c r="H35" i="19"/>
  <c r="H39" i="19"/>
  <c r="H22" i="19"/>
  <c r="H77" i="18"/>
  <c r="H78" i="18"/>
  <c r="H52" i="18"/>
  <c r="H48" i="18"/>
  <c r="H42" i="18"/>
  <c r="H63" i="18"/>
  <c r="H29" i="18"/>
  <c r="H25" i="18"/>
  <c r="H22" i="18"/>
  <c r="H18" i="18"/>
  <c r="H13" i="18"/>
  <c r="H40" i="18"/>
  <c r="H9" i="18"/>
  <c r="I36" i="19"/>
  <c r="R7" i="22"/>
  <c r="R8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4" i="22"/>
  <c r="R25" i="22"/>
  <c r="R6" i="22"/>
  <c r="F9" i="22"/>
  <c r="G9" i="22"/>
  <c r="G26" i="22"/>
  <c r="H9" i="22"/>
  <c r="I9" i="22"/>
  <c r="I26" i="22"/>
  <c r="J9" i="22"/>
  <c r="J26" i="22" s="1"/>
  <c r="K9" i="22"/>
  <c r="K26" i="22" s="1"/>
  <c r="L9" i="22"/>
  <c r="L26" i="22"/>
  <c r="M9" i="22"/>
  <c r="M26" i="22" s="1"/>
  <c r="N9" i="22"/>
  <c r="N26" i="22"/>
  <c r="O9" i="22"/>
  <c r="O26" i="22" s="1"/>
  <c r="P9" i="22"/>
  <c r="P26" i="22"/>
  <c r="Q9" i="22"/>
  <c r="Q26" i="22" s="1"/>
  <c r="F26" i="22"/>
  <c r="H26" i="22"/>
  <c r="E9" i="22"/>
  <c r="E26" i="22"/>
  <c r="I59" i="21"/>
  <c r="I51" i="21"/>
  <c r="I48" i="18"/>
  <c r="I42" i="18"/>
  <c r="I13" i="18"/>
  <c r="I25" i="18"/>
  <c r="I52" i="18"/>
  <c r="I45" i="19"/>
  <c r="I9" i="18"/>
  <c r="I18" i="18"/>
  <c r="I29" i="18"/>
  <c r="I57" i="19"/>
  <c r="I22" i="18"/>
  <c r="I77" i="18"/>
  <c r="I22" i="19"/>
  <c r="I33" i="19" s="1"/>
  <c r="I63" i="18"/>
  <c r="I78" i="18"/>
  <c r="I40" i="18"/>
  <c r="R23" i="22"/>
  <c r="R9" i="22" l="1"/>
  <c r="R26" i="22"/>
  <c r="I44" i="19"/>
  <c r="I66" i="19" s="1"/>
  <c r="I68" i="19" s="1"/>
  <c r="I60" i="21"/>
  <c r="I63" i="21" s="1"/>
  <c r="I35" i="19"/>
  <c r="I39" i="19" s="1"/>
  <c r="I43" i="19" s="1"/>
</calcChain>
</file>

<file path=xl/sharedStrings.xml><?xml version="1.0" encoding="utf-8"?>
<sst xmlns="http://schemas.openxmlformats.org/spreadsheetml/2006/main" count="510" uniqueCount="399">
  <si>
    <t>do</t>
  </si>
  <si>
    <t>BILANCA</t>
  </si>
  <si>
    <t>Naziv pozicije</t>
  </si>
  <si>
    <r>
      <t xml:space="preserve">AOP
</t>
    </r>
    <r>
      <rPr>
        <b/>
        <sz val="7"/>
        <color indexed="9"/>
        <rFont val="Arial"/>
        <family val="2"/>
        <charset val="238"/>
      </rPr>
      <t>oznaka</t>
    </r>
  </si>
  <si>
    <r>
      <t xml:space="preserve">AOP
</t>
    </r>
    <r>
      <rPr>
        <b/>
        <sz val="7"/>
        <rFont val="Arial"/>
        <family val="2"/>
        <charset val="238"/>
      </rPr>
      <t>oznaka</t>
    </r>
  </si>
  <si>
    <t>RAČUN DOBITI I GUBITKA</t>
  </si>
  <si>
    <r>
      <t xml:space="preserve">AOP
</t>
    </r>
    <r>
      <rPr>
        <b/>
        <sz val="8"/>
        <rFont val="Arial"/>
        <family val="2"/>
        <charset val="238"/>
      </rPr>
      <t>oznaka</t>
    </r>
  </si>
  <si>
    <t>3</t>
  </si>
  <si>
    <t>4</t>
  </si>
  <si>
    <t>IZVJEŠTAJ O PROMJENAMA KAPITALA</t>
  </si>
  <si>
    <t>Opis pozicije</t>
  </si>
  <si>
    <t>Raspodjeljivo imateljima kapitala matice</t>
  </si>
  <si>
    <t>u kunama</t>
  </si>
  <si>
    <t>10</t>
  </si>
  <si>
    <t>Imovina</t>
  </si>
  <si>
    <t>Obveze</t>
  </si>
  <si>
    <t>Kapital</t>
  </si>
  <si>
    <t>IZVJEŠTAJ O OSTALOJ SVEOBUHVATNOJ DOBITI</t>
  </si>
  <si>
    <t>Ulagačke aktivnosti</t>
  </si>
  <si>
    <t>Financijske aktivnosti</t>
  </si>
  <si>
    <t>Manjinski udjel</t>
  </si>
  <si>
    <t>Kupnja / prodaja trezorskih dionica</t>
  </si>
  <si>
    <t>Novčana sredstva, novčana potraživanja od središnjih banaka i ostali depoziti po viđenju (od 2. do 4.)</t>
  </si>
  <si>
    <t>Novac u blagajni</t>
  </si>
  <si>
    <t>Novčana potraživanja od središnjih banaka</t>
  </si>
  <si>
    <t xml:space="preserve">   Ostali depoziti po viđenju</t>
  </si>
  <si>
    <t xml:space="preserve">   Financijska imovina koja se drži radi trgovanja (od 6. do 9.)</t>
  </si>
  <si>
    <t xml:space="preserve">   Izvedenice</t>
  </si>
  <si>
    <t xml:space="preserve">   Vlasnički instrumenti</t>
  </si>
  <si>
    <t xml:space="preserve">   Dužnički vrijednosni papiri</t>
  </si>
  <si>
    <t xml:space="preserve">   Krediti i predujmovi</t>
  </si>
  <si>
    <t xml:space="preserve">   Financijska imovina kojom se ne trguje koja se obvezno mjeri po fer vrijednosti kroz dobit ili gubitak (od 11. do 13.)</t>
  </si>
  <si>
    <t xml:space="preserve">   Financijska imovina po fer vrijednosti kroz dobit ili gubitak (15. + 16.)</t>
  </si>
  <si>
    <t xml:space="preserve">   Financijska imovina po fer vrijednosti kroz ostalu sveobuhvatnu dobit (od 18. do 20.)</t>
  </si>
  <si>
    <t xml:space="preserve">   Financijska imovina po amortiziranom trošku (22. + 23.)</t>
  </si>
  <si>
    <t xml:space="preserve">   Izvedenice – računovodstvo zaštite</t>
  </si>
  <si>
    <t xml:space="preserve">   Promjene fer vrijednosti zaštićenih stavki u zaštiti portfelja od kamatnog rizika</t>
  </si>
  <si>
    <t xml:space="preserve">   Ulaganja u društva kćeri, zajedničke pothvate i pridružena društva</t>
  </si>
  <si>
    <t xml:space="preserve">   Materijalna imovina</t>
  </si>
  <si>
    <t xml:space="preserve">   Nematerijalna imovina</t>
  </si>
  <si>
    <t xml:space="preserve">   Porezna imovina</t>
  </si>
  <si>
    <t xml:space="preserve">   Ostala imovina</t>
  </si>
  <si>
    <t xml:space="preserve">   Dugotrajna imovina i grupe za otuđenje klasificirane kao namijenjene za prodaju</t>
  </si>
  <si>
    <t>Ukupna imovina (1. + 5. + 10. + 14. + 17. + 21. + od 24. do 31.)</t>
  </si>
  <si>
    <t>Financijske obveze koje se drže radi trgovanja (od 34. do 38.)</t>
  </si>
  <si>
    <t xml:space="preserve">     Izvedenice</t>
  </si>
  <si>
    <t xml:space="preserve">     Kratke pozicije</t>
  </si>
  <si>
    <t xml:space="preserve">     Depoziti</t>
  </si>
  <si>
    <t xml:space="preserve">     Izdani dužnički vrijednosni papiri</t>
  </si>
  <si>
    <t xml:space="preserve">     Ostale financijske obveze</t>
  </si>
  <si>
    <t xml:space="preserve"> Financijske obveze po fer vrijednosti kroz dobit ili gubitak (od 40. do 42.)</t>
  </si>
  <si>
    <t xml:space="preserve"> Financijske obveze mjerene po amortiziranom trošku (od 44. do 46.)</t>
  </si>
  <si>
    <t xml:space="preserve">     Izvedenice – računovodstvo zaštite</t>
  </si>
  <si>
    <t xml:space="preserve"> Promjene fer vrijednosti zaštićenih stavki u zaštiti portfelja od kamatnog rizika</t>
  </si>
  <si>
    <t xml:space="preserve"> Rezervacije</t>
  </si>
  <si>
    <t xml:space="preserve"> Porezne obveze</t>
  </si>
  <si>
    <t xml:space="preserve"> Temeljni kapital koji se vraća na zahtjev</t>
  </si>
  <si>
    <t xml:space="preserve"> Ostale obveze</t>
  </si>
  <si>
    <t xml:space="preserve"> Obveze uključene u grupe za otuđenje klasificirane kao namijenjene za prodaju</t>
  </si>
  <si>
    <t>Ukupne obveze (33. + 39. + 43. + od 47. do 53.)</t>
  </si>
  <si>
    <t xml:space="preserve">  Temeljni kapital</t>
  </si>
  <si>
    <t xml:space="preserve">  Premija na dionice</t>
  </si>
  <si>
    <t xml:space="preserve">  Izdani vlasnički instrumenti osim kapitala</t>
  </si>
  <si>
    <t xml:space="preserve">  Ostali vlasnički instrumenti</t>
  </si>
  <si>
    <t xml:space="preserve">  Akumulirana ostala sveobuhvatna dobit</t>
  </si>
  <si>
    <t xml:space="preserve">  Zadržana dobit</t>
  </si>
  <si>
    <t xml:space="preserve">  Revalorizacijske rezerve</t>
  </si>
  <si>
    <t xml:space="preserve">  Ostale rezerve</t>
  </si>
  <si>
    <t xml:space="preserve">  ( – ) Trezorske dionice</t>
  </si>
  <si>
    <t xml:space="preserve">  Dobit ili gubitak koji pripadaju vlasnicima matičnog društva</t>
  </si>
  <si>
    <t xml:space="preserve">  ( – ) Dividende tijekom poslovne godine</t>
  </si>
  <si>
    <t xml:space="preserve">  Manjinski udjeli [nekontrolirajući udjeli]</t>
  </si>
  <si>
    <t>Ukupno kapital (od 55. do 66.)</t>
  </si>
  <si>
    <t>Ukupno obveze i kapital (54. + 67.)</t>
  </si>
  <si>
    <t xml:space="preserve">  (Kamatni rashodi)</t>
  </si>
  <si>
    <t xml:space="preserve">  Kamatni prihodi</t>
  </si>
  <si>
    <t xml:space="preserve">  (Rashodi od temeljnog kapitala koji se vraća na zahtjev)</t>
  </si>
  <si>
    <t xml:space="preserve">  Prihodi od dividende</t>
  </si>
  <si>
    <t xml:space="preserve">  Prihodi od naknada i provizija</t>
  </si>
  <si>
    <t xml:space="preserve">  (Rashodi od naknada i provizija)</t>
  </si>
  <si>
    <t xml:space="preserve">  Dobici ili ( – ) gubici po prestanku priznavanja financijske imovine i financijskih obveza koje nisu mjerene po fer vrijednosti kroz dobit ili gubitak, neto</t>
  </si>
  <si>
    <t xml:space="preserve">  Dobici ili ( – ) gubici po financijskoj imovini i financijskim obvezama koje se drže radi trgovanja, neto</t>
  </si>
  <si>
    <t xml:space="preserve">  Dobici ili gubici po financijskoj imovini kojom se ne trguje koja se obvezno mjeri po fer vrijednosti kroz dobit ili gubitak, neto</t>
  </si>
  <si>
    <t>Dobici ili ( – ) gubici po financijskoj imovini i financijskim obvezama po fer vrijednosti kroz dobit ili gubitak, neto</t>
  </si>
  <si>
    <t xml:space="preserve">Dobici ili ( – ) gubici od računovodstva zaštite, neto </t>
  </si>
  <si>
    <t xml:space="preserve">Tečajne razlike [dobit ili ( – ) gubitak], neto </t>
  </si>
  <si>
    <t>Dobici ili ( – ) gubici po prestanku priznavanja nefinancijske imovine, neto</t>
  </si>
  <si>
    <t>Ostali prihodi iz poslovanja</t>
  </si>
  <si>
    <t>(Ostali rashodi iz poslovanja)</t>
  </si>
  <si>
    <t>Ukupno prihodi iz poslovanja, neto (1. – 2. – 3. + 4. + 5. – 6. + od 7. do 14. – 15.)</t>
  </si>
  <si>
    <t>(Administrativni rashodi)</t>
  </si>
  <si>
    <t>(Amortizacija)</t>
  </si>
  <si>
    <t>Dobici ili ( – ) gubici zbog promjena, neto</t>
  </si>
  <si>
    <t>(Rezervacije ili ( – ) ukidanje rezervacija)</t>
  </si>
  <si>
    <t>(Umanjenje vrijednosti ili ( – ) ukidanje umanjenja vrijednosti po financijskoj imovini koja nije mjerena po fer vrijednosti kroz dobit ili gubitak)</t>
  </si>
  <si>
    <t>(Umanjenje vrijednosti ili ( – ) ukidanje umanjenja vrijednosti ulaganja u društva kćeri, zajedničke pothvate i pridružena društva)</t>
  </si>
  <si>
    <t>(Umanjenje vrijednosti ili ( – ) ukidanje umanjenja vrijednosti po nefinancijskoj imovini)</t>
  </si>
  <si>
    <t>Negativni goodwill priznat u dobiti ili gubitku</t>
  </si>
  <si>
    <t>Udio dobiti ili ( – ) gubitka od ulaganja u društva kćeri, zajedničke pothvate i pridružena društva obračunatih metodom udjela</t>
  </si>
  <si>
    <t>Dobit ili ( – ) gubitak od dugotrajne imovine i grupe za otuđenje klasificirane kao namijenjene za prodaju koje nisu kvalificirane kao poslovanje koje se neće nastaviti</t>
  </si>
  <si>
    <t>Dobit ili ( – ) gubitak prije oporezivanja iz poslovanja koje će se nastaviti (16. – 17. – 18. + 19. – od 20. do 23. + od 24. do 26.)</t>
  </si>
  <si>
    <t>(Porezni rashodi ili ( – ) prihodi povezani s dobiti ili gubitkom iz poslovanja koje će se nastaviti)</t>
  </si>
  <si>
    <t>Dobit ili ( – ) gubitak nakon oporezivanja iz poslovanja koje će se nastaviti (27. – 28.)</t>
  </si>
  <si>
    <t>Dobit ili ( – ) gubitak nakon oporezivanja iz poslovanja koje se neće nastaviti (31. – 32.)</t>
  </si>
  <si>
    <t>Dobit ili ( – ) gubitak prije oporezivanja iz poslovanja koje se neće nastaviti</t>
  </si>
  <si>
    <t>(Porezni rashodi ili ( – ) prihodi povezani s poslovanjem koje se neće nastaviti)</t>
  </si>
  <si>
    <t>Dobit ili ( – ) gubitak tekuće godine (29. + 30.; 34. + 35.)</t>
  </si>
  <si>
    <t>Pripada manjinskom udjelu [nekontrolirajući udjeli]</t>
  </si>
  <si>
    <t>Pripada vlasnicima matičnog društva</t>
  </si>
  <si>
    <t xml:space="preserve">Dobit ili (-) gubitak tekuće godine </t>
  </si>
  <si>
    <t xml:space="preserve">Materijalna imovina </t>
  </si>
  <si>
    <t>Nematerijalna imovina</t>
  </si>
  <si>
    <t>Aktuarski dobici ili (-) gubici na mirovinskim planovima pod pokroviteljstvom
           poslodavca</t>
  </si>
  <si>
    <t>Dugotrajna imovina i grupe za otuđenje namijenjene za prodaju</t>
  </si>
  <si>
    <t>Udjel ostalih priznatih prihoda i rashoda od subjekata koji se obračunava
           metodom udjela</t>
  </si>
  <si>
    <t>Promjene fer vrijednosti vlasničkih instrumenata mjerenih po fer vrijednosti kroz ostalu sveobuhvatnu dobit</t>
  </si>
  <si>
    <r>
      <t xml:space="preserve">Dobici ili ( – ) gubici od računovodstva zaštite vlasničkih instrumenata mjerenih po fer vrijednosti kroz ostalu sveobuhvatnu dobit
</t>
    </r>
    <r>
      <rPr>
        <sz val="8"/>
        <rFont val="Arial"/>
        <family val="2"/>
        <charset val="238"/>
      </rPr>
      <t xml:space="preserve">        </t>
    </r>
  </si>
  <si>
    <r>
      <t xml:space="preserve">Promjene fer vrijednosti vlasničkih instrumenata mjerenih po fer vrijednosti kroz ostalu sveobuhvatnu dobit [zaštićena stavka]
</t>
    </r>
    <r>
      <rPr>
        <sz val="8"/>
        <rFont val="Arial"/>
        <family val="2"/>
        <charset val="238"/>
      </rPr>
      <t xml:space="preserve">        </t>
    </r>
  </si>
  <si>
    <r>
      <t xml:space="preserve">Promjene fer vrijednosti vlasničkih instrumenata mjerenih po fer vrijednosti kroz ostalu sveobuhvatnu dobit [instrument zaštite]
</t>
    </r>
    <r>
      <rPr>
        <sz val="8"/>
        <rFont val="Arial"/>
        <family val="2"/>
        <charset val="238"/>
      </rPr>
      <t xml:space="preserve">        </t>
    </r>
  </si>
  <si>
    <r>
      <t xml:space="preserve">Promjene fer vrijednosti financijskih obveza mjerenih po fer vrijednosti kroz dobit ili gubitak koje se pripisuju promjenama u kreditnom riziku
</t>
    </r>
    <r>
      <rPr>
        <sz val="8"/>
        <rFont val="Arial"/>
        <family val="2"/>
        <charset val="238"/>
      </rPr>
      <t xml:space="preserve">        </t>
    </r>
  </si>
  <si>
    <t>Zaštita neto ulaganja u inozemno poslovanje [efektivni udjel]</t>
  </si>
  <si>
    <t>Preračunavanje stranih valuta</t>
  </si>
  <si>
    <t>Zaštite novčanih tokova [efektivni udjel]</t>
  </si>
  <si>
    <t>Instrumenti zaštite od rizika [elementi koji nisu određeni]</t>
  </si>
  <si>
    <t>Dužnički instrumenti po fer vrijednosti kroz ostalu sveobuhvatnu dobit</t>
  </si>
  <si>
    <t>Udjel ostalih priznatih prihoda i rashoda od ulaganja u društva kćeri, zajedničke pothvate i pridružena društva</t>
  </si>
  <si>
    <t>Porez na dobit koji se odnosi na stavke koje je moguće reklasificirati u dobit ili ( – ) gubitak</t>
  </si>
  <si>
    <t>Pripada manjinskom udjelu [nekontrolirajući udjel]</t>
  </si>
  <si>
    <t xml:space="preserve">    Pripada vlasnicima matičnog društva</t>
  </si>
  <si>
    <t xml:space="preserve">      Naplaćena kamata i slični primici</t>
  </si>
  <si>
    <t xml:space="preserve">      Naplaćene naknade i provizije</t>
  </si>
  <si>
    <t xml:space="preserve">      (Plaćena kamata i slični izdaci)</t>
  </si>
  <si>
    <t xml:space="preserve">      (Plaćene naknade i provizije)</t>
  </si>
  <si>
    <t xml:space="preserve">      (Plaćeni troškovi poslovanja)</t>
  </si>
  <si>
    <t xml:space="preserve">      Ostali primici</t>
  </si>
  <si>
    <t xml:space="preserve">      (Ostali izdaci)</t>
  </si>
  <si>
    <t>Poslovne aktivnosti prema direktnoj metodi</t>
  </si>
  <si>
    <t>Poslovne aktivnosti prema indirektnoj metodi</t>
  </si>
  <si>
    <t xml:space="preserve">      Dobit/(gubitak) prije oporezivanja</t>
  </si>
  <si>
    <t xml:space="preserve">      Usklađenja:</t>
  </si>
  <si>
    <t xml:space="preserve">      Umanjenja vrijednosti i rezerviranja</t>
  </si>
  <si>
    <t xml:space="preserve">      Amortizacija</t>
  </si>
  <si>
    <t xml:space="preserve">      Neto nerealizirana (dobit)/gubitak od financijske imovine i obveza po fer vrijednosti kroz račun dobiti i gubitka</t>
  </si>
  <si>
    <t xml:space="preserve">      (Dobit)/gubitak od prodaje materijalne imovine</t>
  </si>
  <si>
    <t xml:space="preserve">      Ostale nenovčane stavke</t>
  </si>
  <si>
    <t>Promjene u imovini i obvezama iz poslovnih aktivnosti</t>
  </si>
  <si>
    <t xml:space="preserve">      Sredstva kod Hrvatske narodne banke</t>
  </si>
  <si>
    <t xml:space="preserve">      Depoziti kod financijskih institucija i krediti financijskim institucijama</t>
  </si>
  <si>
    <t xml:space="preserve">      Krediti i predujmovi ostalim komitentima</t>
  </si>
  <si>
    <t xml:space="preserve">      Vrijednosni papiri i drugi financijski instrumenti po fer vrijednosti kroz ostalu sveobuhvatnu dobit</t>
  </si>
  <si>
    <t xml:space="preserve">     Vrijednosni papiri i drugi financijski instrumenti koji se drže radi trgovanja</t>
  </si>
  <si>
    <t xml:space="preserve">      Vrijednosni papiri i drugi financijski instrumenti kojima se aktivno ne trguje, a vrednuju se prema fer vrijednosti kroz račun dobiti i gubitka</t>
  </si>
  <si>
    <t xml:space="preserve">      Vrijednosni papiri i drugi financijski instrumenti koji se obvezno vode po fer vrijednosti kroz račun dobiti i gubitka</t>
  </si>
  <si>
    <t xml:space="preserve">      Neto dobici / gubici od financijskih instrumenata po fer vrijednosti u računu dobiti i gubitka</t>
  </si>
  <si>
    <t xml:space="preserve">      Vrijednosni papiri i drugi financijski instrumenti koji se vode po amortiziranom trošku</t>
  </si>
  <si>
    <t xml:space="preserve">      Ostala imovina iz poslovnih aktivnosti</t>
  </si>
  <si>
    <t xml:space="preserve">      Depoziti od financijskih institucija</t>
  </si>
  <si>
    <t xml:space="preserve">      Transakcijski računi ostalih komitenata</t>
  </si>
  <si>
    <t xml:space="preserve">      Štedni depoziti ostalih komitenata</t>
  </si>
  <si>
    <t xml:space="preserve">      Oročeni depoziti ostalih komitenata</t>
  </si>
  <si>
    <t xml:space="preserve">      Izvedene financijske obveze i ostale obveze kojima se trguje</t>
  </si>
  <si>
    <t xml:space="preserve">      Ostale obveze iz poslovnih aktivnosti</t>
  </si>
  <si>
    <t xml:space="preserve">      Naplaćene kamate iz poslovnih aktivnosti [indirektna metoda]</t>
  </si>
  <si>
    <t xml:space="preserve">      Primljene dividende iz poslovnih aktivnosti [indirektna metoda]</t>
  </si>
  <si>
    <t xml:space="preserve">      Plaćene kamate iz poslovnih aktivnosti [indirektna metoda]</t>
  </si>
  <si>
    <t xml:space="preserve">      (Plaćeni porez na dobit)</t>
  </si>
  <si>
    <t xml:space="preserve">  Neto novčani tokovi iz poslovnih aktivnosti (od 1. do 33.)</t>
  </si>
  <si>
    <t xml:space="preserve">      Primici od prodaje / plaćanja za kupnju materijalne  i nematerijalne imovine</t>
  </si>
  <si>
    <t xml:space="preserve">      Primici od prodaje / plaćanja za kupnju ulaganja u podružnice, pridružena društva i zajedničke pothvate</t>
  </si>
  <si>
    <t xml:space="preserve">      Primici od naplate / plaćanja za kupnju vrijednosnih papira i drugih financijskih instrumenata koji se drže do dospijeća</t>
  </si>
  <si>
    <t xml:space="preserve">      Primljene dividende iz ulagačkih aktivnosti</t>
  </si>
  <si>
    <t xml:space="preserve">      Ostali primici / plaćanja iz ulagačkih aktivnosti</t>
  </si>
  <si>
    <t xml:space="preserve">  Neto novčani tokovi iz ulagačkih aktivnosti (od 35. do 39.)</t>
  </si>
  <si>
    <t xml:space="preserve">      Neto povećanje/(smanjenje) primljenih kredita iz financijskih aktivnosti</t>
  </si>
  <si>
    <t xml:space="preserve">      Neto povećanje/(smanjenje) izdanih dužničkih vrijednosnih papira</t>
  </si>
  <si>
    <t xml:space="preserve">      Neto povećanje/(smanjenje) instrumenata dopunskoga kapitala</t>
  </si>
  <si>
    <t xml:space="preserve">      Povećanje dioničkoga kapitala</t>
  </si>
  <si>
    <t xml:space="preserve">      (Isplaćena dividenda)</t>
  </si>
  <si>
    <t xml:space="preserve">      Ostali primici/(plaćanja) iz financijskih aktivnosti</t>
  </si>
  <si>
    <t>Neto povećanje/(smanjenje) novca i novčanih ekvivalenata (34. + 40. + 47.)</t>
  </si>
  <si>
    <t>Neto novčani tokovi iz financijskih aktivnosti (od 41. do 46.)</t>
  </si>
  <si>
    <t>Učinak promjene tečaja stranih valuta na novac i novčane ekvivalente</t>
  </si>
  <si>
    <t xml:space="preserve">IZVJEŠTAJ O NOVČANOM TIJEKU </t>
  </si>
  <si>
    <t>Premija na dionice</t>
  </si>
  <si>
    <t>Izdani vlasnički instrumenti osim kapitala</t>
  </si>
  <si>
    <t>Ostali vlasnički instrumenti</t>
  </si>
  <si>
    <t>Akumulirana ostala sveobuhvatna dobit</t>
  </si>
  <si>
    <t>Zadržana dobit</t>
  </si>
  <si>
    <t>Revalorizacijske rezerve</t>
  </si>
  <si>
    <t>Ostale rezerve</t>
  </si>
  <si>
    <t>( ) Trezorske dionice</t>
  </si>
  <si>
    <t>Dobit ili ( – ) gubitak koji pripada vlasnicima matičnog društva</t>
  </si>
  <si>
    <t>( ) Dividende tijekom poslovne godine</t>
  </si>
  <si>
    <t>Ostale stavke</t>
  </si>
  <si>
    <t>Ukupno</t>
  </si>
  <si>
    <t>Početno stanje [prije prepravljanja]</t>
  </si>
  <si>
    <t>Učinci ispravaka pogrešaka</t>
  </si>
  <si>
    <t>Učinci promjena računovodstvenih politika</t>
  </si>
  <si>
    <t>Početno stanje [tekuće razdoblje] (1. + 2. + 3.)</t>
  </si>
  <si>
    <t>Izdavanje redovnih dionica</t>
  </si>
  <si>
    <t>Izdavanje povlaštenih dionica</t>
  </si>
  <si>
    <t>Izdavanje ostalih vlasničkih instrumenata</t>
  </si>
  <si>
    <t>Izvršavanje ili istek ostalih izdanih vlasničkih instrumenata</t>
  </si>
  <si>
    <t>Pretvaranje dugovanja u vlasničke instrumente</t>
  </si>
  <si>
    <t>Redukcija kapitala</t>
  </si>
  <si>
    <t>Dividende</t>
  </si>
  <si>
    <t>Prodaja ili poništenje trezorskih dionica</t>
  </si>
  <si>
    <t>Reklasifikacija financijskih instrumenata iz vlasničkih instrumenata u obveze</t>
  </si>
  <si>
    <t>Reklasifikacija financijskih instrumenata iz obveza u vlasničke instrumente</t>
  </si>
  <si>
    <t>Prijenosi između komponenata vlasničkih instrumenata</t>
  </si>
  <si>
    <t>Povećanje ili ( – ) smanjenje vlasničkih instrumenata kao posljedica poslovnih kombinacija</t>
  </si>
  <si>
    <t>Plaćanja temeljena na dionicama</t>
  </si>
  <si>
    <t>Ostalo povećanje ili ( – ) smanjenje vlasničkih instrumenata</t>
  </si>
  <si>
    <t>Ukupna sveobuhvatna dobit tekuće godine</t>
  </si>
  <si>
    <t>Završno stanje [tekuće razdoblje] (od 4. do 20.)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</si>
  <si>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</si>
  <si>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</si>
  <si>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</si>
  <si>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</si>
  <si>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</si>
  <si>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</si>
  <si>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</si>
  <si>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</si>
  <si>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</si>
  <si>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</si>
  <si>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</si>
  <si>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Tekuće razdoblje</t>
  </si>
  <si>
    <t>Zadnji dan prethodne poslovne godine</t>
  </si>
  <si>
    <t>Isto razdoblje prethodne godine</t>
  </si>
  <si>
    <t>Novac i novčani ekvivalenti na početku razdoblja</t>
  </si>
  <si>
    <t>Novac i novčani ekvivalenti na kraju razdoblja (48. + 49. + 50.)</t>
  </si>
  <si>
    <t>Na izvještajni datum tekućeg razdoblja</t>
  </si>
  <si>
    <r>
      <t>Porez na dobit koji se odnosi na stavke koje neće biti reklasificirane</t>
    </r>
    <r>
      <rPr>
        <sz val="8"/>
        <rFont val="Arial"/>
        <family val="2"/>
        <charset val="238"/>
      </rPr>
      <t xml:space="preserve">        </t>
    </r>
  </si>
  <si>
    <t>Ostala sveobuhvatna dobit (38. + 50.)</t>
  </si>
  <si>
    <t xml:space="preserve"> Stavke koje neće biti reklasificirane u dobit ili gubitak (od 39. do 45. + 48. + 49.)</t>
  </si>
  <si>
    <t>Stavke koje je moguće reklasificirati u dobit ili gubitak (od 51. do 58.)</t>
  </si>
  <si>
    <t>Ukupna sveobuhvatna dobit tekuće godine (36. + 37.; 60. + 61.)</t>
  </si>
  <si>
    <t>Razdoblje izvještavanja:</t>
  </si>
  <si>
    <t>Matični broj (MB):</t>
  </si>
  <si>
    <t>Osobni identifikacijski broj (OIB):</t>
  </si>
  <si>
    <t>Tvrtka izdavatelja:</t>
  </si>
  <si>
    <t>Poštanski broj i mjesto:</t>
  </si>
  <si>
    <t>Ulica i kućni broj:</t>
  </si>
  <si>
    <t>Adresa e-pošte:</t>
  </si>
  <si>
    <t>Internet adresa:</t>
  </si>
  <si>
    <t>Konsolidirani izvještaj:</t>
  </si>
  <si>
    <t>Sjedište:</t>
  </si>
  <si>
    <t>MB:</t>
  </si>
  <si>
    <t>Knjigovodstveni servis:</t>
  </si>
  <si>
    <t>Osoba za kontakt:</t>
  </si>
  <si>
    <t>(unosi se samo prezime i ime osobe za kontakt)</t>
  </si>
  <si>
    <t>Telefon:</t>
  </si>
  <si>
    <t>OPĆI PODACI ZA IZDAVATELJE</t>
  </si>
  <si>
    <t>Matični broj 
subjekta (MBS):</t>
  </si>
  <si>
    <t>Broj zaposlenih (krajem
 izvještajnog razdoblja):</t>
  </si>
  <si>
    <t xml:space="preserve">Revidirano:   </t>
  </si>
  <si>
    <t>Tvrtke ovisnih subjekata (prema MSFI):</t>
  </si>
  <si>
    <t>Godina:</t>
  </si>
  <si>
    <t xml:space="preserve">Godišnji financijski izvještaji </t>
  </si>
  <si>
    <t>Oznaka matične države članice izdavatelja:</t>
  </si>
  <si>
    <t>LEI:</t>
  </si>
  <si>
    <t>Šifra ustanove:</t>
  </si>
  <si>
    <t xml:space="preserve">          (KN-nije konsolidirano/KD-konsolidirano)</t>
  </si>
  <si>
    <t>KN</t>
  </si>
  <si>
    <t>KD</t>
  </si>
  <si>
    <t>(RN-nije revidirano/RD-revidirano)</t>
  </si>
  <si>
    <t>RN</t>
  </si>
  <si>
    <t>RD</t>
  </si>
  <si>
    <t>Ne</t>
  </si>
  <si>
    <t xml:space="preserve">    (Da/Ne)</t>
  </si>
  <si>
    <t>(tvrtka knjigovodstvenog servisa)</t>
  </si>
  <si>
    <t>Revizorsko društvo:</t>
  </si>
  <si>
    <t>(tvrtka revizorskog društva)</t>
  </si>
  <si>
    <t>Ovlašteni revizor:</t>
  </si>
  <si>
    <t>(ime i prezime)</t>
  </si>
  <si>
    <t>03337367</t>
  </si>
  <si>
    <t>040001037</t>
  </si>
  <si>
    <t xml:space="preserve">ERSTE &amp; STEIERMARKISCHE BANK DD </t>
  </si>
  <si>
    <t>RIJEKA</t>
  </si>
  <si>
    <t>erstebank@erstebank.hr</t>
  </si>
  <si>
    <t>JADRANSKI TRG 3A</t>
  </si>
  <si>
    <t>www.erstebank.hr</t>
  </si>
  <si>
    <t>PricewaterhouseCoopers d.o.o.</t>
  </si>
  <si>
    <t xml:space="preserve">Obveznik: ERSTE &amp; STEIERMARKISCHE BANK DD </t>
  </si>
  <si>
    <t>1262343</t>
  </si>
  <si>
    <t>Zagreb, Zelinska 3</t>
  </si>
  <si>
    <t>Erste &amp; Steiermärkische S-Leasing, d.o.o.</t>
  </si>
  <si>
    <t>Erste Factoring d.o.o.</t>
  </si>
  <si>
    <t>Erste Group IT HR d.o.o.</t>
  </si>
  <si>
    <t>Erste Card Club d.d.</t>
  </si>
  <si>
    <t>Erste Bank a.d., Podgorica</t>
  </si>
  <si>
    <t>Erste Nekretnine d.o.o.</t>
  </si>
  <si>
    <t>Bjelovar, Jurja Haulika 19/A</t>
  </si>
  <si>
    <t>Izbor Nekretnina d.o.o.</t>
  </si>
  <si>
    <t>Erste Card d.o.o. Slovenija</t>
  </si>
  <si>
    <t>Diners Club International Mak d.o.o.e.l. in Skopje</t>
  </si>
  <si>
    <t>4175590</t>
  </si>
  <si>
    <t>8705634</t>
  </si>
  <si>
    <t>Makedonija, Skopje, Kej 13-ti Noemvri, 2/2 GTC</t>
  </si>
  <si>
    <t>Slovenija, Ljubljana, Dunajska cesta 129</t>
  </si>
  <si>
    <t>Zagreb, Ulica Frana Folnegovića 6</t>
  </si>
  <si>
    <t>HR</t>
  </si>
  <si>
    <t>549300A2F46GR0UOM390</t>
  </si>
  <si>
    <t>Siniša Dušić</t>
  </si>
  <si>
    <t>2341</t>
  </si>
  <si>
    <t>Zagreb, Ivana Lučića 2A</t>
  </si>
  <si>
    <t>Crna Gora, Podgorica, Ulica Arsenija Boljevića 2A</t>
  </si>
  <si>
    <t>Godišnji financijski izvještaji su sastavljeni prema Odluci o strukturi i sadržaju godišnjih financijskih izvještaja kreditnih institucija i u skladu s odredbama Međunarodnih standarda financijskog izvješćivanja, te prema uputama iz Priloga V. Provedbene uredbe Komisije (EU) br. 680/2014 od 16. travnja 2014. o utvrđivanju provedbenih tehničkih standarda o nadzornom izvješćivanju institucija u skladu s Uredbom (EU) br. 575/2013 Europskog parlamenta i Vijeća. Kako bi prezentacija usporednog razdoblja bila u skladu s MSFI zahtjevima, usporedno razdoblje u Bilanci je sastavljeno na temelju načina mjerenja.</t>
  </si>
  <si>
    <t>Dodatne i dopunske informacije u bilješkama uz financijske izvještaje prezentirane su u financijskim izvještajima kao sastavni dio Godišnjeg izvješća.</t>
  </si>
  <si>
    <t>DRAGINIĆ MARIJA</t>
  </si>
  <si>
    <t>01 72 37 2018</t>
  </si>
  <si>
    <t>mdraginic@erstebank.com</t>
  </si>
  <si>
    <t>stanje na dan 31.12.2019</t>
  </si>
  <si>
    <t>u razdoblju 1.1.2019 do 31.12.2019</t>
  </si>
  <si>
    <t>za razdoblje od 1.1.2019</t>
  </si>
  <si>
    <r>
      <t xml:space="preserve">                   BILJEŠKE UZ GODIŠNJE FINANCIJSKE IZVJEŠTAJE (GFI)
Naziv izdavatelja:  </t>
    </r>
    <r>
      <rPr>
        <b/>
        <sz val="10"/>
        <rFont val="Arial"/>
        <family val="2"/>
        <charset val="238"/>
      </rPr>
      <t xml:space="preserve"> ERSTE &amp; STEIERMARKISCHE BANK DD </t>
    </r>
    <r>
      <rPr>
        <sz val="10"/>
        <rFont val="Arial"/>
        <family val="2"/>
        <charset val="238"/>
      </rPr>
      <t xml:space="preserve">
OIB:  </t>
    </r>
    <r>
      <rPr>
        <b/>
        <sz val="10"/>
        <rFont val="Arial"/>
        <family val="2"/>
        <charset val="238"/>
      </rPr>
      <t>23057039320</t>
    </r>
    <r>
      <rPr>
        <sz val="10"/>
        <rFont val="Arial"/>
        <family val="2"/>
        <charset val="238"/>
      </rPr>
      <t xml:space="preserve">
Izvještajno razdoblje: </t>
    </r>
    <r>
      <rPr>
        <b/>
        <sz val="10"/>
        <rFont val="Arial"/>
        <family val="2"/>
        <charset val="238"/>
      </rPr>
      <t>1.1.2019 - 31.12.2019</t>
    </r>
    <r>
      <rPr>
        <sz val="10"/>
        <rFont val="Arial"/>
        <family val="2"/>
        <charset val="238"/>
      </rPr>
      <t xml:space="preserve">
</t>
    </r>
  </si>
  <si>
    <t>-</t>
  </si>
  <si>
    <t>Net result from equity method investments</t>
  </si>
  <si>
    <t>Godišnje izvješće (GI)</t>
  </si>
  <si>
    <t>Novac i novčana sredstva</t>
  </si>
  <si>
    <t>Financijska imovina koja se drži radi trgovanja</t>
  </si>
  <si>
    <t>Financijska imovina koja se ne drži radi trgovanja, a čija se fer vrijednost mjeri kroz račun dobiti i gubitka - Vlasnički instrumenti</t>
  </si>
  <si>
    <t xml:space="preserve">Financijska imovina koja se ne drži radi trgovanja, a čija se fer vrijednost mjeri kroz račun dobiti i gubitka - Dužnički vrijednosni papiri </t>
  </si>
  <si>
    <t>Financijska imovina koja se mjeri po fer vrijednosti kroz ostalu sveobuhvatnu dobit</t>
  </si>
  <si>
    <t>Financijska imovina po amortiziranom trošku - Krediti i predujmovi</t>
  </si>
  <si>
    <t>Potraživanja od kupaca i ostala potraživanja</t>
  </si>
  <si>
    <t>Potraživanja po financijskom najmu</t>
  </si>
  <si>
    <t>Financijska imovina po amortiziranom trošku - Dužnički vrijednosni papiri</t>
  </si>
  <si>
    <t>Ulaganja u ovisna društva, zajedničke pothvate i pridružena društva</t>
  </si>
  <si>
    <t>Nekretnine i oprema</t>
  </si>
  <si>
    <t xml:space="preserve">Ulaganja u nekretnine </t>
  </si>
  <si>
    <t xml:space="preserve">Tekuća porezna imovina </t>
  </si>
  <si>
    <t>Ostala imovina</t>
  </si>
  <si>
    <t>UKUPNO IMOVINA</t>
  </si>
  <si>
    <t>u milijunima HRK</t>
  </si>
  <si>
    <t>Iz Izvješća o financijskom položaju (HNB)</t>
  </si>
  <si>
    <t xml:space="preserve"> milijunima HRK</t>
  </si>
  <si>
    <t xml:space="preserve">Razlika </t>
  </si>
  <si>
    <t>Objašnjenje</t>
  </si>
  <si>
    <t>GRUPA</t>
  </si>
  <si>
    <t>Novac u blagajni, novčana potraživanja od središnjih banaka i ostali depoziti po viđenju</t>
  </si>
  <si>
    <t>Financijska imovina koja se ne drži radi trgovanja, a čija se fer vrijednost mjeri kroz račun dobiti i gubitka - Dužnički vrijednosni papiri</t>
  </si>
  <si>
    <t>Materijalna imovina</t>
  </si>
  <si>
    <t>Tekuća porezna imovina</t>
  </si>
  <si>
    <t xml:space="preserve">GFI- Financijska imovina koja se ne drži radi trgova-nja, a čija se fer vrijednost mjeri kroz račun dobiti i gubitka - Dužnički vrijedno-sni papiri </t>
  </si>
  <si>
    <t>HNB- Vlasnički instrumenti</t>
  </si>
  <si>
    <t>Financijske obveze koje se drže radi trgovanja - Derivativi</t>
  </si>
  <si>
    <t>Financijske obveze koje se vrednuju po amortiziranom trošku - Depoziti</t>
  </si>
  <si>
    <t>Izdani dužnički vrijednosni papiri</t>
  </si>
  <si>
    <t>Ostale financijske obveze</t>
  </si>
  <si>
    <t>Obveze po financijskom najmu</t>
  </si>
  <si>
    <t>Rezerviranja</t>
  </si>
  <si>
    <t>Porezne obveze</t>
  </si>
  <si>
    <t>Ostale obveze</t>
  </si>
  <si>
    <t>Ukupno kapital</t>
  </si>
  <si>
    <t>UKUPNO OBVEZE I KAPITAL</t>
  </si>
  <si>
    <t>Iz Računa dobiti i gubitka (HNB)</t>
  </si>
  <si>
    <t>Razlika</t>
  </si>
  <si>
    <t>Kamatni prihod</t>
  </si>
  <si>
    <t>Ostali slični prihodi</t>
  </si>
  <si>
    <t>Kamatni trošak</t>
  </si>
  <si>
    <t>Ostali slični troškovi</t>
  </si>
  <si>
    <t>Prihod od naknada i provizija</t>
  </si>
  <si>
    <t>Trošak od naknada i provizija</t>
  </si>
  <si>
    <t>Neto rezultat iz trgovanja</t>
  </si>
  <si>
    <t>Troškovi zaposlenih</t>
  </si>
  <si>
    <t>Ostali administrativni troškovi</t>
  </si>
  <si>
    <t>Amortizacija</t>
  </si>
  <si>
    <t>Ostali operativni rezultat</t>
  </si>
  <si>
    <t>Prihod od najma od ulaganja u nekretnine i ostalog operativnog najma</t>
  </si>
  <si>
    <t>Umanjenje vrijednosti koja proizlazi iz financijskih instrumenata</t>
  </si>
  <si>
    <t>Dobici ili gubici od prestanka priznavanja nefinancijske imovine, neto</t>
  </si>
  <si>
    <t>Ostali rashodi iz poslovanja</t>
  </si>
  <si>
    <t>Rezervacije ili ukidanje rezervacija</t>
  </si>
  <si>
    <t>Dobici ili (-) gubici od modifikacija, neto</t>
  </si>
  <si>
    <t>Umanjenje vrijednosti nefinancijske imovine</t>
  </si>
  <si>
    <t>Prihod od dividendi</t>
  </si>
  <si>
    <t>Ostali dobici/gubici od nepriznavanja financijskih instrumenata koji se ne mjere po fer vrijednosti kroz račun dobiti i gubitka</t>
  </si>
  <si>
    <t>Dobici/gubici po osnovi financijskih instrumenata koji se mjere po fer vrijednosti kroz račun dobiti i gubitka</t>
  </si>
  <si>
    <t>Dobit prije poreza od neprekinutog poslovanja</t>
  </si>
  <si>
    <t>Porez na dobit</t>
  </si>
  <si>
    <t>NETO DOBIT ZA RAZDOBLJE</t>
  </si>
  <si>
    <t>Kamatni prihodi</t>
  </si>
  <si>
    <t>Kamatni rashodi</t>
  </si>
  <si>
    <t>Prihodi od naknada i provizija</t>
  </si>
  <si>
    <t>Rashodi od naknada i provizija</t>
  </si>
  <si>
    <t>Dobici ili gubici po financijskoj imovini i financijskim obvezama koje se drže radi trgovanja, neto</t>
  </si>
  <si>
    <t>Tečajne razlike [dobit ili gubitak], neto</t>
  </si>
  <si>
    <t>Administrativni rashodi</t>
  </si>
  <si>
    <t>Udio dobiti ili (–) gubitka od ulaganja u društva kćeri, zajedničke pothvate i pridružena društva obračunatih metodom udjela</t>
  </si>
  <si>
    <t>Prihodi od dividende</t>
  </si>
  <si>
    <t>Dobici/gubici od prestanka priznavanja financijskih instrumenata koji nisu mjereni po fer vrijednosti kroz dobit ili gubitak</t>
  </si>
  <si>
    <t>Dobici/gubici od financijskih instrumenata po fer vrijednosti kroz dobit ili gubitak</t>
  </si>
  <si>
    <t xml:space="preserve">DOBIT PRIJE POREZA   </t>
  </si>
  <si>
    <t>HNB - Dobici ili gubici po finan-cijskoj imovini i financijskim obvezama koje se drže radi trgovanja, neto</t>
  </si>
  <si>
    <t>HNB - Ostali rashodi iz poslova-nja</t>
  </si>
  <si>
    <t>GFI - Ostali administrativni troškovi</t>
  </si>
  <si>
    <t>AOP
oznaka</t>
  </si>
  <si>
    <t>Razlike između financijskih izvještaja prema MSFI i propisanih obrazaca su prikazane niže: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</si>
</sst>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k_n_-;\-* #,##0.00\ _k_n_-;_-* &quot;-&quot;??\ _k_n_-;_-@_-"/>
    <numFmt numFmtId="164" formatCode="000"/>
    <numFmt numFmtId="165" formatCode="00"/>
    <numFmt numFmtId="166" formatCode="#,##0;\(#,##0\);\-"/>
    <numFmt numFmtId="167" formatCode="#,##0_ ;\-#,##0\ "/>
    <numFmt numFmtId="168" formatCode="_-* #,##0\ _k_n_-;\-* #,##0\ _k_n_-;_-* &quot;-&quot;??\ _k_n_-;_-@_-"/>
  </numFmts>
  <fonts count="46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8"/>
      <color indexed="9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b/>
      <sz val="9"/>
      <color indexed="18"/>
      <name val="Arial"/>
      <family val="2"/>
      <charset val="238"/>
    </font>
    <font>
      <b/>
      <sz val="7"/>
      <color indexed="9"/>
      <name val="Arial"/>
      <family val="2"/>
      <charset val="238"/>
    </font>
    <font>
      <sz val="9"/>
      <color indexed="18"/>
      <name val="Arial"/>
      <family val="2"/>
      <charset val="238"/>
    </font>
    <font>
      <b/>
      <sz val="8"/>
      <name val="Arial"/>
      <family val="2"/>
      <charset val="238"/>
    </font>
    <font>
      <b/>
      <sz val="7"/>
      <name val="Arial"/>
      <family val="2"/>
      <charset val="238"/>
    </font>
    <font>
      <b/>
      <sz val="8"/>
      <color indexed="12"/>
      <name val="Arial"/>
      <family val="2"/>
      <charset val="238"/>
    </font>
    <font>
      <sz val="8"/>
      <color indexed="12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name val="Times New Roman"/>
      <family val="1"/>
      <charset val="238"/>
    </font>
    <font>
      <sz val="11"/>
      <name val="Calibri Light"/>
      <family val="2"/>
      <charset val="238"/>
    </font>
    <font>
      <sz val="10"/>
      <name val="Calibri Light"/>
      <family val="2"/>
      <charset val="238"/>
    </font>
    <font>
      <b/>
      <sz val="9"/>
      <color indexed="8"/>
      <name val="Arial"/>
      <family val="2"/>
      <charset val="238"/>
    </font>
    <font>
      <sz val="9"/>
      <color indexed="12"/>
      <name val="Arial"/>
      <family val="2"/>
      <charset val="238"/>
    </font>
    <font>
      <b/>
      <sz val="9"/>
      <color indexed="12"/>
      <name val="Arial"/>
      <family val="2"/>
      <charset val="238"/>
    </font>
    <font>
      <sz val="10"/>
      <name val="Arial"/>
      <family val="2"/>
    </font>
    <font>
      <u/>
      <sz val="10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0"/>
      <name val="Arial"/>
      <family val="2"/>
      <charset val="238"/>
    </font>
    <font>
      <sz val="11"/>
      <color theme="0"/>
      <name val="Calibri Light"/>
      <family val="2"/>
      <charset val="238"/>
    </font>
    <font>
      <sz val="10"/>
      <color theme="0"/>
      <name val="Times New Roman"/>
      <family val="1"/>
      <charset val="238"/>
    </font>
    <font>
      <sz val="10"/>
      <color theme="0"/>
      <name val="Calibri Light"/>
      <family val="2"/>
      <charset val="238"/>
    </font>
    <font>
      <b/>
      <sz val="12"/>
      <color theme="1"/>
      <name val="Arial Rounded MT Bold"/>
      <family val="2"/>
    </font>
    <font>
      <b/>
      <sz val="12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7"/>
      <color rgb="FF005493"/>
      <name val="Arial"/>
      <family val="2"/>
      <charset val="238"/>
    </font>
    <font>
      <b/>
      <i/>
      <sz val="7"/>
      <color rgb="FFFF0000"/>
      <name val="Arial"/>
      <family val="2"/>
      <charset val="238"/>
    </font>
    <font>
      <sz val="7"/>
      <color theme="1"/>
      <name val="Arial"/>
      <family val="2"/>
      <charset val="238"/>
    </font>
    <font>
      <i/>
      <sz val="7"/>
      <name val="Arial"/>
      <family val="2"/>
      <charset val="238"/>
    </font>
    <font>
      <sz val="7"/>
      <name val="Arial"/>
      <family val="2"/>
      <charset val="238"/>
    </font>
    <font>
      <sz val="7"/>
      <color rgb="FFFF0000"/>
      <name val="Arial"/>
      <family val="2"/>
      <charset val="238"/>
    </font>
    <font>
      <b/>
      <sz val="7"/>
      <color rgb="FF005091"/>
      <name val="Arial"/>
      <family val="2"/>
      <charset val="238"/>
    </font>
    <font>
      <sz val="7"/>
      <color rgb="FF000000"/>
      <name val="Arial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lightGray">
        <fgColor indexed="22"/>
      </patternFill>
    </fill>
    <fill>
      <patternFill patternType="solid">
        <fgColor indexed="65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22"/>
      </patternFill>
    </fill>
    <fill>
      <patternFill patternType="mediumGray">
        <fgColor indexed="2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Gray">
        <fgColor rgb="FFC0C0C0"/>
        <bgColor theme="0"/>
      </patternFill>
    </fill>
    <fill>
      <patternFill patternType="solid">
        <fgColor theme="0"/>
      </patternFill>
    </fill>
    <fill>
      <patternFill patternType="solid">
        <fgColor theme="0"/>
        <bgColor rgb="FFC0C0C0"/>
      </patternFill>
    </fill>
    <fill>
      <patternFill patternType="solid">
        <fgColor rgb="FFD9DFED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5191"/>
      </top>
      <bottom style="medium">
        <color rgb="FF005191"/>
      </bottom>
      <diagonal/>
    </border>
    <border>
      <left/>
      <right style="medium">
        <color rgb="FFFFFFFF"/>
      </right>
      <top style="medium">
        <color rgb="FF005191"/>
      </top>
      <bottom style="medium">
        <color rgb="FF005191"/>
      </bottom>
      <diagonal/>
    </border>
    <border>
      <left/>
      <right/>
      <top/>
      <bottom style="medium">
        <color rgb="FF005191"/>
      </bottom>
      <diagonal/>
    </border>
    <border>
      <left/>
      <right style="medium">
        <color rgb="FFFFFFFF"/>
      </right>
      <top/>
      <bottom style="medium">
        <color rgb="FF005191"/>
      </bottom>
      <diagonal/>
    </border>
    <border>
      <left/>
      <right/>
      <top style="medium">
        <color rgb="FF005191"/>
      </top>
      <bottom/>
      <diagonal/>
    </border>
  </borders>
  <cellStyleXfs count="10">
    <xf numFmtId="0" fontId="0" fillId="0" borderId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6" fillId="0" borderId="0"/>
    <xf numFmtId="0" fontId="26" fillId="0" borderId="0"/>
    <xf numFmtId="0" fontId="26" fillId="0" borderId="0"/>
    <xf numFmtId="0" fontId="6" fillId="0" borderId="0">
      <alignment vertical="top"/>
    </xf>
    <xf numFmtId="0" fontId="6" fillId="0" borderId="0">
      <alignment vertical="top"/>
    </xf>
    <xf numFmtId="43" fontId="37" fillId="0" borderId="0" applyFont="0" applyFill="0" applyBorder="0" applyAlignment="0" applyProtection="0"/>
  </cellStyleXfs>
  <cellXfs count="385">
    <xf numFmtId="0" fontId="0" fillId="0" borderId="0" xfId="0"/>
    <xf numFmtId="0" fontId="10" fillId="0" borderId="0" xfId="3" applyFont="1" applyProtection="1"/>
    <xf numFmtId="0" fontId="7" fillId="0" borderId="0" xfId="8" applyFont="1" applyFill="1" applyBorder="1" applyAlignment="1" applyProtection="1">
      <alignment horizontal="center" vertical="center" wrapText="1"/>
    </xf>
    <xf numFmtId="0" fontId="10" fillId="0" borderId="0" xfId="3" applyFont="1" applyBorder="1" applyAlignment="1" applyProtection="1">
      <alignment horizontal="center" vertical="center" wrapText="1"/>
    </xf>
    <xf numFmtId="0" fontId="1" fillId="0" borderId="0" xfId="3" applyFont="1" applyProtection="1"/>
    <xf numFmtId="49" fontId="8" fillId="2" borderId="1" xfId="0" applyNumberFormat="1" applyFont="1" applyFill="1" applyBorder="1" applyAlignment="1" applyProtection="1">
      <alignment horizontal="center" vertical="center"/>
    </xf>
    <xf numFmtId="164" fontId="14" fillId="0" borderId="1" xfId="0" applyNumberFormat="1" applyFont="1" applyFill="1" applyBorder="1" applyAlignment="1" applyProtection="1">
      <alignment horizontal="center" vertical="center"/>
    </xf>
    <xf numFmtId="164" fontId="14" fillId="9" borderId="1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left" vertical="center" wrapText="1"/>
    </xf>
    <xf numFmtId="0" fontId="14" fillId="0" borderId="0" xfId="0" applyFont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center" vertical="center"/>
    </xf>
    <xf numFmtId="0" fontId="10" fillId="0" borderId="0" xfId="3" applyProtection="1"/>
    <xf numFmtId="164" fontId="14" fillId="0" borderId="2" xfId="0" applyNumberFormat="1" applyFont="1" applyFill="1" applyBorder="1" applyAlignment="1" applyProtection="1">
      <alignment horizontal="center" vertical="center"/>
    </xf>
    <xf numFmtId="0" fontId="3" fillId="2" borderId="3" xfId="3" applyFont="1" applyFill="1" applyBorder="1" applyAlignment="1" applyProtection="1">
      <alignment horizontal="center" vertical="center" wrapText="1"/>
    </xf>
    <xf numFmtId="0" fontId="14" fillId="2" borderId="1" xfId="3" applyFont="1" applyFill="1" applyBorder="1" applyAlignment="1" applyProtection="1">
      <alignment horizontal="center" vertical="center"/>
    </xf>
    <xf numFmtId="3" fontId="14" fillId="2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3" fillId="2" borderId="4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/>
    </xf>
    <xf numFmtId="164" fontId="14" fillId="9" borderId="2" xfId="0" applyNumberFormat="1" applyFont="1" applyFill="1" applyBorder="1" applyAlignment="1" applyProtection="1">
      <alignment horizontal="center" vertical="center"/>
    </xf>
    <xf numFmtId="0" fontId="28" fillId="10" borderId="6" xfId="0" applyFont="1" applyFill="1" applyBorder="1"/>
    <xf numFmtId="0" fontId="0" fillId="10" borderId="7" xfId="0" applyFill="1" applyBorder="1"/>
    <xf numFmtId="0" fontId="4" fillId="10" borderId="8" xfId="0" applyFont="1" applyFill="1" applyBorder="1" applyAlignment="1">
      <alignment vertical="center"/>
    </xf>
    <xf numFmtId="0" fontId="0" fillId="10" borderId="9" xfId="0" applyFill="1" applyBorder="1"/>
    <xf numFmtId="0" fontId="19" fillId="10" borderId="10" xfId="0" applyFont="1" applyFill="1" applyBorder="1"/>
    <xf numFmtId="0" fontId="19" fillId="10" borderId="9" xfId="0" applyFont="1" applyFill="1" applyBorder="1" applyAlignment="1">
      <alignment wrapText="1"/>
    </xf>
    <xf numFmtId="0" fontId="19" fillId="10" borderId="9" xfId="0" applyFont="1" applyFill="1" applyBorder="1"/>
    <xf numFmtId="0" fontId="3" fillId="10" borderId="0" xfId="0" applyFont="1" applyFill="1" applyBorder="1" applyAlignment="1">
      <alignment vertical="center"/>
    </xf>
    <xf numFmtId="0" fontId="3" fillId="10" borderId="0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vertical="top"/>
    </xf>
    <xf numFmtId="0" fontId="4" fillId="10" borderId="9" xfId="0" applyFont="1" applyFill="1" applyBorder="1" applyAlignment="1">
      <alignment vertical="center"/>
    </xf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3" fillId="11" borderId="14" xfId="0" applyFont="1" applyFill="1" applyBorder="1" applyAlignment="1" applyProtection="1">
      <alignment horizontal="center" vertical="center"/>
      <protection locked="0"/>
    </xf>
    <xf numFmtId="3" fontId="10" fillId="0" borderId="0" xfId="3" applyNumberFormat="1" applyProtection="1"/>
    <xf numFmtId="3" fontId="14" fillId="2" borderId="18" xfId="3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 applyProtection="1">
      <alignment vertical="center" shrinkToFit="1"/>
      <protection locked="0"/>
    </xf>
    <xf numFmtId="3" fontId="4" fillId="0" borderId="1" xfId="0" applyNumberFormat="1" applyFont="1" applyFill="1" applyBorder="1" applyAlignment="1" applyProtection="1">
      <alignment vertical="center" shrinkToFit="1"/>
    </xf>
    <xf numFmtId="3" fontId="10" fillId="0" borderId="0" xfId="8" applyNumberFormat="1" applyFont="1" applyAlignment="1" applyProtection="1">
      <alignment wrapText="1"/>
    </xf>
    <xf numFmtId="3" fontId="10" fillId="0" borderId="0" xfId="3" applyNumberFormat="1" applyFont="1" applyProtection="1"/>
    <xf numFmtId="3" fontId="5" fillId="0" borderId="0" xfId="8" applyNumberFormat="1" applyFont="1" applyFill="1" applyBorder="1" applyAlignment="1" applyProtection="1">
      <alignment horizontal="center" vertical="center"/>
    </xf>
    <xf numFmtId="3" fontId="10" fillId="0" borderId="0" xfId="3" applyNumberFormat="1" applyFont="1" applyBorder="1" applyAlignment="1" applyProtection="1">
      <alignment horizontal="center" vertical="center" wrapText="1"/>
    </xf>
    <xf numFmtId="3" fontId="10" fillId="0" borderId="0" xfId="8" applyNumberFormat="1" applyFont="1" applyBorder="1" applyAlignment="1" applyProtection="1">
      <alignment wrapText="1"/>
    </xf>
    <xf numFmtId="3" fontId="1" fillId="0" borderId="0" xfId="3" applyNumberFormat="1" applyFont="1" applyProtection="1"/>
    <xf numFmtId="3" fontId="8" fillId="2" borderId="1" xfId="0" applyNumberFormat="1" applyFont="1" applyFill="1" applyBorder="1" applyAlignment="1" applyProtection="1">
      <alignment horizontal="center" vertical="center" wrapText="1"/>
    </xf>
    <xf numFmtId="3" fontId="12" fillId="2" borderId="1" xfId="0" applyNumberFormat="1" applyFont="1" applyFill="1" applyBorder="1" applyAlignment="1" applyProtection="1">
      <alignment horizontal="center" vertical="center" wrapText="1"/>
    </xf>
    <xf numFmtId="3" fontId="8" fillId="2" borderId="1" xfId="0" applyNumberFormat="1" applyFont="1" applyFill="1" applyBorder="1" applyAlignment="1" applyProtection="1">
      <alignment horizontal="center" vertical="center"/>
    </xf>
    <xf numFmtId="3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3" fontId="16" fillId="0" borderId="0" xfId="0" applyNumberFormat="1" applyFont="1" applyFill="1" applyBorder="1" applyAlignment="1" applyProtection="1">
      <alignment horizontal="right" vertical="center" shrinkToFit="1"/>
    </xf>
    <xf numFmtId="14" fontId="5" fillId="3" borderId="0" xfId="8" applyNumberFormat="1" applyFont="1" applyFill="1" applyBorder="1" applyAlignment="1" applyProtection="1">
      <alignment horizontal="center" vertical="center"/>
    </xf>
    <xf numFmtId="3" fontId="14" fillId="2" borderId="3" xfId="3" applyNumberFormat="1" applyFont="1" applyFill="1" applyBorder="1" applyAlignment="1" applyProtection="1">
      <alignment horizontal="center" vertical="center" wrapText="1"/>
    </xf>
    <xf numFmtId="0" fontId="19" fillId="10" borderId="0" xfId="0" applyFont="1" applyFill="1" applyBorder="1"/>
    <xf numFmtId="0" fontId="4" fillId="10" borderId="0" xfId="0" applyFont="1" applyFill="1" applyBorder="1" applyAlignment="1">
      <alignment horizontal="right" vertical="center" wrapText="1"/>
    </xf>
    <xf numFmtId="0" fontId="19" fillId="10" borderId="0" xfId="0" applyFont="1" applyFill="1" applyBorder="1" applyAlignment="1">
      <alignment vertical="top"/>
    </xf>
    <xf numFmtId="0" fontId="4" fillId="1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vertical="center"/>
    </xf>
    <xf numFmtId="0" fontId="20" fillId="10" borderId="9" xfId="0" applyFont="1" applyFill="1" applyBorder="1" applyAlignment="1">
      <alignment vertical="center"/>
    </xf>
    <xf numFmtId="0" fontId="19" fillId="10" borderId="0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19" fillId="10" borderId="0" xfId="0" applyFont="1" applyFill="1" applyBorder="1" applyAlignment="1">
      <alignment wrapText="1"/>
    </xf>
    <xf numFmtId="0" fontId="19" fillId="10" borderId="10" xfId="0" applyFont="1" applyFill="1" applyBorder="1" applyAlignment="1">
      <alignment wrapText="1"/>
    </xf>
    <xf numFmtId="0" fontId="18" fillId="10" borderId="1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0" fontId="29" fillId="0" borderId="0" xfId="0" applyFont="1" applyFill="1"/>
    <xf numFmtId="0" fontId="3" fillId="10" borderId="0" xfId="0" applyFont="1" applyFill="1" applyBorder="1" applyAlignment="1">
      <alignment horizontal="right" vertical="center" wrapText="1"/>
    </xf>
    <xf numFmtId="14" fontId="3" fillId="12" borderId="0" xfId="0" applyNumberFormat="1" applyFont="1" applyFill="1" applyBorder="1" applyAlignment="1" applyProtection="1">
      <alignment horizontal="center" vertical="center"/>
      <protection locked="0"/>
    </xf>
    <xf numFmtId="14" fontId="3" fillId="13" borderId="0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30" fillId="10" borderId="0" xfId="0" applyFont="1" applyFill="1" applyBorder="1" applyAlignment="1"/>
    <xf numFmtId="0" fontId="31" fillId="10" borderId="0" xfId="0" applyFont="1" applyFill="1" applyBorder="1" applyAlignment="1">
      <alignment vertical="center"/>
    </xf>
    <xf numFmtId="0" fontId="21" fillId="10" borderId="9" xfId="0" applyFont="1" applyFill="1" applyBorder="1" applyAlignment="1">
      <alignment vertical="center"/>
    </xf>
    <xf numFmtId="0" fontId="32" fillId="10" borderId="0" xfId="0" applyFont="1" applyFill="1" applyBorder="1" applyAlignment="1">
      <alignment vertical="center"/>
    </xf>
    <xf numFmtId="0" fontId="33" fillId="10" borderId="0" xfId="0" applyFont="1" applyFill="1" applyBorder="1" applyAlignment="1">
      <alignment vertical="center"/>
    </xf>
    <xf numFmtId="0" fontId="22" fillId="10" borderId="9" xfId="0" applyFont="1" applyFill="1" applyBorder="1" applyAlignment="1">
      <alignment vertical="center"/>
    </xf>
    <xf numFmtId="0" fontId="30" fillId="10" borderId="9" xfId="0" applyFont="1" applyFill="1" applyBorder="1"/>
    <xf numFmtId="1" fontId="3" fillId="11" borderId="14" xfId="0" applyNumberFormat="1" applyFont="1" applyFill="1" applyBorder="1" applyAlignment="1" applyProtection="1">
      <alignment horizontal="center" vertical="center"/>
      <protection locked="0"/>
    </xf>
    <xf numFmtId="49" fontId="3" fillId="11" borderId="14" xfId="0" applyNumberFormat="1" applyFont="1" applyFill="1" applyBorder="1" applyAlignment="1" applyProtection="1">
      <alignment horizontal="center" vertical="center"/>
      <protection locked="0"/>
    </xf>
    <xf numFmtId="49" fontId="3" fillId="11" borderId="13" xfId="0" applyNumberFormat="1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Border="1"/>
    <xf numFmtId="0" fontId="19" fillId="10" borderId="0" xfId="0" applyFont="1" applyFill="1" applyBorder="1" applyAlignment="1">
      <alignment vertical="top"/>
    </xf>
    <xf numFmtId="49" fontId="3" fillId="11" borderId="13" xfId="0" applyNumberFormat="1" applyFont="1" applyFill="1" applyBorder="1" applyAlignment="1" applyProtection="1">
      <alignment horizontal="center" vertical="center"/>
      <protection locked="0"/>
    </xf>
    <xf numFmtId="3" fontId="24" fillId="9" borderId="1" xfId="0" applyNumberFormat="1" applyFont="1" applyFill="1" applyBorder="1" applyAlignment="1" applyProtection="1">
      <alignment vertical="center" shrinkToFit="1"/>
    </xf>
    <xf numFmtId="3" fontId="25" fillId="9" borderId="1" xfId="0" applyNumberFormat="1" applyFont="1" applyFill="1" applyBorder="1" applyAlignment="1" applyProtection="1">
      <alignment vertical="center" shrinkToFit="1"/>
    </xf>
    <xf numFmtId="3" fontId="17" fillId="9" borderId="1" xfId="0" applyNumberFormat="1" applyFont="1" applyFill="1" applyBorder="1" applyAlignment="1" applyProtection="1">
      <alignment vertical="center" shrinkToFit="1"/>
    </xf>
    <xf numFmtId="0" fontId="10" fillId="0" borderId="0" xfId="3"/>
    <xf numFmtId="0" fontId="10" fillId="0" borderId="0" xfId="3" applyAlignment="1">
      <alignment vertical="top"/>
    </xf>
    <xf numFmtId="0" fontId="1" fillId="0" borderId="0" xfId="3" applyFont="1" applyAlignment="1">
      <alignment vertical="top" wrapText="1"/>
    </xf>
    <xf numFmtId="0" fontId="1" fillId="0" borderId="0" xfId="3" applyFont="1" applyAlignment="1">
      <alignment horizontal="center" vertical="top" wrapText="1"/>
    </xf>
    <xf numFmtId="0" fontId="1" fillId="0" borderId="0" xfId="7" applyFont="1" applyAlignment="1">
      <alignment horizontal="justify" vertical="justify" wrapText="1"/>
    </xf>
    <xf numFmtId="0" fontId="1" fillId="0" borderId="0" xfId="7" applyFont="1" applyAlignment="1">
      <alignment vertical="justify" wrapText="1"/>
    </xf>
    <xf numFmtId="0" fontId="1" fillId="0" borderId="0" xfId="3" applyFont="1" applyAlignment="1">
      <alignment vertical="justify" wrapText="1"/>
    </xf>
    <xf numFmtId="4" fontId="10" fillId="0" borderId="0" xfId="3" applyNumberFormat="1" applyFont="1" applyProtection="1"/>
    <xf numFmtId="3" fontId="36" fillId="0" borderId="0" xfId="3" applyNumberFormat="1" applyFont="1" applyProtection="1"/>
    <xf numFmtId="0" fontId="0" fillId="0" borderId="0" xfId="0" applyFill="1"/>
    <xf numFmtId="4" fontId="10" fillId="0" borderId="0" xfId="3" applyNumberFormat="1" applyProtection="1"/>
    <xf numFmtId="0" fontId="1" fillId="0" borderId="0" xfId="3" applyFont="1" applyAlignment="1" applyProtection="1">
      <alignment horizontal="right"/>
    </xf>
    <xf numFmtId="3" fontId="1" fillId="0" borderId="0" xfId="3" applyNumberFormat="1" applyFont="1" applyFill="1" applyProtection="1"/>
    <xf numFmtId="3" fontId="10" fillId="0" borderId="0" xfId="3" applyNumberFormat="1" applyFont="1" applyFill="1" applyProtection="1"/>
    <xf numFmtId="4" fontId="0" fillId="0" borderId="0" xfId="0" applyNumberFormat="1" applyProtection="1"/>
    <xf numFmtId="0" fontId="38" fillId="0" borderId="23" xfId="0" applyFont="1" applyBorder="1" applyAlignment="1">
      <alignment horizontal="justify" vertical="center"/>
    </xf>
    <xf numFmtId="0" fontId="38" fillId="0" borderId="24" xfId="0" applyFont="1" applyBorder="1" applyAlignment="1">
      <alignment horizontal="right" vertical="center"/>
    </xf>
    <xf numFmtId="0" fontId="38" fillId="0" borderId="24" xfId="0" applyFont="1" applyBorder="1" applyAlignment="1">
      <alignment horizontal="justify" vertical="center" wrapText="1"/>
    </xf>
    <xf numFmtId="0" fontId="39" fillId="0" borderId="23" xfId="0" applyFont="1" applyBorder="1" applyAlignment="1">
      <alignment horizontal="center" vertical="center"/>
    </xf>
    <xf numFmtId="0" fontId="38" fillId="0" borderId="23" xfId="0" applyFont="1" applyBorder="1" applyAlignment="1">
      <alignment horizontal="right" vertical="center"/>
    </xf>
    <xf numFmtId="0" fontId="38" fillId="0" borderId="25" xfId="0" applyFont="1" applyBorder="1" applyAlignment="1">
      <alignment horizontal="justify" vertical="center"/>
    </xf>
    <xf numFmtId="0" fontId="38" fillId="0" borderId="26" xfId="0" applyFont="1" applyBorder="1" applyAlignment="1">
      <alignment horizontal="left" vertical="center"/>
    </xf>
    <xf numFmtId="0" fontId="38" fillId="0" borderId="26" xfId="0" applyFont="1" applyBorder="1" applyAlignment="1">
      <alignment horizontal="justify" vertical="center" wrapText="1"/>
    </xf>
    <xf numFmtId="0" fontId="38" fillId="0" borderId="25" xfId="0" applyFont="1" applyBorder="1" applyAlignment="1">
      <alignment horizontal="left" vertical="center"/>
    </xf>
    <xf numFmtId="0" fontId="38" fillId="0" borderId="25" xfId="0" applyFont="1" applyBorder="1" applyAlignment="1">
      <alignment horizontal="center" vertical="center"/>
    </xf>
    <xf numFmtId="3" fontId="40" fillId="14" borderId="27" xfId="0" applyNumberFormat="1" applyFont="1" applyFill="1" applyBorder="1" applyAlignment="1">
      <alignment horizontal="right" vertical="center"/>
    </xf>
    <xf numFmtId="0" fontId="40" fillId="0" borderId="27" xfId="0" applyFont="1" applyBorder="1" applyAlignment="1">
      <alignment vertical="center"/>
    </xf>
    <xf numFmtId="3" fontId="40" fillId="14" borderId="0" xfId="0" applyNumberFormat="1" applyFont="1" applyFill="1" applyBorder="1" applyAlignment="1">
      <alignment horizontal="right" vertical="center"/>
    </xf>
    <xf numFmtId="0" fontId="40" fillId="0" borderId="0" xfId="0" applyFont="1" applyBorder="1" applyAlignment="1">
      <alignment vertical="center"/>
    </xf>
    <xf numFmtId="3" fontId="40" fillId="14" borderId="25" xfId="0" applyNumberFormat="1" applyFont="1" applyFill="1" applyBorder="1" applyAlignment="1">
      <alignment horizontal="right" vertical="center"/>
    </xf>
    <xf numFmtId="0" fontId="40" fillId="0" borderId="25" xfId="0" applyFont="1" applyBorder="1" applyAlignment="1">
      <alignment vertical="center"/>
    </xf>
    <xf numFmtId="166" fontId="42" fillId="0" borderId="25" xfId="0" applyNumberFormat="1" applyFont="1" applyBorder="1" applyAlignment="1">
      <alignment horizontal="center" vertical="center"/>
    </xf>
    <xf numFmtId="0" fontId="40" fillId="0" borderId="27" xfId="0" applyFont="1" applyBorder="1" applyAlignment="1">
      <alignment vertical="center" wrapText="1"/>
    </xf>
    <xf numFmtId="3" fontId="40" fillId="14" borderId="27" xfId="0" applyNumberFormat="1" applyFont="1" applyFill="1" applyBorder="1" applyAlignment="1">
      <alignment vertical="center"/>
    </xf>
    <xf numFmtId="166" fontId="42" fillId="0" borderId="27" xfId="0" applyNumberFormat="1" applyFont="1" applyBorder="1" applyAlignment="1">
      <alignment horizontal="center" vertical="center"/>
    </xf>
    <xf numFmtId="0" fontId="40" fillId="0" borderId="25" xfId="0" applyFont="1" applyBorder="1" applyAlignment="1">
      <alignment vertical="center" wrapText="1"/>
    </xf>
    <xf numFmtId="0" fontId="40" fillId="14" borderId="25" xfId="0" applyFont="1" applyFill="1" applyBorder="1" applyAlignment="1">
      <alignment vertical="center"/>
    </xf>
    <xf numFmtId="0" fontId="40" fillId="0" borderId="25" xfId="0" applyFont="1" applyBorder="1" applyAlignment="1">
      <alignment horizontal="left" vertical="center"/>
    </xf>
    <xf numFmtId="167" fontId="40" fillId="14" borderId="25" xfId="9" applyNumberFormat="1" applyFont="1" applyFill="1" applyBorder="1" applyAlignment="1">
      <alignment horizontal="right" vertical="center"/>
    </xf>
    <xf numFmtId="0" fontId="40" fillId="0" borderId="25" xfId="0" applyFont="1" applyBorder="1" applyAlignment="1">
      <alignment horizontal="left" vertical="center" wrapText="1"/>
    </xf>
    <xf numFmtId="166" fontId="41" fillId="0" borderId="25" xfId="0" applyNumberFormat="1" applyFont="1" applyBorder="1" applyAlignment="1">
      <alignment horizontal="center" vertical="center"/>
    </xf>
    <xf numFmtId="0" fontId="40" fillId="0" borderId="25" xfId="0" applyFont="1" applyBorder="1" applyAlignment="1">
      <alignment horizontal="justify" vertical="center"/>
    </xf>
    <xf numFmtId="166" fontId="41" fillId="0" borderId="27" xfId="0" applyNumberFormat="1" applyFont="1" applyBorder="1" applyAlignment="1">
      <alignment horizontal="center" vertical="center"/>
    </xf>
    <xf numFmtId="0" fontId="40" fillId="14" borderId="0" xfId="0" applyFont="1" applyFill="1" applyBorder="1" applyAlignment="1">
      <alignment vertical="center"/>
    </xf>
    <xf numFmtId="166" fontId="41" fillId="0" borderId="0" xfId="0" applyNumberFormat="1" applyFont="1" applyBorder="1" applyAlignment="1">
      <alignment horizontal="center" vertical="center"/>
    </xf>
    <xf numFmtId="168" fontId="40" fillId="14" borderId="25" xfId="9" applyNumberFormat="1" applyFont="1" applyFill="1" applyBorder="1" applyAlignment="1">
      <alignment horizontal="center" vertical="center"/>
    </xf>
    <xf numFmtId="167" fontId="38" fillId="14" borderId="25" xfId="0" applyNumberFormat="1" applyFont="1" applyFill="1" applyBorder="1" applyAlignment="1">
      <alignment vertical="center"/>
    </xf>
    <xf numFmtId="167" fontId="38" fillId="14" borderId="25" xfId="9" applyNumberFormat="1" applyFont="1" applyFill="1" applyBorder="1" applyAlignment="1">
      <alignment horizontal="right" vertical="center"/>
    </xf>
    <xf numFmtId="1" fontId="40" fillId="14" borderId="25" xfId="9" applyNumberFormat="1" applyFont="1" applyFill="1" applyBorder="1" applyAlignment="1">
      <alignment horizontal="right" vertical="center"/>
    </xf>
    <xf numFmtId="168" fontId="40" fillId="0" borderId="25" xfId="0" applyNumberFormat="1" applyFont="1" applyBorder="1" applyAlignment="1">
      <alignment horizontal="center" vertical="center"/>
    </xf>
    <xf numFmtId="0" fontId="40" fillId="0" borderId="25" xfId="0" applyFont="1" applyBorder="1" applyAlignment="1">
      <alignment horizontal="right" vertical="center"/>
    </xf>
    <xf numFmtId="167" fontId="40" fillId="14" borderId="25" xfId="9" applyNumberFormat="1" applyFont="1" applyFill="1" applyBorder="1" applyAlignment="1">
      <alignment vertical="center"/>
    </xf>
    <xf numFmtId="43" fontId="41" fillId="0" borderId="27" xfId="9" applyFont="1" applyBorder="1" applyAlignment="1">
      <alignment horizontal="right" vertical="center"/>
    </xf>
    <xf numFmtId="3" fontId="40" fillId="14" borderId="25" xfId="0" applyNumberFormat="1" applyFont="1" applyFill="1" applyBorder="1" applyAlignment="1">
      <alignment vertical="center"/>
    </xf>
    <xf numFmtId="0" fontId="40" fillId="14" borderId="25" xfId="0" applyFont="1" applyFill="1" applyBorder="1" applyAlignment="1">
      <alignment horizontal="right" vertical="center"/>
    </xf>
    <xf numFmtId="3" fontId="41" fillId="0" borderId="25" xfId="0" applyNumberFormat="1" applyFont="1" applyBorder="1" applyAlignment="1">
      <alignment vertical="center"/>
    </xf>
    <xf numFmtId="168" fontId="43" fillId="0" borderId="25" xfId="0" applyNumberFormat="1" applyFont="1" applyBorder="1" applyAlignment="1">
      <alignment horizontal="center" vertical="center"/>
    </xf>
    <xf numFmtId="167" fontId="38" fillId="14" borderId="25" xfId="0" applyNumberFormat="1" applyFont="1" applyFill="1" applyBorder="1" applyAlignment="1">
      <alignment horizontal="right" vertical="center"/>
    </xf>
    <xf numFmtId="0" fontId="38" fillId="0" borderId="25" xfId="0" applyFont="1" applyBorder="1" applyAlignment="1">
      <alignment horizontal="right" vertical="center"/>
    </xf>
    <xf numFmtId="3" fontId="38" fillId="0" borderId="23" xfId="0" applyNumberFormat="1" applyFont="1" applyBorder="1" applyAlignment="1">
      <alignment horizontal="right" vertical="center"/>
    </xf>
    <xf numFmtId="3" fontId="42" fillId="0" borderId="23" xfId="0" applyNumberFormat="1" applyFont="1" applyBorder="1" applyAlignment="1">
      <alignment horizontal="center" vertical="center"/>
    </xf>
    <xf numFmtId="0" fontId="40" fillId="15" borderId="27" xfId="0" applyFont="1" applyFill="1" applyBorder="1" applyAlignment="1">
      <alignment horizontal="left" vertical="center" wrapText="1"/>
    </xf>
    <xf numFmtId="166" fontId="40" fillId="14" borderId="27" xfId="9" applyNumberFormat="1" applyFont="1" applyFill="1" applyBorder="1" applyAlignment="1">
      <alignment horizontal="right" vertical="center" wrapText="1"/>
    </xf>
    <xf numFmtId="0" fontId="40" fillId="15" borderId="25" xfId="0" applyFont="1" applyFill="1" applyBorder="1" applyAlignment="1">
      <alignment horizontal="left" vertical="center" wrapText="1"/>
    </xf>
    <xf numFmtId="166" fontId="40" fillId="14" borderId="25" xfId="9" applyNumberFormat="1" applyFont="1" applyFill="1" applyBorder="1" applyAlignment="1">
      <alignment horizontal="right" vertical="center" wrapText="1"/>
    </xf>
    <xf numFmtId="166" fontId="42" fillId="0" borderId="25" xfId="0" applyNumberFormat="1" applyFont="1" applyBorder="1" applyAlignment="1">
      <alignment horizontal="center" vertical="center" wrapText="1"/>
    </xf>
    <xf numFmtId="166" fontId="40" fillId="14" borderId="25" xfId="0" applyNumberFormat="1" applyFont="1" applyFill="1" applyBorder="1" applyAlignment="1">
      <alignment horizontal="right" vertical="center" wrapText="1"/>
    </xf>
    <xf numFmtId="0" fontId="40" fillId="0" borderId="25" xfId="0" applyFont="1" applyBorder="1" applyAlignment="1">
      <alignment horizontal="justify" vertical="center" wrapText="1"/>
    </xf>
    <xf numFmtId="166" fontId="40" fillId="14" borderId="27" xfId="0" applyNumberFormat="1" applyFont="1" applyFill="1" applyBorder="1" applyAlignment="1">
      <alignment vertical="center"/>
    </xf>
    <xf numFmtId="0" fontId="40" fillId="0" borderId="27" xfId="0" applyFont="1" applyBorder="1" applyAlignment="1">
      <alignment horizontal="left" vertical="center" wrapText="1"/>
    </xf>
    <xf numFmtId="166" fontId="40" fillId="14" borderId="25" xfId="0" applyNumberFormat="1" applyFont="1" applyFill="1" applyBorder="1" applyAlignment="1">
      <alignment vertical="center"/>
    </xf>
    <xf numFmtId="0" fontId="40" fillId="15" borderId="0" xfId="0" applyFont="1" applyFill="1" applyAlignment="1">
      <alignment horizontal="left" vertical="center" wrapText="1"/>
    </xf>
    <xf numFmtId="166" fontId="40" fillId="14" borderId="0" xfId="9" applyNumberFormat="1" applyFont="1" applyFill="1" applyBorder="1" applyAlignment="1">
      <alignment horizontal="right" vertical="center" wrapText="1"/>
    </xf>
    <xf numFmtId="0" fontId="40" fillId="15" borderId="0" xfId="0" applyFont="1" applyFill="1" applyBorder="1" applyAlignment="1">
      <alignment vertical="center" wrapText="1"/>
    </xf>
    <xf numFmtId="166" fontId="40" fillId="14" borderId="0" xfId="9" applyNumberFormat="1" applyFont="1" applyFill="1" applyAlignment="1">
      <alignment horizontal="right" vertical="center" wrapText="1"/>
    </xf>
    <xf numFmtId="0" fontId="40" fillId="0" borderId="0" xfId="0" applyFont="1"/>
    <xf numFmtId="0" fontId="40" fillId="15" borderId="0" xfId="0" applyFont="1" applyFill="1" applyAlignment="1">
      <alignment vertical="center" wrapText="1"/>
    </xf>
    <xf numFmtId="0" fontId="40" fillId="15" borderId="27" xfId="0" applyFont="1" applyFill="1" applyBorder="1" applyAlignment="1">
      <alignment vertical="center" wrapText="1"/>
    </xf>
    <xf numFmtId="166" fontId="40" fillId="14" borderId="0" xfId="0" applyNumberFormat="1" applyFont="1" applyFill="1" applyBorder="1" applyAlignment="1">
      <alignment horizontal="right" vertical="center" wrapText="1"/>
    </xf>
    <xf numFmtId="0" fontId="40" fillId="15" borderId="25" xfId="0" applyFont="1" applyFill="1" applyBorder="1" applyAlignment="1">
      <alignment vertical="center" wrapText="1"/>
    </xf>
    <xf numFmtId="166" fontId="44" fillId="14" borderId="25" xfId="9" applyNumberFormat="1" applyFont="1" applyFill="1" applyBorder="1" applyAlignment="1">
      <alignment horizontal="right" vertical="center" wrapText="1"/>
    </xf>
    <xf numFmtId="166" fontId="44" fillId="14" borderId="25" xfId="0" applyNumberFormat="1" applyFont="1" applyFill="1" applyBorder="1" applyAlignment="1">
      <alignment horizontal="right" vertical="center" wrapText="1"/>
    </xf>
    <xf numFmtId="0" fontId="40" fillId="15" borderId="27" xfId="0" applyFont="1" applyFill="1" applyBorder="1" applyAlignment="1">
      <alignment horizontal="left" vertical="center" wrapText="1"/>
    </xf>
    <xf numFmtId="0" fontId="40" fillId="15" borderId="25" xfId="0" applyFont="1" applyFill="1" applyBorder="1" applyAlignment="1">
      <alignment horizontal="left" vertical="center" wrapText="1"/>
    </xf>
    <xf numFmtId="0" fontId="45" fillId="0" borderId="23" xfId="0" applyFont="1" applyBorder="1" applyAlignment="1">
      <alignment horizontal="justify" vertical="center"/>
    </xf>
    <xf numFmtId="0" fontId="45" fillId="0" borderId="25" xfId="0" applyFont="1" applyBorder="1" applyAlignment="1">
      <alignment horizontal="justify" vertical="center"/>
    </xf>
    <xf numFmtId="0" fontId="45" fillId="0" borderId="23" xfId="0" applyFont="1" applyBorder="1" applyAlignment="1">
      <alignment horizontal="justify" vertical="center" wrapText="1"/>
    </xf>
    <xf numFmtId="0" fontId="38" fillId="0" borderId="23" xfId="0" applyFont="1" applyBorder="1" applyAlignment="1">
      <alignment horizontal="center" vertical="center"/>
    </xf>
    <xf numFmtId="0" fontId="45" fillId="15" borderId="0" xfId="0" applyFont="1" applyFill="1" applyAlignment="1">
      <alignment horizontal="justify" vertical="center" wrapText="1"/>
    </xf>
    <xf numFmtId="0" fontId="45" fillId="15" borderId="27" xfId="0" applyFont="1" applyFill="1" applyBorder="1" applyAlignment="1">
      <alignment horizontal="justify" vertical="center" wrapText="1"/>
    </xf>
    <xf numFmtId="0" fontId="45" fillId="15" borderId="25" xfId="0" applyFont="1" applyFill="1" applyBorder="1" applyAlignment="1">
      <alignment horizontal="justify" vertical="center" wrapText="1"/>
    </xf>
    <xf numFmtId="0" fontId="45" fillId="15" borderId="23" xfId="0" applyFont="1" applyFill="1" applyBorder="1" applyAlignment="1">
      <alignment horizontal="justify" vertical="center" wrapText="1"/>
    </xf>
    <xf numFmtId="0" fontId="44" fillId="15" borderId="23" xfId="0" applyFont="1" applyFill="1" applyBorder="1" applyAlignment="1">
      <alignment horizontal="justify" vertical="center" wrapText="1"/>
    </xf>
    <xf numFmtId="0" fontId="44" fillId="15" borderId="25" xfId="0" applyFont="1" applyFill="1" applyBorder="1" applyAlignment="1">
      <alignment horizontal="justify" vertical="center" wrapText="1"/>
    </xf>
    <xf numFmtId="0" fontId="45" fillId="0" borderId="0" xfId="0" applyFont="1" applyAlignment="1">
      <alignment horizontal="justify" vertical="center"/>
    </xf>
    <xf numFmtId="164" fontId="14" fillId="9" borderId="17" xfId="0" applyNumberFormat="1" applyFont="1" applyFill="1" applyBorder="1" applyAlignment="1" applyProtection="1">
      <alignment horizontal="center" vertical="center"/>
    </xf>
    <xf numFmtId="0" fontId="3" fillId="2" borderId="1" xfId="3" applyFont="1" applyFill="1" applyBorder="1" applyAlignment="1" applyProtection="1">
      <alignment horizontal="center" vertical="center" wrapText="1"/>
    </xf>
    <xf numFmtId="0" fontId="1" fillId="0" borderId="0" xfId="3" applyFont="1" applyAlignment="1">
      <alignment horizontal="justify" vertical="justify" wrapText="1"/>
    </xf>
    <xf numFmtId="3" fontId="4" fillId="0" borderId="0" xfId="3" applyNumberFormat="1" applyFont="1" applyProtection="1"/>
    <xf numFmtId="3" fontId="3" fillId="2" borderId="1" xfId="3" applyNumberFormat="1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3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3" fontId="11" fillId="4" borderId="1" xfId="0" applyNumberFormat="1" applyFont="1" applyFill="1" applyBorder="1" applyAlignment="1" applyProtection="1">
      <alignment horizontal="right" vertical="center" shrinkToFit="1"/>
    </xf>
    <xf numFmtId="3" fontId="4" fillId="0" borderId="14" xfId="0" applyNumberFormat="1" applyFont="1" applyFill="1" applyBorder="1" applyAlignment="1" applyProtection="1">
      <alignment horizontal="right" vertical="center" shrinkToFit="1"/>
      <protection locked="0"/>
    </xf>
    <xf numFmtId="3" fontId="11" fillId="4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0" xfId="3" applyFont="1" applyProtection="1"/>
    <xf numFmtId="3" fontId="25" fillId="9" borderId="1" xfId="0" applyNumberFormat="1" applyFont="1" applyFill="1" applyBorder="1" applyAlignment="1" applyProtection="1">
      <alignment horizontal="right" vertical="center" shrinkToFit="1"/>
    </xf>
    <xf numFmtId="3" fontId="24" fillId="9" borderId="1" xfId="0" applyNumberFormat="1" applyFont="1" applyFill="1" applyBorder="1" applyAlignment="1" applyProtection="1">
      <alignment horizontal="right" vertical="center" shrinkToFit="1"/>
    </xf>
    <xf numFmtId="3" fontId="4" fillId="0" borderId="0" xfId="0" applyNumberFormat="1" applyFont="1" applyProtection="1"/>
    <xf numFmtId="3" fontId="3" fillId="2" borderId="15" xfId="0" applyNumberFormat="1" applyFont="1" applyFill="1" applyBorder="1" applyAlignment="1" applyProtection="1">
      <alignment horizontal="center" vertical="center" wrapText="1"/>
    </xf>
    <xf numFmtId="3" fontId="3" fillId="2" borderId="4" xfId="0" applyNumberFormat="1" applyFont="1" applyFill="1" applyBorder="1" applyAlignment="1" applyProtection="1">
      <alignment horizontal="center" vertical="center" wrapText="1"/>
    </xf>
    <xf numFmtId="3" fontId="3" fillId="2" borderId="5" xfId="0" applyNumberFormat="1" applyFont="1" applyFill="1" applyBorder="1" applyAlignment="1" applyProtection="1">
      <alignment horizontal="center" vertical="center" wrapText="1"/>
    </xf>
    <xf numFmtId="3" fontId="24" fillId="9" borderId="2" xfId="0" applyNumberFormat="1" applyFont="1" applyFill="1" applyBorder="1" applyAlignment="1" applyProtection="1">
      <alignment horizontal="right" vertical="center" shrinkToFit="1"/>
    </xf>
    <xf numFmtId="3" fontId="4" fillId="0" borderId="2" xfId="0" applyNumberFormat="1" applyFont="1" applyFill="1" applyBorder="1" applyAlignment="1" applyProtection="1">
      <alignment horizontal="right" vertical="center" shrinkToFit="1"/>
      <protection locked="0"/>
    </xf>
    <xf numFmtId="3" fontId="4" fillId="0" borderId="16" xfId="0" applyNumberFormat="1" applyFont="1" applyFill="1" applyBorder="1" applyAlignment="1" applyProtection="1">
      <alignment horizontal="right" vertical="center" shrinkToFit="1"/>
      <protection locked="0"/>
    </xf>
    <xf numFmtId="3" fontId="25" fillId="9" borderId="17" xfId="0" applyNumberFormat="1" applyFont="1" applyFill="1" applyBorder="1" applyAlignment="1" applyProtection="1">
      <alignment horizontal="right" vertical="center" shrinkToFit="1"/>
    </xf>
    <xf numFmtId="3" fontId="25" fillId="9" borderId="2" xfId="0" applyNumberFormat="1" applyFont="1" applyFill="1" applyBorder="1" applyAlignment="1" applyProtection="1">
      <alignment horizontal="right" vertical="center" shrinkToFit="1"/>
    </xf>
    <xf numFmtId="0" fontId="3" fillId="11" borderId="11" xfId="0" applyFont="1" applyFill="1" applyBorder="1" applyAlignment="1" applyProtection="1">
      <alignment horizontal="right" vertical="center"/>
      <protection locked="0"/>
    </xf>
    <xf numFmtId="0" fontId="3" fillId="11" borderId="12" xfId="0" applyFont="1" applyFill="1" applyBorder="1" applyAlignment="1" applyProtection="1">
      <alignment horizontal="right" vertical="center"/>
      <protection locked="0"/>
    </xf>
    <xf numFmtId="0" fontId="3" fillId="11" borderId="13" xfId="0" applyFont="1" applyFill="1" applyBorder="1" applyAlignment="1" applyProtection="1">
      <alignment horizontal="right" vertical="center"/>
      <protection locked="0"/>
    </xf>
    <xf numFmtId="0" fontId="19" fillId="10" borderId="0" xfId="0" applyFont="1" applyFill="1" applyBorder="1" applyAlignment="1">
      <alignment vertical="top" wrapText="1"/>
    </xf>
    <xf numFmtId="0" fontId="4" fillId="10" borderId="10" xfId="0" applyFont="1" applyFill="1" applyBorder="1" applyAlignment="1">
      <alignment horizontal="right" vertical="top" wrapText="1"/>
    </xf>
    <xf numFmtId="0" fontId="4" fillId="10" borderId="0" xfId="0" applyFont="1" applyFill="1" applyBorder="1" applyAlignment="1">
      <alignment horizontal="right" vertical="top" wrapText="1"/>
    </xf>
    <xf numFmtId="0" fontId="3" fillId="11" borderId="11" xfId="0" applyFont="1" applyFill="1" applyBorder="1" applyAlignment="1" applyProtection="1">
      <alignment horizontal="center" vertical="center"/>
      <protection locked="0"/>
    </xf>
    <xf numFmtId="0" fontId="3" fillId="11" borderId="13" xfId="0" applyFont="1" applyFill="1" applyBorder="1" applyAlignment="1" applyProtection="1">
      <alignment horizontal="center" vertical="center"/>
      <protection locked="0"/>
    </xf>
    <xf numFmtId="0" fontId="19" fillId="11" borderId="11" xfId="0" applyFont="1" applyFill="1" applyBorder="1" applyAlignment="1" applyProtection="1">
      <alignment vertical="center"/>
      <protection locked="0"/>
    </xf>
    <xf numFmtId="0" fontId="19" fillId="11" borderId="12" xfId="0" applyFont="1" applyFill="1" applyBorder="1" applyAlignment="1" applyProtection="1">
      <alignment vertical="center"/>
      <protection locked="0"/>
    </xf>
    <xf numFmtId="0" fontId="19" fillId="11" borderId="13" xfId="0" applyFont="1" applyFill="1" applyBorder="1" applyAlignment="1" applyProtection="1">
      <alignment vertical="center"/>
      <protection locked="0"/>
    </xf>
    <xf numFmtId="0" fontId="4" fillId="10" borderId="6" xfId="0" applyFont="1" applyFill="1" applyBorder="1" applyAlignment="1">
      <alignment horizontal="left" vertical="center" wrapText="1"/>
    </xf>
    <xf numFmtId="0" fontId="19" fillId="10" borderId="0" xfId="0" applyFont="1" applyFill="1" applyBorder="1" applyProtection="1">
      <protection locked="0"/>
    </xf>
    <xf numFmtId="0" fontId="19" fillId="10" borderId="0" xfId="0" applyFont="1" applyFill="1" applyBorder="1" applyAlignment="1">
      <alignment vertical="top"/>
    </xf>
    <xf numFmtId="0" fontId="19" fillId="10" borderId="0" xfId="0" applyFont="1" applyFill="1" applyBorder="1"/>
    <xf numFmtId="0" fontId="4" fillId="10" borderId="10" xfId="0" applyFont="1" applyFill="1" applyBorder="1" applyAlignment="1">
      <alignment horizontal="right" vertical="center" wrapText="1"/>
    </xf>
    <xf numFmtId="0" fontId="4" fillId="10" borderId="0" xfId="0" applyFont="1" applyFill="1" applyBorder="1" applyAlignment="1">
      <alignment horizontal="right" vertical="center" wrapText="1"/>
    </xf>
    <xf numFmtId="0" fontId="3" fillId="11" borderId="11" xfId="0" applyFont="1" applyFill="1" applyBorder="1" applyAlignment="1" applyProtection="1">
      <alignment vertical="center"/>
      <protection locked="0"/>
    </xf>
    <xf numFmtId="0" fontId="3" fillId="11" borderId="12" xfId="0" applyFont="1" applyFill="1" applyBorder="1" applyAlignment="1" applyProtection="1">
      <alignment vertical="center"/>
      <protection locked="0"/>
    </xf>
    <xf numFmtId="0" fontId="3" fillId="11" borderId="13" xfId="0" applyFont="1" applyFill="1" applyBorder="1" applyAlignment="1" applyProtection="1">
      <alignment vertical="center"/>
      <protection locked="0"/>
    </xf>
    <xf numFmtId="49" fontId="27" fillId="11" borderId="11" xfId="1" applyNumberFormat="1" applyFill="1" applyBorder="1" applyAlignment="1" applyProtection="1">
      <alignment vertical="center"/>
      <protection locked="0"/>
    </xf>
    <xf numFmtId="0" fontId="4" fillId="10" borderId="1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 wrapText="1"/>
    </xf>
    <xf numFmtId="0" fontId="4" fillId="10" borderId="0" xfId="0" applyFont="1" applyFill="1" applyBorder="1" applyAlignment="1">
      <alignment vertical="center"/>
    </xf>
    <xf numFmtId="49" fontId="3" fillId="11" borderId="11" xfId="0" applyNumberFormat="1" applyFont="1" applyFill="1" applyBorder="1" applyAlignment="1" applyProtection="1">
      <alignment vertical="center"/>
      <protection locked="0"/>
    </xf>
    <xf numFmtId="0" fontId="4" fillId="10" borderId="0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 applyProtection="1">
      <alignment horizontal="right" vertical="center" wrapText="1"/>
      <protection locked="0"/>
    </xf>
    <xf numFmtId="0" fontId="4" fillId="10" borderId="1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right" vertical="center"/>
    </xf>
    <xf numFmtId="0" fontId="4" fillId="10" borderId="0" xfId="0" applyFont="1" applyFill="1" applyBorder="1" applyAlignment="1">
      <alignment horizontal="right" vertical="center"/>
    </xf>
    <xf numFmtId="0" fontId="20" fillId="10" borderId="0" xfId="0" applyFont="1" applyFill="1" applyBorder="1" applyAlignment="1">
      <alignment vertical="center"/>
    </xf>
    <xf numFmtId="0" fontId="22" fillId="10" borderId="0" xfId="0" applyFont="1" applyFill="1" applyBorder="1" applyAlignment="1">
      <alignment vertical="center"/>
    </xf>
    <xf numFmtId="0" fontId="22" fillId="10" borderId="9" xfId="0" applyFont="1" applyFill="1" applyBorder="1" applyAlignment="1">
      <alignment vertical="center"/>
    </xf>
    <xf numFmtId="0" fontId="19" fillId="11" borderId="11" xfId="0" applyFont="1" applyFill="1" applyBorder="1" applyProtection="1">
      <protection locked="0"/>
    </xf>
    <xf numFmtId="0" fontId="19" fillId="11" borderId="12" xfId="0" applyFont="1" applyFill="1" applyBorder="1" applyProtection="1">
      <protection locked="0"/>
    </xf>
    <xf numFmtId="0" fontId="19" fillId="11" borderId="13" xfId="0" applyFont="1" applyFill="1" applyBorder="1" applyProtection="1">
      <protection locked="0"/>
    </xf>
    <xf numFmtId="0" fontId="19" fillId="10" borderId="0" xfId="0" applyFont="1" applyFill="1" applyBorder="1" applyAlignment="1">
      <alignment vertical="center"/>
    </xf>
    <xf numFmtId="0" fontId="19" fillId="10" borderId="9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right" vertical="center" wrapText="1"/>
    </xf>
    <xf numFmtId="49" fontId="3" fillId="11" borderId="11" xfId="0" applyNumberFormat="1" applyFont="1" applyFill="1" applyBorder="1" applyAlignment="1" applyProtection="1">
      <alignment horizontal="center" vertical="center"/>
      <protection locked="0"/>
    </xf>
    <xf numFmtId="49" fontId="3" fillId="11" borderId="13" xfId="0" applyNumberFormat="1" applyFont="1" applyFill="1" applyBorder="1" applyAlignment="1" applyProtection="1">
      <alignment horizontal="center" vertical="center"/>
      <protection locked="0"/>
    </xf>
    <xf numFmtId="0" fontId="4" fillId="10" borderId="10" xfId="0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wrapText="1"/>
    </xf>
    <xf numFmtId="0" fontId="19" fillId="10" borderId="0" xfId="0" applyFont="1" applyFill="1" applyBorder="1" applyAlignment="1">
      <alignment wrapText="1"/>
    </xf>
    <xf numFmtId="0" fontId="20" fillId="10" borderId="10" xfId="0" applyFont="1" applyFill="1" applyBorder="1" applyAlignment="1">
      <alignment vertical="center"/>
    </xf>
    <xf numFmtId="0" fontId="19" fillId="10" borderId="0" xfId="0" applyFont="1" applyFill="1" applyBorder="1" applyAlignment="1">
      <alignment vertical="center" wrapText="1"/>
    </xf>
    <xf numFmtId="0" fontId="34" fillId="10" borderId="10" xfId="0" applyFont="1" applyFill="1" applyBorder="1" applyAlignment="1">
      <alignment horizontal="center" vertical="center" wrapText="1"/>
    </xf>
    <xf numFmtId="0" fontId="34" fillId="10" borderId="0" xfId="0" applyFont="1" applyFill="1" applyBorder="1" applyAlignment="1">
      <alignment horizontal="center" vertical="center" wrapText="1"/>
    </xf>
    <xf numFmtId="49" fontId="23" fillId="3" borderId="11" xfId="7" quotePrefix="1" applyNumberFormat="1" applyFont="1" applyFill="1" applyBorder="1" applyAlignment="1" applyProtection="1">
      <alignment horizontal="center" vertical="center"/>
      <protection locked="0" hidden="1"/>
    </xf>
    <xf numFmtId="49" fontId="23" fillId="0" borderId="13" xfId="7" applyNumberFormat="1" applyFont="1" applyBorder="1" applyAlignment="1" applyProtection="1">
      <alignment horizontal="center" vertical="center"/>
      <protection locked="0" hidden="1"/>
    </xf>
    <xf numFmtId="0" fontId="4" fillId="10" borderId="0" xfId="0" applyFont="1" applyFill="1" applyBorder="1" applyAlignment="1">
      <alignment horizontal="left" vertical="top" wrapText="1"/>
    </xf>
    <xf numFmtId="0" fontId="4" fillId="10" borderId="9" xfId="0" applyFont="1" applyFill="1" applyBorder="1" applyAlignment="1">
      <alignment horizontal="left" vertical="top" wrapText="1"/>
    </xf>
    <xf numFmtId="0" fontId="35" fillId="10" borderId="20" xfId="0" applyFont="1" applyFill="1" applyBorder="1" applyAlignment="1">
      <alignment vertical="center"/>
    </xf>
    <xf numFmtId="0" fontId="35" fillId="10" borderId="6" xfId="0" applyFont="1" applyFill="1" applyBorder="1" applyAlignment="1">
      <alignment vertical="center"/>
    </xf>
    <xf numFmtId="0" fontId="18" fillId="10" borderId="10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vertical="center" wrapText="1"/>
    </xf>
    <xf numFmtId="14" fontId="3" fillId="11" borderId="11" xfId="0" applyNumberFormat="1" applyFont="1" applyFill="1" applyBorder="1" applyAlignment="1" applyProtection="1">
      <alignment horizontal="center" vertical="center"/>
      <protection locked="0"/>
    </xf>
    <xf numFmtId="14" fontId="3" fillId="11" borderId="13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 applyProtection="1">
      <alignment horizontal="left" vertical="center" wrapText="1"/>
    </xf>
    <xf numFmtId="0" fontId="0" fillId="0" borderId="19" xfId="0" applyBorder="1" applyAlignment="1" applyProtection="1"/>
    <xf numFmtId="0" fontId="3" fillId="6" borderId="21" xfId="0" applyFont="1" applyFill="1" applyBorder="1" applyAlignment="1" applyProtection="1">
      <alignment horizontal="left" vertical="center" wrapText="1"/>
    </xf>
    <xf numFmtId="0" fontId="4" fillId="6" borderId="21" xfId="0" applyFont="1" applyFill="1" applyBorder="1" applyAlignment="1" applyProtection="1">
      <alignment horizontal="left" vertical="center" wrapText="1"/>
    </xf>
    <xf numFmtId="0" fontId="4" fillId="9" borderId="2" xfId="0" applyNumberFormat="1" applyFont="1" applyFill="1" applyBorder="1" applyAlignment="1" applyProtection="1">
      <alignment horizontal="left" vertical="center" wrapText="1" indent="1"/>
    </xf>
    <xf numFmtId="49" fontId="4" fillId="0" borderId="2" xfId="0" applyNumberFormat="1" applyFont="1" applyBorder="1" applyAlignment="1" applyProtection="1">
      <alignment horizontal="left" vertical="center" wrapText="1" indent="2"/>
    </xf>
    <xf numFmtId="49" fontId="4" fillId="0" borderId="2" xfId="0" applyNumberFormat="1" applyFont="1" applyBorder="1" applyAlignment="1" applyProtection="1">
      <alignment horizontal="left" vertical="center" wrapText="1" indent="1"/>
    </xf>
    <xf numFmtId="49" fontId="4" fillId="9" borderId="2" xfId="0" applyNumberFormat="1" applyFont="1" applyFill="1" applyBorder="1" applyAlignment="1" applyProtection="1">
      <alignment horizontal="left" vertical="center" wrapText="1" indent="1"/>
    </xf>
    <xf numFmtId="49" fontId="4" fillId="0" borderId="2" xfId="0" applyNumberFormat="1" applyFont="1" applyFill="1" applyBorder="1" applyAlignment="1" applyProtection="1">
      <alignment horizontal="left" vertical="center" wrapText="1" inden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4" fillId="2" borderId="12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5" fillId="3" borderId="11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protection locked="0"/>
    </xf>
    <xf numFmtId="0" fontId="1" fillId="0" borderId="0" xfId="0" applyFont="1" applyFill="1" applyBorder="1" applyAlignment="1" applyProtection="1">
      <alignment horizontal="right" vertical="top" wrapText="1"/>
    </xf>
    <xf numFmtId="0" fontId="1" fillId="0" borderId="0" xfId="0" applyFont="1" applyBorder="1" applyAlignment="1" applyProtection="1">
      <alignment horizontal="right" vertical="top" wrapText="1"/>
    </xf>
    <xf numFmtId="0" fontId="0" fillId="0" borderId="0" xfId="0" applyAlignment="1" applyProtection="1"/>
    <xf numFmtId="49" fontId="3" fillId="0" borderId="2" xfId="0" applyNumberFormat="1" applyFont="1" applyBorder="1" applyAlignment="1" applyProtection="1">
      <alignment horizontal="left" vertical="center" wrapText="1" indent="1"/>
    </xf>
    <xf numFmtId="49" fontId="3" fillId="9" borderId="2" xfId="0" applyNumberFormat="1" applyFont="1" applyFill="1" applyBorder="1" applyAlignment="1" applyProtection="1">
      <alignment horizontal="left" vertical="center" wrapText="1" indent="1"/>
    </xf>
    <xf numFmtId="49" fontId="3" fillId="9" borderId="17" xfId="0" applyNumberFormat="1" applyFont="1" applyFill="1" applyBorder="1" applyAlignment="1" applyProtection="1">
      <alignment horizontal="left" vertical="center" wrapText="1"/>
    </xf>
    <xf numFmtId="49" fontId="4" fillId="9" borderId="17" xfId="0" applyNumberFormat="1" applyFont="1" applyFill="1" applyBorder="1" applyAlignment="1" applyProtection="1">
      <alignment horizontal="left" vertical="center" wrapText="1"/>
    </xf>
    <xf numFmtId="0" fontId="11" fillId="6" borderId="21" xfId="0" applyFont="1" applyFill="1" applyBorder="1" applyAlignment="1" applyProtection="1">
      <alignment horizontal="left" vertical="center" wrapText="1"/>
    </xf>
    <xf numFmtId="0" fontId="13" fillId="6" borderId="21" xfId="0" applyFont="1" applyFill="1" applyBorder="1" applyAlignment="1" applyProtection="1">
      <alignment vertical="center"/>
    </xf>
    <xf numFmtId="49" fontId="3" fillId="9" borderId="2" xfId="0" applyNumberFormat="1" applyFont="1" applyFill="1" applyBorder="1" applyAlignment="1" applyProtection="1">
      <alignment horizontal="left" vertical="center" wrapText="1"/>
    </xf>
    <xf numFmtId="49" fontId="4" fillId="0" borderId="1" xfId="0" applyNumberFormat="1" applyFont="1" applyBorder="1" applyAlignment="1" applyProtection="1">
      <alignment horizontal="left" vertical="center" wrapText="1"/>
    </xf>
    <xf numFmtId="49" fontId="4" fillId="9" borderId="1" xfId="0" applyNumberFormat="1" applyFont="1" applyFill="1" applyBorder="1" applyAlignment="1" applyProtection="1">
      <alignment horizontal="left" vertical="center" wrapText="1"/>
    </xf>
    <xf numFmtId="49" fontId="4" fillId="0" borderId="1" xfId="0" applyNumberFormat="1" applyFont="1" applyBorder="1" applyAlignment="1" applyProtection="1">
      <alignment horizontal="left" vertical="center" wrapText="1" indent="3"/>
    </xf>
    <xf numFmtId="49" fontId="3" fillId="9" borderId="1" xfId="0" applyNumberFormat="1" applyFont="1" applyFill="1" applyBorder="1" applyAlignment="1" applyProtection="1">
      <alignment horizontal="left" vertical="center" wrapText="1"/>
    </xf>
    <xf numFmtId="49" fontId="3" fillId="9" borderId="1" xfId="0" applyNumberFormat="1" applyFont="1" applyFill="1" applyBorder="1" applyAlignment="1" applyProtection="1">
      <alignment horizontal="left" vertical="center" wrapText="1" indent="1"/>
    </xf>
    <xf numFmtId="0" fontId="11" fillId="6" borderId="18" xfId="0" applyFont="1" applyFill="1" applyBorder="1" applyAlignment="1" applyProtection="1">
      <alignment horizontal="left" vertical="center" wrapText="1"/>
    </xf>
    <xf numFmtId="0" fontId="11" fillId="6" borderId="19" xfId="0" applyFont="1" applyFill="1" applyBorder="1" applyAlignment="1" applyProtection="1">
      <alignment horizontal="left" vertical="center" wrapText="1"/>
    </xf>
    <xf numFmtId="0" fontId="13" fillId="6" borderId="19" xfId="0" applyFont="1" applyFill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 indent="1"/>
    </xf>
    <xf numFmtId="49" fontId="4" fillId="0" borderId="1" xfId="0" applyNumberFormat="1" applyFont="1" applyBorder="1" applyAlignment="1" applyProtection="1">
      <alignment horizontal="left" vertical="center" wrapText="1" indent="1"/>
    </xf>
    <xf numFmtId="49" fontId="4" fillId="0" borderId="1" xfId="0" applyNumberFormat="1" applyFont="1" applyBorder="1" applyAlignment="1" applyProtection="1">
      <alignment horizontal="left" vertical="top" wrapText="1" indent="1"/>
    </xf>
    <xf numFmtId="0" fontId="5" fillId="0" borderId="0" xfId="3" applyFont="1" applyFill="1" applyBorder="1" applyAlignment="1" applyProtection="1">
      <alignment horizontal="center" vertical="top" wrapText="1"/>
      <protection locked="0"/>
    </xf>
    <xf numFmtId="0" fontId="7" fillId="0" borderId="0" xfId="3" applyFont="1" applyFill="1" applyBorder="1" applyAlignment="1" applyProtection="1">
      <alignment horizontal="center" vertical="center" wrapText="1"/>
    </xf>
    <xf numFmtId="0" fontId="1" fillId="0" borderId="0" xfId="3" applyFont="1" applyFill="1" applyBorder="1" applyAlignment="1" applyProtection="1">
      <alignment horizontal="right" vertical="top" wrapText="1"/>
    </xf>
    <xf numFmtId="0" fontId="3" fillId="2" borderId="18" xfId="3" applyFont="1" applyFill="1" applyBorder="1" applyAlignment="1" applyProtection="1">
      <alignment horizontal="center" vertical="center" wrapText="1"/>
    </xf>
    <xf numFmtId="0" fontId="0" fillId="0" borderId="19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14" fillId="2" borderId="1" xfId="3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5" fillId="7" borderId="11" xfId="3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1" fillId="8" borderId="1" xfId="0" applyFont="1" applyFill="1" applyBorder="1" applyAlignment="1" applyProtection="1">
      <alignment horizontal="left" vertical="center" shrinkToFit="1"/>
    </xf>
    <xf numFmtId="0" fontId="4" fillId="8" borderId="1" xfId="0" applyFont="1" applyFill="1" applyBorder="1" applyAlignment="1" applyProtection="1">
      <alignment horizontal="left" vertical="center" shrinkToFi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14" fillId="3" borderId="11" xfId="3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wrapText="1"/>
    </xf>
    <xf numFmtId="0" fontId="3" fillId="2" borderId="1" xfId="3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right" vertical="top" wrapText="1"/>
    </xf>
    <xf numFmtId="0" fontId="1" fillId="0" borderId="0" xfId="0" applyFont="1" applyBorder="1" applyAlignment="1" applyProtection="1">
      <alignment horizontal="right"/>
    </xf>
    <xf numFmtId="0" fontId="14" fillId="2" borderId="1" xfId="3" applyFont="1" applyFill="1" applyBorder="1" applyAlignment="1" applyProtection="1">
      <alignment horizontal="center" vertical="center" wrapText="1"/>
    </xf>
    <xf numFmtId="3" fontId="8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left" vertical="center" wrapText="1"/>
    </xf>
    <xf numFmtId="0" fontId="2" fillId="9" borderId="1" xfId="0" applyFont="1" applyFill="1" applyBorder="1" applyAlignment="1" applyProtection="1">
      <alignment horizontal="left" vertical="center" wrapText="1"/>
    </xf>
    <xf numFmtId="3" fontId="0" fillId="0" borderId="1" xfId="0" applyNumberFormat="1" applyBorder="1" applyAlignment="1" applyProtection="1">
      <alignment horizontal="center" vertical="center" wrapText="1"/>
    </xf>
    <xf numFmtId="0" fontId="14" fillId="9" borderId="1" xfId="0" applyFont="1" applyFill="1" applyBorder="1" applyAlignment="1" applyProtection="1">
      <alignment horizontal="left" vertical="center" wrapText="1"/>
    </xf>
    <xf numFmtId="0" fontId="7" fillId="0" borderId="0" xfId="8" applyFont="1" applyFill="1" applyBorder="1" applyAlignment="1" applyProtection="1">
      <alignment horizontal="center" vertical="center" wrapText="1"/>
    </xf>
    <xf numFmtId="0" fontId="10" fillId="0" borderId="0" xfId="3" applyFont="1" applyBorder="1" applyAlignment="1" applyProtection="1">
      <alignment horizontal="center" vertical="center" wrapText="1"/>
    </xf>
    <xf numFmtId="0" fontId="5" fillId="0" borderId="0" xfId="8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1" fillId="0" borderId="0" xfId="3" applyFont="1" applyAlignment="1">
      <alignment horizontal="justify" vertical="justify" wrapText="1"/>
    </xf>
    <xf numFmtId="0" fontId="1" fillId="0" borderId="0" xfId="3" applyFont="1" applyAlignment="1">
      <alignment horizontal="center" vertical="top" wrapText="1"/>
    </xf>
    <xf numFmtId="0" fontId="1" fillId="0" borderId="0" xfId="7" applyFont="1" applyAlignment="1">
      <alignment horizontal="justify" vertical="justify" wrapText="1"/>
    </xf>
    <xf numFmtId="0" fontId="40" fillId="0" borderId="27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3" fontId="40" fillId="14" borderId="27" xfId="0" applyNumberFormat="1" applyFont="1" applyFill="1" applyBorder="1" applyAlignment="1">
      <alignment horizontal="right" vertical="center"/>
    </xf>
    <xf numFmtId="3" fontId="40" fillId="14" borderId="0" xfId="0" applyNumberFormat="1" applyFont="1" applyFill="1" applyBorder="1" applyAlignment="1">
      <alignment horizontal="right" vertical="center"/>
    </xf>
    <xf numFmtId="3" fontId="40" fillId="14" borderId="25" xfId="0" applyNumberFormat="1" applyFont="1" applyFill="1" applyBorder="1" applyAlignment="1">
      <alignment horizontal="right" vertical="center"/>
    </xf>
    <xf numFmtId="0" fontId="40" fillId="0" borderId="27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25" xfId="0" applyFont="1" applyBorder="1" applyAlignment="1">
      <alignment horizontal="left" vertical="center" wrapText="1"/>
    </xf>
    <xf numFmtId="166" fontId="41" fillId="0" borderId="27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166" fontId="41" fillId="0" borderId="25" xfId="0" applyNumberFormat="1" applyFont="1" applyBorder="1" applyAlignment="1">
      <alignment horizontal="center" vertical="center"/>
    </xf>
    <xf numFmtId="166" fontId="42" fillId="0" borderId="27" xfId="9" applyNumberFormat="1" applyFont="1" applyBorder="1" applyAlignment="1">
      <alignment horizontal="center" vertical="center" wrapText="1"/>
    </xf>
    <xf numFmtId="166" fontId="42" fillId="0" borderId="0" xfId="9" applyNumberFormat="1" applyFont="1" applyBorder="1" applyAlignment="1">
      <alignment horizontal="center" vertical="center" wrapText="1"/>
    </xf>
    <xf numFmtId="166" fontId="42" fillId="0" borderId="25" xfId="9" applyNumberFormat="1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wrapText="1"/>
    </xf>
    <xf numFmtId="0" fontId="45" fillId="15" borderId="27" xfId="0" applyFont="1" applyFill="1" applyBorder="1" applyAlignment="1">
      <alignment horizontal="justify" vertical="center" wrapText="1"/>
    </xf>
    <xf numFmtId="0" fontId="45" fillId="15" borderId="25" xfId="0" applyFont="1" applyFill="1" applyBorder="1" applyAlignment="1">
      <alignment horizontal="justify" vertical="center" wrapText="1"/>
    </xf>
    <xf numFmtId="166" fontId="42" fillId="0" borderId="27" xfId="0" applyNumberFormat="1" applyFont="1" applyBorder="1" applyAlignment="1">
      <alignment horizontal="center" vertical="center" wrapText="1"/>
    </xf>
    <xf numFmtId="166" fontId="42" fillId="0" borderId="25" xfId="0" applyNumberFormat="1" applyFont="1" applyBorder="1" applyAlignment="1">
      <alignment horizontal="center" vertical="center" wrapText="1"/>
    </xf>
    <xf numFmtId="166" fontId="42" fillId="0" borderId="0" xfId="0" applyNumberFormat="1" applyFont="1" applyBorder="1" applyAlignment="1">
      <alignment horizontal="center" vertical="center" wrapText="1"/>
    </xf>
    <xf numFmtId="0" fontId="40" fillId="15" borderId="27" xfId="0" applyFont="1" applyFill="1" applyBorder="1" applyAlignment="1">
      <alignment horizontal="left" vertical="center" wrapText="1"/>
    </xf>
    <xf numFmtId="0" fontId="40" fillId="15" borderId="25" xfId="0" applyFont="1" applyFill="1" applyBorder="1" applyAlignment="1">
      <alignment horizontal="left" vertical="center" wrapText="1"/>
    </xf>
    <xf numFmtId="166" fontId="40" fillId="14" borderId="27" xfId="0" applyNumberFormat="1" applyFont="1" applyFill="1" applyBorder="1" applyAlignment="1">
      <alignment horizontal="right" vertical="center" wrapText="1"/>
    </xf>
    <xf numFmtId="166" fontId="40" fillId="14" borderId="25" xfId="0" applyNumberFormat="1" applyFont="1" applyFill="1" applyBorder="1" applyAlignment="1">
      <alignment horizontal="right" vertical="center" wrapText="1"/>
    </xf>
    <xf numFmtId="0" fontId="1" fillId="10" borderId="0" xfId="3" applyFont="1" applyFill="1" applyBorder="1"/>
  </cellXfs>
  <cellStyles count="10">
    <cellStyle name="Comma" xfId="9" builtinId="3"/>
    <cellStyle name="Hyperlink" xfId="1" builtinId="8"/>
    <cellStyle name="Hyperlink 2" xfId="2"/>
    <cellStyle name="Normal" xfId="0" builtinId="0"/>
    <cellStyle name="Normal 2" xfId="3"/>
    <cellStyle name="Normal 2 2 2" xfId="4"/>
    <cellStyle name="Normal 2_CEBS 2009 38 Annex 1 (CP06rev2 FINREP templates)" xfId="5"/>
    <cellStyle name="Normal 5 2" xfId="6"/>
    <cellStyle name="Normal_TFI-KI" xfId="7"/>
    <cellStyle name="Style 1" xfId="8"/>
  </cellStyles>
  <dxfs count="4">
    <dxf>
      <font>
        <b/>
        <i val="0"/>
        <condense val="0"/>
        <extend val="0"/>
        <color indexed="16"/>
      </font>
      <fill>
        <patternFill>
          <bgColor indexed="11"/>
        </patternFill>
      </fill>
    </dxf>
    <dxf>
      <font>
        <b/>
        <i val="0"/>
        <condense val="0"/>
        <extend val="0"/>
        <color indexed="16"/>
      </font>
      <fill>
        <patternFill>
          <bgColor indexed="11"/>
        </patternFill>
      </fill>
    </dxf>
    <dxf>
      <font>
        <b/>
        <i val="0"/>
        <condense val="0"/>
        <extend val="0"/>
        <color indexed="16"/>
      </font>
      <fill>
        <patternFill>
          <bgColor indexed="11"/>
        </patternFill>
      </fill>
    </dxf>
    <dxf>
      <font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simpleType name="sif_ust">
        <xs:restriction base="xs:string">
          <xs:enumeration value="182">
            <xs:annotation>
              <xs:documentation>
						Raiffeisenbank Austria d.d.
					</xs:documentation>
            </xs:annotation>
          </xs:enumeration>
          <xs:enumeration value="185">
            <xs:annotation>
              <xs:documentation>
						Privredna banka Zagreb d.d.
					</xs:documentation>
            </xs:annotation>
          </xs:enumeration>
          <xs:enumeration value="198">
            <xs:annotation>
              <xs:documentation>
						Podravska banka d.d.
					</xs:documentation>
            </xs:annotation>
          </xs:enumeration>
          <xs:enumeration value="217">
            <xs:annotation>
              <xs:documentation>
						Nava banka d.d. u stečaju
					</xs:documentation>
            </xs:annotation>
          </xs:enumeration>
          <xs:enumeration value="307">
            <xs:annotation>
              <xs:documentation>
						ZAGREBAČKA BANKA d.d.
					</xs:documentation>
            </xs:annotation>
          </xs:enumeration>
          <xs:enumeration value="319">
            <xs:annotation>
              <xs:documentation>
						Hrvatska poštanska banka d.d.
					</xs:documentation>
            </xs:annotation>
          </xs:enumeration>
          <xs:enumeration value="1032">
            <xs:annotation>
              <xs:documentation>
						Centar banka d.d. u stečaju
					</xs:documentation>
            </xs:annotation>
          </xs:enumeration>
          <xs:enumeration value="1044">
            <xs:annotation>
              <xs:documentation>
						Jadranska banka d.d.
					</xs:documentation>
            </xs:annotation>
          </xs:enumeration>
          <xs:enumeration value="1045">
            <xs:annotation>
              <xs:documentation>
						Karlovačka banka d.d.
					</xs:documentation>
            </xs:annotation>
          </xs:enumeration>
          <xs:enumeration value="1047">
            <xs:annotation>
              <xs:documentation>
						Kreditna banka Zagreb d.d.
					</xs:documentation>
            </xs:annotation>
          </xs:enumeration>
          <xs:enumeration value="1051">
            <xs:annotation>
              <xs:documentation>
						Partner banka d.d.
					</xs:documentation>
            </xs:annotation>
          </xs:enumeration>
          <xs:enumeration value="1057">
            <xs:annotation>
              <xs:documentation>
						Slatinska banka d.d.
					</xs:documentation>
            </xs:annotation>
          </xs:enumeration>
          <xs:enumeration value="2135">
            <xs:annotation>
              <xs:documentation>
						Hrvatska banka za obnovu i razvitak
					</xs:documentation>
            </xs:annotation>
          </xs:enumeration>
          <xs:enumeration value="2232">
            <xs:annotation>
              <xs:documentation>
						Istarska kreditna banka Umag d.d.
					</xs:documentation>
            </xs:annotation>
          </xs:enumeration>
          <xs:enumeration value="2341">
            <xs:annotation>
              <xs:documentation>
						Erste &amp; Steiermarkische bank d.d.
					</xs:documentation>
            </xs:annotation>
          </xs:enumeration>
          <xs:enumeration value="3620">
            <xs:annotation>
              <xs:documentation>
						Banka Splitsko-Dalmatinska d.d.
					</xs:documentation>
            </xs:annotation>
          </xs:enumeration>
          <xs:enumeration value="3690">
            <xs:annotation>
              <xs:documentation>
						J&amp;T banka d.d.
					</xs:documentation>
            </xs:annotation>
          </xs:enumeration>
          <xs:enumeration value="5145">
            <xs:annotation>
              <xs:documentation>
						Banco Popolare Croatia d.d.
					</xs:documentation>
            </xs:annotation>
          </xs:enumeration>
        </xs:restriction>
      </xs:simpleType>
      <xs:simpleType name="Godina">
        <xs:restriction base="xs:integer">
          <xs:minInclusive value="2000"/>
          <xs:maxInclusive value="2050"/>
          <xs:fractionDigits value="0"/>
          <xs:totalDigits value="4"/>
        </xs:restriction>
      </xs:simpleType>
      <xs:simpleType name="AtribIzv">
        <xs:restriction base="xs:string">
          <xs:enumeration value="KD">
            <xs:annotation>
              <xs:documentation>
						Konsolidirano
					</xs:documentation>
            </xs:annotation>
          </xs:enumeration>
          <xs:enumeration value="KN">
            <xs:annotation>
              <xs:documentation>
						Nekonsolidirano
					</xs:documentation>
            </xs:annotation>
          </xs:enumeration>
        </xs:restriction>
      </xs:simpleType>
      <xs:simpleType name="decimal_18_2">
        <xs:restriction base="xs:decimal">
          <xs:minInclusive value="-9999999999999999.99"/>
          <xs:maxInclusive value="9999999999999999.99"/>
          <xs:fractionDigits value="2"/>
          <xs:totalDigits value="18"/>
        </xs:restriction>
      </xs:simpleType>
      <xs:element name="GFI-IZD-KI">
        <xs:complexType>
          <xs:sequence>
            <xs:element name="Izvjesce" type="Izvjesce" minOccurs="1" maxOccurs="1"/>
            <xs:element name="IFP-KI_1000335" type="IFP-KI_1000335" minOccurs="1" maxOccurs="1"/>
            <xs:element name="ISD-KI_1000339" type="ISD-KI_1000339" minOccurs="1" maxOccurs="1"/>
            <xs:element name="INT_1000337" type="INT_1000337" minOccurs="1" maxOccurs="1"/>
            <xs:element name="IPK-KI_1000338" type="IPK-KI_1000338" minOccurs="1" maxOccurs="1"/>
          </xs:sequence>
        </xs:complexType>
      </xs:element>
      <xs:complexType name="Izvjesce">
        <xs:sequence>
          <xs:element name="Godina" type="Godina" nillable="false"/>
          <xs:element name="sif_ust" type="sif_ust" nillable="false"/>
          <xs:element name="AtribIzv" type="AtribIzv" nillable="false"/>
        </xs:sequence>
      </xs:complexType>
      <xs:complexType name="IFP-KI_1000335">
        <xs:annotation>
          <xs:documentation>
				Izvještaj o financijskom položaju - kreditne institucije
			</xs:documentation>
        </xs:annotation>
        <xs:all>
          <xs:element name="P1071439" type="decimal_18_2" nillable="false">
            <xs:annotation>
              <xs:documentation>
						Novčana sredstva, novčana potraživanja od središnjih banaka i ostali depoziti po viđenju
					</xs:documentation>
            </xs:annotation>
          </xs:element>
          <xs:element name="P1071440" type="decimal_18_2" nillable="false">
            <xs:annotation>
              <xs:documentation>
						Novčana sredstva, novčana potraživanja od središnjih banaka i ostali depoziti po viđenju
					</xs:documentation>
            </xs:annotation>
          </xs:element>
          <xs:element name="P1071441" type="decimal_18_2" nillable="false">
            <xs:annotation>
              <xs:documentation>
						Novac u blagajni
					</xs:documentation>
            </xs:annotation>
          </xs:element>
          <xs:element name="P1071442" type="decimal_18_2" nillable="false" minOccurs="0">
            <xs:annotation>
              <xs:documentation>
						Novac u blagajni
					</xs:documentation>
            </xs:annotation>
          </xs:element>
          <xs:element name="P1071443" type="decimal_18_2" nillable="false">
            <xs:annotation>
              <xs:documentation>
						Novčana potraživanja od središnjih banaka
					</xs:documentation>
            </xs:annotation>
          </xs:element>
          <xs:element name="P1071444" type="decimal_18_2" nillable="false">
            <xs:annotation>
              <xs:documentation>
						Novčana potraživanja od središnjih banaka
					</xs:documentation>
            </xs:annotation>
          </xs:element>
          <xs:element name="P1071445" type="decimal_18_2" nillable="false">
            <xs:annotation>
              <xs:documentation>
						Ostali depoziti po viđenju
					</xs:documentation>
            </xs:annotation>
          </xs:element>
          <xs:element name="P1071446" type="decimal_18_2" nillable="false">
            <xs:annotation>
              <xs:documentation>
						Ostali depoziti po viđenju
					</xs:documentation>
            </xs:annotation>
          </xs:element>
          <xs:element name="P1071447" type="decimal_18_2" nillable="false">
            <xs:annotation>
              <xs:documentation>
						Financijska imovina koja se drži radi trgovanja
					</xs:documentation>
            </xs:annotation>
          </xs:element>
          <xs:element name="P1071448" type="decimal_18_2" nillable="false">
            <xs:annotation>
              <xs:documentation>
						Financijska imovina koja se drži radi trgovanja
					</xs:documentation>
            </xs:annotation>
          </xs:element>
          <xs:element name="P1071449" type="decimal_18_2" nillable="false">
            <xs:annotation>
              <xs:documentation>
						Izvedenice
					</xs:documentation>
            </xs:annotation>
          </xs:element>
          <xs:element name="P1071450" type="decimal_18_2" nillable="false">
            <xs:annotation>
              <xs:documentation>
						Izvedenice
					</xs:documentation>
            </xs:annotation>
          </xs:element>
          <xs:element name="P1071451" type="decimal_18_2" nillable="false">
            <xs:annotation>
              <xs:documentation>
						Vlasnički instrumenti
					</xs:documentation>
            </xs:annotation>
          </xs:element>
          <xs:element name="P1071452" type="decimal_18_2" nillable="false">
            <xs:annotation>
              <xs:documentation>
						Vlasnički instrumenti
					</xs:documentation>
            </xs:annotation>
          </xs:element>
          <xs:element name="P1071453" type="decimal_18_2" nillable="false">
            <xs:annotation>
              <xs:documentation>
						Dužnički vrijednosni papiri
					</xs:documentation>
            </xs:annotation>
          </xs:element>
          <xs:element name="P1071454" type="decimal_18_2" nillable="false">
            <xs:annotation>
              <xs:documentation>
						Dužnički vrijednosni papiri
					</xs:documentation>
            </xs:annotation>
          </xs:element>
          <xs:element name="P1071455" type="decimal_18_2" nillable="false">
            <xs:annotation>
              <xs:documentation>
						 Krediti i predujmovi
					</xs:documentation>
            </xs:annotation>
          </xs:element>
          <xs:element name="P1071456" type="decimal_18_2" nillable="false">
            <xs:annotation>
              <xs:documentation>
						 Krediti i predujmovi
					</xs:documentation>
            </xs:annotation>
          </xs:element>
          <xs:element name="P1071457" type="decimal_18_2" nillable="false">
            <xs:annotation>
              <xs:documentation>
						Financijska imovina kojom se ne trguje koja se obvezno mjeri po fer vrijednosti kroz dobit ili gubitak
					</xs:documentation>
            </xs:annotation>
          </xs:element>
          <xs:element name="P1071458" type="decimal_18_2" nillable="false">
            <xs:annotation>
              <xs:documentation>
						Financijska imovina kojom se ne trguje koja se obvezno mjeri po fer vrijednosti kroz dobit ili gubitak
					</xs:documentation>
            </xs:annotation>
          </xs:element>
          <xs:element name="P1071459" type="decimal_18_2" nillable="false">
            <xs:annotation>
              <xs:documentation>
						 Vlasnički instrumenti
					</xs:documentation>
            </xs:annotation>
          </xs:element>
          <xs:element name="P1071460" type="decimal_18_2" nillable="false">
            <xs:annotation>
              <xs:documentation>
						 Vlasnički instrumenti
					</xs:documentation>
            </xs:annotation>
          </xs:element>
          <xs:element name="P1071461" type="decimal_18_2" nillable="false">
            <xs:annotation>
              <xs:documentation>
						Dužnički vrijednosni papiri
					</xs:documentation>
            </xs:annotation>
          </xs:element>
          <xs:element name="P1071462" type="decimal_18_2" nillable="false">
            <xs:annotation>
              <xs:documentation>
						Dužnički vrijednosni papiri
					</xs:documentation>
            </xs:annotation>
          </xs:element>
          <xs:element name="P1071463" type="decimal_18_2" nillable="false">
            <xs:annotation>
              <xs:documentation>
						Krediti i predujmovi
					</xs:documentation>
            </xs:annotation>
          </xs:element>
          <xs:element name="P1071464" type="decimal_18_2" nillable="false">
            <xs:annotation>
              <xs:documentation>
						Krediti i predujmovi
					</xs:documentation>
            </xs:annotation>
          </xs:element>
          <xs:element name="P1071465" type="decimal_18_2" nillable="false">
            <xs:annotation>
              <xs:documentation>
						Financijska imovina po fer vrijednosti kroz dobit ili gubitak 
					</xs:documentation>
            </xs:annotation>
          </xs:element>
          <xs:element name="P1071466" type="decimal_18_2" nillable="false">
            <xs:annotation>
              <xs:documentation>
						Financijska imovina po fer vrijednosti kroz dobit ili gubitak
					</xs:documentation>
            </xs:annotation>
          </xs:element>
          <xs:element name="P1071467" type="decimal_18_2" nillable="false">
            <xs:annotation>
              <xs:documentation>
						Dužnički vrijednosni papiri
					</xs:documentation>
            </xs:annotation>
          </xs:element>
          <xs:element name="P1071468" type="decimal_18_2" nillable="false">
            <xs:annotation>
              <xs:documentation>
						Dužnički vrijednosni papiri
					</xs:documentation>
            </xs:annotation>
          </xs:element>
          <xs:element name="P1071469" type="decimal_18_2" nillable="false">
            <xs:annotation>
              <xs:documentation>
						Krediti i predujmovi
					</xs:documentation>
            </xs:annotation>
          </xs:element>
          <xs:element name="P1071470" type="decimal_18_2" nillable="false">
            <xs:annotation>
              <xs:documentation>
						Krediti i predujmovi
					</xs:documentation>
            </xs:annotation>
          </xs:element>
          <xs:element name="P1071471" type="decimal_18_2" nillable="false">
            <xs:annotation>
              <xs:documentation>
						 Financijska imovina po fer vrijednosti kroz ostalu sveobuhvatnu dobit
					</xs:documentation>
            </xs:annotation>
          </xs:element>
          <xs:element name="P1071472" type="decimal_18_2" nillable="false">
            <xs:annotation>
              <xs:documentation>
						 Financijska imovina po fer vrijednosti kroz ostalu sveobuhvatnu dobit
					</xs:documentation>
            </xs:annotation>
          </xs:element>
          <xs:element name="P1071473" type="decimal_18_2" nillable="false">
            <xs:annotation>
              <xs:documentation>
						Vlasnički instrumenti
					</xs:documentation>
            </xs:annotation>
          </xs:element>
          <xs:element name="P1071474" type="decimal_18_2" nillable="false">
            <xs:annotation>
              <xs:documentation>
						Vlasnički instrumenti
					</xs:documentation>
            </xs:annotation>
          </xs:element>
          <xs:element name="P1071475" type="decimal_18_2" nillable="false">
            <xs:annotation>
              <xs:documentation>
						Dužnički vrijednosni papiri
					</xs:documentation>
            </xs:annotation>
          </xs:element>
          <xs:element name="P1071476" type="decimal_18_2" nillable="false">
            <xs:annotation>
              <xs:documentation>
						Dužnički vrijednosni papiri
					</xs:documentation>
            </xs:annotation>
          </xs:element>
          <xs:element name="P1071477" type="decimal_18_2" nillable="false">
            <xs:annotation>
              <xs:documentation>
						Krediti i predujmovi
					</xs:documentation>
            </xs:annotation>
          </xs:element>
          <xs:element name="P1071478" type="decimal_18_2" nillable="false">
            <xs:annotation>
              <xs:documentation>
						Krediti i predujmovi
					</xs:documentation>
            </xs:annotation>
          </xs:element>
          <xs:element name="P1071479" type="decimal_18_2" nillable="false">
            <xs:annotation>
              <xs:documentation>
						Financijska imovina po amortiziranom trošku
					</xs:documentation>
            </xs:annotation>
          </xs:element>
          <xs:element name="P1071480" type="decimal_18_2" nillable="false">
            <xs:annotation>
              <xs:documentation>
						Financijska imovina po amortiziranom trošku
					</xs:documentation>
            </xs:annotation>
          </xs:element>
          <xs:element name="P1071481" type="decimal_18_2" nillable="false">
            <xs:annotation>
              <xs:documentation>
						Dužnički vrijednosni papiri
					</xs:documentation>
            </xs:annotation>
          </xs:element>
          <xs:element name="P1071482" type="decimal_18_2" nillable="false">
            <xs:annotation>
              <xs:documentation>
						Dužnički vrijednosni papiri
					</xs:documentation>
            </xs:annotation>
          </xs:element>
          <xs:element name="P1071483" type="decimal_18_2" nillable="false">
            <xs:annotation>
              <xs:documentation>
						 Krediti i predujmovi
					</xs:documentation>
            </xs:annotation>
          </xs:element>
          <xs:element name="P1071484" type="decimal_18_2" nillable="false">
            <xs:annotation>
              <xs:documentation>
						 Krediti i predujmovi
					</xs:documentation>
            </xs:annotation>
          </xs:element>
          <xs:element name="P1071485" type="decimal_18_2" nillable="false">
            <xs:annotation>
              <xs:documentation>
						 Izvedenice – računovodstvo zaštite
					</xs:documentation>
            </xs:annotation>
          </xs:element>
          <xs:element name="P1071486" type="decimal_18_2" nillable="false">
            <xs:annotation>
              <xs:documentation>
						 Izvedenice – računovodstvo zaštite
					</xs:documentation>
            </xs:annotation>
          </xs:element>
          <xs:element name="P1071487" type="decimal_18_2" nillable="false">
            <xs:annotation>
              <xs:documentation>
						Promjene fer vrijednosti zaštićenih stavki u zaštiti portfelja od kamatnog rizika
					</xs:documentation>
            </xs:annotation>
          </xs:element>
          <xs:element name="P1071488" type="decimal_18_2" nillable="false">
            <xs:annotation>
              <xs:documentation>
						Promjene fer vrijednosti zaštićenih stavki u zaštiti portfelja od kamatnog rizika
					</xs:documentation>
            </xs:annotation>
          </xs:element>
          <xs:element name="P1071489" type="decimal_18_2" nillable="false">
            <xs:annotation>
              <xs:documentation>
						 Ulaganja u društva kćeri, zajedničke pothvate i pridružena društva
					</xs:documentation>
            </xs:annotation>
          </xs:element>
          <xs:element name="P1071490" type="decimal_18_2" nillable="false">
            <xs:annotation>
              <xs:documentation>
						 Ulaganja u društva kćeri, zajedničke pothvate i pridružena društva
					</xs:documentation>
            </xs:annotation>
          </xs:element>
          <xs:element name="P1071491" type="decimal_18_2" nillable="false">
            <xs:annotation>
              <xs:documentation>
						Materijalna imovina
					</xs:documentation>
            </xs:annotation>
          </xs:element>
          <xs:element name="P1071492" type="decimal_18_2" nillable="false">
            <xs:annotation>
              <xs:documentation>
						Materijalna imovina
					</xs:documentation>
            </xs:annotation>
          </xs:element>
          <xs:element name="P1071493" type="decimal_18_2" nillable="false">
            <xs:annotation>
              <xs:documentation>
						Nematerijalna imovina
					</xs:documentation>
            </xs:annotation>
          </xs:element>
          <xs:element name="P1071494" type="decimal_18_2" nillable="false">
            <xs:annotation>
              <xs:documentation>
						Nematerijalna imovina
					</xs:documentation>
            </xs:annotation>
          </xs:element>
          <xs:element name="P1071495" type="decimal_18_2" nillable="false">
            <xs:annotation>
              <xs:documentation>
						Porezna imovina
					</xs:documentation>
            </xs:annotation>
          </xs:element>
          <xs:element name="P1071496" type="decimal_18_2" nillable="false">
            <xs:annotation>
              <xs:documentation>
						Porezna imovina
					</xs:documentation>
            </xs:annotation>
          </xs:element>
          <xs:element name="P1071497" type="decimal_18_2" nillable="false">
            <xs:annotation>
              <xs:documentation>
						Ostala imovina
					</xs:documentation>
            </xs:annotation>
          </xs:element>
          <xs:element name="P1071498" type="decimal_18_2" nillable="false">
            <xs:annotation>
              <xs:documentation>
						Ostala imovina
					</xs:documentation>
            </xs:annotation>
          </xs:element>
          <xs:element name="P1071499" type="decimal_18_2" nillable="false">
            <xs:annotation>
              <xs:documentation>
						Dugotrajna imovina i grupe za otuđenje klasificirane kao namijenjene za prodaju
					</xs:documentation>
            </xs:annotation>
          </xs:element>
          <xs:element name="P1071500" type="decimal_18_2" nillable="false">
            <xs:annotation>
              <xs:documentation>
						Dugotrajna imovina i grupe za otuđenje klasificirane kao namijenjene za prodaju
					</xs:documentation>
            </xs:annotation>
          </xs:element>
          <xs:element name="P1071501" type="decimal_18_2" nillable="false">
            <xs:annotation>
              <xs:documentation>
						Ukupna imovina
					</xs:documentation>
            </xs:annotation>
          </xs:element>
          <xs:element name="P1071502" type="decimal_18_2" nillable="false">
            <xs:annotation>
              <xs:documentation>
						Ukupna imovina
					</xs:documentation>
            </xs:annotation>
          </xs:element>
          <xs:element name="P1071503" type="decimal_18_2" nillable="false">
            <xs:annotation>
              <xs:documentation>
						Financijske obveze koje se drže radi trgovanja
					</xs:documentation>
            </xs:annotation>
          </xs:element>
          <xs:element name="P1071504" type="decimal_18_2" nillable="false">
            <xs:annotation>
              <xs:documentation>
						Financijske obveze koje se drže radi trgovanja
					</xs:documentation>
            </xs:annotation>
          </xs:element>
          <xs:element name="P1071505" type="decimal_18_2" nillable="false">
            <xs:annotation>
              <xs:documentation>
						Izvedenice
					</xs:documentation>
            </xs:annotation>
          </xs:element>
          <xs:element name="P1071506" type="decimal_18_2" nillable="false">
            <xs:annotation>
              <xs:documentation>
						Izvedenice
					</xs:documentation>
            </xs:annotation>
          </xs:element>
          <xs:element name="P1071507" type="decimal_18_2" nillable="false">
            <xs:annotation>
              <xs:documentation>
						Kratke pozicije
					</xs:documentation>
            </xs:annotation>
          </xs:element>
          <xs:element name="P1071508" type="decimal_18_2" nillable="false">
            <xs:annotation>
              <xs:documentation>
						Kratke pozicije
					</xs:documentation>
            </xs:annotation>
          </xs:element>
          <xs:element name="P1071509" type="decimal_18_2" nillable="false">
            <xs:annotation>
              <xs:documentation>
						Depoziti
					</xs:documentation>
            </xs:annotation>
          </xs:element>
          <xs:element name="P1071510" type="decimal_18_2" nillable="false">
            <xs:annotation>
              <xs:documentation>
						Depoziti
					</xs:documentation>
            </xs:annotation>
          </xs:element>
          <xs:element name="P1071511" type="decimal_18_2" nillable="false">
            <xs:annotation>
              <xs:documentation>
						Izdani dužnički vrijednosni papiri
					</xs:documentation>
            </xs:annotation>
          </xs:element>
          <xs:element name="P1071512" type="decimal_18_2" nillable="false">
            <xs:annotation>
              <xs:documentation>
						Izdani dužnički vrijednosni papiri
					</xs:documentation>
            </xs:annotation>
          </xs:element>
          <xs:element name="P1071513" type="decimal_18_2" nillable="false">
            <xs:annotation>
              <xs:documentation>
						Ostale financijske obveze
					</xs:documentation>
            </xs:annotation>
          </xs:element>
          <xs:element name="P1071514" type="decimal_18_2" nillable="false">
            <xs:annotation>
              <xs:documentation>
						Ostale financijske obveze
					</xs:documentation>
            </xs:annotation>
          </xs:element>
          <xs:element name="P1071515" type="decimal_18_2" nillable="false">
            <xs:annotation>
              <xs:documentation>
						Financijske obveze po fer vrijednosti kroz dobit ili gubitak
					</xs:documentation>
            </xs:annotation>
          </xs:element>
          <xs:element name="P1071516" type="decimal_18_2" nillable="false">
            <xs:annotation>
              <xs:documentation>
						Financijske obveze po fer vrijednosti kroz dobit ili gubitak
					</xs:documentation>
            </xs:annotation>
          </xs:element>
          <xs:element name="P1071517" type="decimal_18_2" nillable="false">
            <xs:annotation>
              <xs:documentation>
						Depoziti
					</xs:documentation>
            </xs:annotation>
          </xs:element>
          <xs:element name="P1071518" type="decimal_18_2" nillable="false">
            <xs:annotation>
              <xs:documentation>
						Depoziti
					</xs:documentation>
            </xs:annotation>
          </xs:element>
          <xs:element name="P1071519" type="decimal_18_2" nillable="false">
            <xs:annotation>
              <xs:documentation>
						 Izdani dužnički vrijednosni papiri
					</xs:documentation>
            </xs:annotation>
          </xs:element>
          <xs:element name="P1071520" type="decimal_18_2" nillable="false">
            <xs:annotation>
              <xs:documentation>
						 Izdani dužnički vrijednosni papiri
					</xs:documentation>
            </xs:annotation>
          </xs:element>
          <xs:element name="P1071521" type="decimal_18_2" nillable="false">
            <xs:annotation>
              <xs:documentation>
						Ostale financijske obveze
					</xs:documentation>
            </xs:annotation>
          </xs:element>
          <xs:element name="P1071522" type="decimal_18_2" nillable="false">
            <xs:annotation>
              <xs:documentation>
						Ostale financijske obveze
					</xs:documentation>
            </xs:annotation>
          </xs:element>
          <xs:element name="P1071523" type="decimal_18_2" nillable="false">
            <xs:annotation>
              <xs:documentation>
						Financijske obveze mjerene po amortiziranom trošku
					</xs:documentation>
            </xs:annotation>
          </xs:element>
          <xs:element name="P1071524" type="decimal_18_2" nillable="false">
            <xs:annotation>
              <xs:documentation>
						Financijske obveze mjerene po amortiziranom trošku
					</xs:documentation>
            </xs:annotation>
          </xs:element>
          <xs:element name="P1071525" type="decimal_18_2" nillable="false">
            <xs:annotation>
              <xs:documentation>
						Depoziti
					</xs:documentation>
            </xs:annotation>
          </xs:element>
          <xs:element name="P1071526" type="decimal_18_2" nillable="false">
            <xs:annotation>
              <xs:documentation>
						Depoziti
					</xs:documentation>
            </xs:annotation>
          </xs:element>
          <xs:element name="P1071527" type="decimal_18_2" nillable="false">
            <xs:annotation>
              <xs:documentation>
						Izdani dužnički vrijednosni papiri
					</xs:documentation>
            </xs:annotation>
          </xs:element>
          <xs:element name="P1071528" type="decimal_18_2" nillable="false">
            <xs:annotation>
              <xs:documentation>
						Izdani dužnički vrijednosni papiri
					</xs:documentation>
            </xs:annotation>
          </xs:element>
          <xs:element name="P1071529" type="decimal_18_2" nillable="false">
            <xs:annotation>
              <xs:documentation>
						Ostale financijske obveze
					</xs:documentation>
            </xs:annotation>
          </xs:element>
          <xs:element name="P1071530" type="decimal_18_2" nillable="false">
            <xs:annotation>
              <xs:documentation>
						Ostale financijske obveze
					</xs:documentation>
            </xs:annotation>
          </xs:element>
          <xs:element name="P1071531" type="decimal_18_2" nillable="false">
            <xs:annotation>
              <xs:documentation>
						Izvedenice – računovodstvo zaštite
					</xs:documentation>
            </xs:annotation>
          </xs:element>
          <xs:element name="P1071532" type="decimal_18_2" nillable="false">
            <xs:annotation>
              <xs:documentation>
						Izvedenice – računovodstvo zaštite
					</xs:documentation>
            </xs:annotation>
          </xs:element>
          <xs:element name="P1071533" type="decimal_18_2" nillable="false">
            <xs:annotation>
              <xs:documentation>
						Promjene fer vrijednosti zaštićenih stavki u zaštiti portfelja od kamatnog rizika
					</xs:documentation>
            </xs:annotation>
          </xs:element>
          <xs:element name="P1071534" type="decimal_18_2" nillable="false">
            <xs:annotation>
              <xs:documentation>
						Promjene fer vrijednosti zaštićenih stavki u zaštiti portfelja od kamatnog rizika
					</xs:documentation>
            </xs:annotation>
          </xs:element>
          <xs:element name="P1071535" type="decimal_18_2" nillable="false">
            <xs:annotation>
              <xs:documentation>
						Rezervacije
					</xs:documentation>
            </xs:annotation>
          </xs:element>
          <xs:element name="P1071536" type="decimal_18_2" nillable="false">
            <xs:annotation>
              <xs:documentation>
						Rezervacije
					</xs:documentation>
            </xs:annotation>
          </xs:element>
          <xs:element name="P1071537" type="decimal_18_2" nillable="false">
            <xs:annotation>
              <xs:documentation>
						Porezne obveze
					</xs:documentation>
            </xs:annotation>
          </xs:element>
          <xs:element name="P1071538" type="decimal_18_2" nillable="false">
            <xs:annotation>
              <xs:documentation>
						Porezne obveze
					</xs:documentation>
            </xs:annotation>
          </xs:element>
          <xs:element name="P1071539" type="decimal_18_2" nillable="false">
            <xs:annotation>
              <xs:documentation>
						Temeljni kapital koji se vraća na zahtjev
					</xs:documentation>
            </xs:annotation>
          </xs:element>
          <xs:element name="P1071540" type="decimal_18_2" nillable="false">
            <xs:annotation>
              <xs:documentation>
						Temeljni kapital koji se vraća na zahtjev
					</xs:documentation>
            </xs:annotation>
          </xs:element>
          <xs:element name="P1071541" type="decimal_18_2" nillable="false">
            <xs:annotation>
              <xs:documentation>
						Ostale obveze
					</xs:documentation>
            </xs:annotation>
          </xs:element>
          <xs:element name="P1071542" type="decimal_18_2" nillable="false">
            <xs:annotation>
              <xs:documentation>
						Ostale obveze
					</xs:documentation>
            </xs:annotation>
          </xs:element>
          <xs:element name="P1071543" type="decimal_18_2" nillable="false">
            <xs:annotation>
              <xs:documentation>
						 Obveze uključene u grupe za otuđenje klasificirane kao namijenjene za prodaju
					</xs:documentation>
            </xs:annotation>
          </xs:element>
          <xs:element name="P1071544" type="decimal_18_2" nillable="false">
            <xs:annotation>
              <xs:documentation>
						 Obveze uključene u grupe za otuđenje klasificirane kao namijenjene za prodaju
					</xs:documentation>
            </xs:annotation>
          </xs:element>
          <xs:element name="P1071545" type="decimal_18_2" nillable="false">
            <xs:annotation>
              <xs:documentation>
						Ukupne obveze
					</xs:documentation>
            </xs:annotation>
          </xs:element>
          <xs:element name="P1071546" type="decimal_18_2" nillable="false">
            <xs:annotation>
              <xs:documentation>
						Ukupne obveze
					</xs:documentation>
            </xs:annotation>
          </xs:element>
          <xs:element name="P1071547" type="decimal_18_2" nillable="false">
            <xs:annotation>
              <xs:documentation>
						Temeljni kapital
					</xs:documentation>
            </xs:annotation>
          </xs:element>
          <xs:element name="P1071548" type="decimal_18_2" nillable="false">
            <xs:annotation>
              <xs:documentation>
						Temeljni kapital
					</xs:documentation>
            </xs:annotation>
          </xs:element>
          <xs:element name="P1071549" type="decimal_18_2" nillable="false">
            <xs:annotation>
              <xs:documentation>
						Premija na dionice
					</xs:documentation>
            </xs:annotation>
          </xs:element>
          <xs:element name="P1071550" type="decimal_18_2" nillable="false">
            <xs:annotation>
              <xs:documentation>
						Premija na dionice
					</xs:documentation>
            </xs:annotation>
          </xs:element>
          <xs:element name="P1071551" type="decimal_18_2" nillable="false">
            <xs:annotation>
              <xs:documentation>
						Izdani vlasnički instrumenti osim kapitala
					</xs:documentation>
            </xs:annotation>
          </xs:element>
          <xs:element name="P1071552" type="decimal_18_2" nillable="false">
            <xs:annotation>
              <xs:documentation>
						Izdani vlasnički instrumenti osim kapitala
					</xs:documentation>
            </xs:annotation>
          </xs:element>
          <xs:element name="P1071553" type="decimal_18_2" nillable="false">
            <xs:annotation>
              <xs:documentation>
						Ostali vlasnički instrumenti
					</xs:documentation>
            </xs:annotation>
          </xs:element>
          <xs:element name="P1071554" type="decimal_18_2" nillable="false">
            <xs:annotation>
              <xs:documentation>
						Ostali vlasnički instrumenti
					</xs:documentation>
            </xs:annotation>
          </xs:element>
          <xs:element name="P1071555" type="decimal_18_2" nillable="false">
            <xs:annotation>
              <xs:documentation>
						Akumulirana ostala sveobuhvatna dobit
					</xs:documentation>
            </xs:annotation>
          </xs:element>
          <xs:element name="P1071556" type="decimal_18_2" nillable="false">
            <xs:annotation>
              <xs:documentation>
						Akumulirana ostala sveobuhvatna dobit
					</xs:documentation>
            </xs:annotation>
          </xs:element>
          <xs:element name="P1071557" type="decimal_18_2" nillable="false">
            <xs:annotation>
              <xs:documentation>
						Zadržana dobit
					</xs:documentation>
            </xs:annotation>
          </xs:element>
          <xs:element name="P1071558" type="decimal_18_2" nillable="false">
            <xs:annotation>
              <xs:documentation>
						Zadržana dobit
					</xs:documentation>
            </xs:annotation>
          </xs:element>
          <xs:element name="P1071559" type="decimal_18_2" nillable="false">
            <xs:annotation>
              <xs:documentation>
						Revalorizacijske rezerve
					</xs:documentation>
            </xs:annotation>
          </xs:element>
          <xs:element name="P1071560" type="decimal_18_2" nillable="false">
            <xs:annotation>
              <xs:documentation>
						Revalorizacijske rezerve
					</xs:documentation>
            </xs:annotation>
          </xs:element>
          <xs:element name="P1071561" type="decimal_18_2" nillable="false">
            <xs:annotation>
              <xs:documentation>
						Ostale rezerve
					</xs:documentation>
            </xs:annotation>
          </xs:element>
          <xs:element name="P1071562" type="decimal_18_2" nillable="false">
            <xs:annotation>
              <xs:documentation>
						Ostale rezerve
					</xs:documentation>
            </xs:annotation>
          </xs:element>
          <xs:element name="P1071563" type="decimal_18_2" nillable="false">
            <xs:annotation>
              <xs:documentation>
						( – ) Trezorske dionice
					</xs:documentation>
            </xs:annotation>
          </xs:element>
          <xs:element name="P1071564" type="decimal_18_2" nillable="false">
            <xs:annotation>
              <xs:documentation>
						( – ) Trezorske dionice
					</xs:documentation>
            </xs:annotation>
          </xs:element>
          <xs:element name="P1071565" type="decimal_18_2" nillable="false">
            <xs:annotation>
              <xs:documentation>
						Dobit ili gubitak koji pripadaju vlasnicima matičnog društva
					</xs:documentation>
            </xs:annotation>
          </xs:element>
          <xs:element name="P1071566" type="decimal_18_2" nillable="false">
            <xs:annotation>
              <xs:documentation>
						Dobit ili gubitak koji pripadaju vlasnicima matičnog društva
					</xs:documentation>
            </xs:annotation>
          </xs:element>
          <xs:element name="P1071567" type="decimal_18_2" nillable="false">
            <xs:annotation>
              <xs:documentation>
						 ( – ) Dividende tijekom poslovne godine
					</xs:documentation>
            </xs:annotation>
          </xs:element>
          <xs:element name="P1071568" type="decimal_18_2" nillable="false">
            <xs:annotation>
              <xs:documentation>
						 ( – ) Dividende tijekom poslovne godine
					</xs:documentation>
            </xs:annotation>
          </xs:element>
          <xs:element name="P1071569" type="decimal_18_2" nillable="false">
            <xs:annotation>
              <xs:documentation>
						Manjinski udjeli [nekontrolirajući udjeli]
					</xs:documentation>
            </xs:annotation>
          </xs:element>
          <xs:element name="P1071570" type="decimal_18_2" nillable="false">
            <xs:annotation>
              <xs:documentation>
						Manjinski udjeli [nekontrolirajući udjeli]
					</xs:documentation>
            </xs:annotation>
          </xs:element>
          <xs:element name="P1071571" type="decimal_18_2" nillable="false">
            <xs:annotation>
              <xs:documentation>
						Ukupno kapital
					</xs:documentation>
            </xs:annotation>
          </xs:element>
          <xs:element name="P1071572" type="decimal_18_2" nillable="false">
            <xs:annotation>
              <xs:documentation>
						Ukupno kapital
					</xs:documentation>
            </xs:annotation>
          </xs:element>
          <xs:element name="P1071573" type="decimal_18_2" nillable="false">
            <xs:annotation>
              <xs:documentation>
						Ukupno obveze i kapital
					</xs:documentation>
            </xs:annotation>
          </xs:element>
          <xs:element name="P1071574" type="decimal_18_2" nillable="false">
            <xs:annotation>
              <xs:documentation>
						Ukupno obveze i kapital
					</xs:documentation>
            </xs:annotation>
          </xs:element>
        </xs:all>
      </xs:complexType>
      <xs:complexType name="ISD-KI_1000339">
        <xs:annotation>
          <xs:documentation>
				IZvještaj o sveobuhvatnoj dobiti, kreditne institucije, godišnji
			</xs:documentation>
        </xs:annotation>
        <xs:all>
          <xs:element name="P1072581" type="decimal_18_2" nillable="false"/>
          <xs:element name="P1072582" type="decimal_18_2" nillable="false"/>
          <xs:element name="P1072583" type="decimal_18_2" nillable="false"/>
          <xs:element name="P1072584" type="decimal_18_2" nillable="false"/>
          <xs:element name="P1072585" type="decimal_18_2" nillable="false"/>
          <xs:element name="P1072586" type="decimal_18_2" nillable="false"/>
          <xs:element name="P1072587" type="decimal_18_2" nillable="false"/>
          <xs:element name="P1072588" type="decimal_18_2" nillable="false"/>
          <xs:element name="P1072589" type="decimal_18_2" nillable="false"/>
          <xs:element name="P1072590" type="decimal_18_2" nillable="false"/>
          <xs:element name="P1072591" type="decimal_18_2" nillable="false"/>
          <xs:element name="P1072592" type="decimal_18_2" nillable="false"/>
          <xs:element name="P1072593" type="decimal_18_2" nillable="false"/>
          <xs:element name="P1072594" type="decimal_18_2" nillable="false"/>
          <xs:element name="P1072595" type="decimal_18_2" nillable="false"/>
          <xs:element name="P1072596" type="decimal_18_2" nillable="false"/>
          <xs:element name="P1072597" type="decimal_18_2" nillable="false"/>
          <xs:element name="P1072598" type="decimal_18_2" nillable="false"/>
          <xs:element name="P1072599" type="decimal_18_2" nillable="false"/>
          <xs:element name="P1072600" type="decimal_18_2" nillable="false"/>
          <xs:element name="P1072601" type="decimal_18_2" nillable="false"/>
          <xs:element name="P1072602" type="decimal_18_2" nillable="false"/>
          <xs:element name="P1072603" type="decimal_18_2" nillable="false"/>
          <xs:element name="P1072604" type="decimal_18_2" nillable="false"/>
          <xs:element name="P1072605" type="decimal_18_2" nillable="false"/>
          <xs:element name="P1072606" type="decimal_18_2" nillable="false"/>
          <xs:element name="P1072607" type="decimal_18_2" nillable="false"/>
          <xs:element name="P1072608" type="decimal_18_2" nillable="false"/>
          <xs:element name="P1072609" type="decimal_18_2" nillable="false"/>
          <xs:element name="P1072610" type="decimal_18_2" nillable="false"/>
          <xs:element name="P1072611" type="decimal_18_2" nillable="false"/>
          <xs:element name="P1072612" type="decimal_18_2" nillable="false"/>
          <xs:element name="P1072613" type="decimal_18_2" nillable="false"/>
          <xs:element name="P1072614" type="decimal_18_2" nillable="false"/>
          <xs:element name="P1072615" type="decimal_18_2" nillable="false"/>
          <xs:element name="P1072616" type="decimal_18_2" nillable="false"/>
          <xs:element name="P1072617" type="decimal_18_2" nillable="false"/>
          <xs:element name="P1072618" type="decimal_18_2" nillable="false"/>
          <xs:element name="P1072619" type="decimal_18_2" nillable="false"/>
          <xs:element name="P1072620" type="decimal_18_2" nillable="false"/>
          <xs:element name="P1072621" type="decimal_18_2" nillable="false"/>
          <xs:element name="P1072622" type="decimal_18_2" nillable="false"/>
          <xs:element name="P1072623" type="decimal_18_2" nillable="false"/>
          <xs:element name="P1072624" type="decimal_18_2" nillable="false"/>
          <xs:element name="P1072625" type="decimal_18_2" nillable="false"/>
          <xs:element name="P1072626" type="decimal_18_2" nillable="false"/>
          <xs:element name="P1072627" type="decimal_18_2" nillable="false"/>
          <xs:element name="P1072628" type="decimal_18_2" nillable="false"/>
          <xs:element name="P1072629" type="decimal_18_2" nillable="false"/>
          <xs:element name="P1072630" type="decimal_18_2" nillable="false"/>
          <xs:element name="P1072631" type="decimal_18_2" nillable="false"/>
          <xs:element name="P1072632" type="decimal_18_2" nillable="false"/>
          <xs:element name="P1072633" type="decimal_18_2" nillable="false"/>
          <xs:element name="P1072634" type="decimal_18_2" nillable="false"/>
          <xs:element name="P1072635" type="decimal_18_2" nillable="false"/>
          <xs:element name="P1072636" type="decimal_18_2" nillable="false"/>
          <xs:element name="P1072637" type="decimal_18_2" nillable="false"/>
          <xs:element name="P1072638" type="decimal_18_2" nillable="false"/>
          <xs:element name="P1072639" type="decimal_18_2" nillable="false"/>
          <xs:element name="P1072640" type="decimal_18_2" nillable="false"/>
          <xs:element name="P1072641" type="decimal_18_2" nillable="false"/>
          <xs:element name="P1072642" type="decimal_18_2" nillable="false"/>
          <xs:element name="P1072643" type="decimal_18_2" nillable="false"/>
          <xs:element name="P1072644" type="decimal_18_2" nillable="false"/>
          <xs:element name="P1072645" type="decimal_18_2" nillable="false"/>
          <xs:element name="P1072646" type="decimal_18_2" nillable="false"/>
          <xs:element name="P1072647" type="decimal_18_2" nillable="false"/>
          <xs:element name="P1072648" type="decimal_18_2" nillable="false"/>
          <xs:element name="P1072649" type="decimal_18_2" nillable="false"/>
          <xs:element name="P1072650" type="decimal_18_2" nillable="false"/>
          <xs:element name="P1072651" type="decimal_18_2" nillable="false"/>
          <xs:element name="P1072652" type="decimal_18_2" nillable="false"/>
          <xs:element name="P1072653" type="decimal_18_2" nillable="false"/>
          <xs:element name="P1072654" type="decimal_18_2" nillable="false"/>
          <xs:element name="P1072655" type="decimal_18_2" nillable="false"/>
          <xs:element name="P1072656" type="decimal_18_2" nillable="false"/>
          <xs:element name="P1072657" type="decimal_18_2" nillable="false"/>
          <xs:element name="P1072658" type="decimal_18_2" nillable="false"/>
          <xs:element name="P1072659" type="decimal_18_2" nillable="false"/>
          <xs:element name="P1072660" type="decimal_18_2" nillable="false"/>
          <xs:element name="P1072661" type="decimal_18_2" nillable="false"/>
          <xs:element name="P1072662" type="decimal_18_2" nillable="false"/>
          <xs:element name="P1072663" type="decimal_18_2" nillable="false"/>
          <xs:element name="P1072664" type="decimal_18_2" nillable="false"/>
          <xs:element name="P1072665" type="decimal_18_2" nillable="false"/>
          <xs:element name="P1072666" type="decimal_18_2" nillable="false"/>
          <xs:element name="P1072667" type="decimal_18_2" nillable="false"/>
          <xs:element name="P1072668" type="decimal_18_2" nillable="false"/>
          <xs:element name="P1072669" type="decimal_18_2" nillable="false"/>
          <xs:element name="P1072670" type="decimal_18_2" nillable="false"/>
          <xs:element name="P1072671" type="decimal_18_2" nillable="false"/>
          <xs:element name="P1072672" type="decimal_18_2" nillable="false"/>
          <xs:element name="P1072673" type="decimal_18_2" nillable="false"/>
          <xs:element name="P1072674" type="decimal_18_2" nillable="false"/>
          <xs:element name="P1072675" type="decimal_18_2" nillable="false"/>
          <xs:element name="P1072676" type="decimal_18_2" nillable="false"/>
          <xs:element name="P1072677" type="decimal_18_2" nillable="false"/>
          <xs:element name="P1072678" type="decimal_18_2" nillable="false"/>
          <xs:element name="P1072679" type="decimal_18_2" nillable="false"/>
          <xs:element name="P1072680" type="decimal_18_2" nillable="false"/>
          <xs:element name="P1072681" type="decimal_18_2" nillable="false"/>
          <xs:element name="P1072682" type="decimal_18_2" nillable="false"/>
          <xs:element name="P1072683" type="decimal_18_2" nillable="false"/>
          <xs:element name="P1072684" type="decimal_18_2" nillable="false"/>
          <xs:element name="P1072685" type="decimal_18_2" nillable="false"/>
          <xs:element name="P1072686" type="decimal_18_2" nillable="false"/>
          <xs:element name="P1072687" type="decimal_18_2" nillable="false"/>
          <xs:element name="P1072688" type="decimal_18_2" nillable="false"/>
          <xs:element name="P1072689" type="decimal_18_2" nillable="false"/>
          <xs:element name="P1072690" type="decimal_18_2" nillable="false"/>
          <xs:element name="P1072691" type="decimal_18_2" nillable="false"/>
          <xs:element name="P1072692" type="decimal_18_2" nillable="false"/>
          <xs:element name="P1072693" type="decimal_18_2" nillable="false"/>
          <xs:element name="P1072694" type="decimal_18_2" nillable="false"/>
          <xs:element name="P1072695" type="decimal_18_2" nillable="false"/>
          <xs:element name="P1072696" type="decimal_18_2" nillable="false"/>
          <xs:element name="P1072697" type="decimal_18_2" nillable="false"/>
          <xs:element name="P1072698" type="decimal_18_2" nillable="false"/>
          <xs:element name="P1072699" type="decimal_18_2" nillable="false"/>
          <xs:element name="P1072700" type="decimal_18_2" nillable="false"/>
          <xs:element name="P1072701" type="decimal_18_2" nillable="false"/>
          <xs:element name="P1072702" type="decimal_18_2" nillable="false"/>
        </xs:all>
      </xs:complexType>
      <xs:complexType name="INT_1000337">
        <xs:annotation>
          <xs:documentation>
				Izvještaj o novčanom toku - kreditne institucije
			</xs:documentation>
        </xs:annotation>
        <xs:all>
          <xs:element name="P1071697" type="decimal_18_2" nillable="false">
            <xs:annotation>
              <xs:documentation>
						 Naplaćena kamata i slični primici
					</xs:documentation>
            </xs:annotation>
          </xs:element>
          <xs:element name="P1071698" type="decimal_18_2" nillable="false">
            <xs:annotation>
              <xs:documentation>
						 Naplaćena kamata i slični primici
					</xs:documentation>
            </xs:annotation>
          </xs:element>
          <xs:element name="P1071699" type="decimal_18_2" nillable="false">
            <xs:annotation>
              <xs:documentation>
						Naplaćene naknade i provizije
					</xs:documentation>
            </xs:annotation>
          </xs:element>
          <xs:element name="P1071700" type="decimal_18_2" nillable="false">
            <xs:annotation>
              <xs:documentation>
						Naplaćene naknade i provizije
					</xs:documentation>
            </xs:annotation>
          </xs:element>
          <xs:element name="P1071701" type="decimal_18_2" nillable="false">
            <xs:annotation>
              <xs:documentation>
						(Plaćena kamata i slični izdaci)
					</xs:documentation>
            </xs:annotation>
          </xs:element>
          <xs:element name="P1071702" type="decimal_18_2" nillable="false">
            <xs:annotation>
              <xs:documentation>
						(Plaćena kamata i slični izdaci)
					</xs:documentation>
            </xs:annotation>
          </xs:element>
          <xs:element name="P1071703" type="decimal_18_2" nillable="false">
            <xs:annotation>
              <xs:documentation>
						(Plaćene naknade i provizije)
					</xs:documentation>
            </xs:annotation>
          </xs:element>
          <xs:element name="P1071704" type="decimal_18_2" nillable="false">
            <xs:annotation>
              <xs:documentation>
						(Plaćene naknade i provizije)
					</xs:documentation>
            </xs:annotation>
          </xs:element>
          <xs:element name="P1071705" type="decimal_18_2" nillable="false">
            <xs:annotation>
              <xs:documentation>
						 (Plaćeni troškovi poslovanja)
					</xs:documentation>
            </xs:annotation>
          </xs:element>
          <xs:element name="P1071706" type="decimal_18_2" nillable="false">
            <xs:annotation>
              <xs:documentation>
						 (Plaćeni troškovi poslovanja)
					</xs:documentation>
            </xs:annotation>
          </xs:element>
          <xs:element name="P1071707" type="decimal_18_2" nillable="false">
            <xs:annotation>
              <xs:documentation>
						Neto dobici / gubici od financijskih instrumenata po fer vrijednosti u računu dobiti i gubitka
					</xs:documentation>
            </xs:annotation>
          </xs:element>
          <xs:element name="P1071708" type="decimal_18_2" nillable="false">
            <xs:annotation>
              <xs:documentation>
						Neto dobici / gubici od financijskih instrumenata po fer vrijednosti u računu dobiti i gubitka
					</xs:documentation>
            </xs:annotation>
          </xs:element>
          <xs:element name="P1071709" type="decimal_18_2" nillable="false">
            <xs:annotation>
              <xs:documentation>
						Ostali primici
					</xs:documentation>
            </xs:annotation>
          </xs:element>
          <xs:element name="P1071710" type="decimal_18_2" nillable="false">
            <xs:annotation>
              <xs:documentation>
						Ostali primici
					</xs:documentation>
            </xs:annotation>
          </xs:element>
          <xs:element name="P1071711" type="decimal_18_2" nillable="false">
            <xs:annotation>
              <xs:documentation>
						 (Ostali izdaci)
					</xs:documentation>
            </xs:annotation>
          </xs:element>
          <xs:element name="P1071712" type="decimal_18_2" nillable="false">
            <xs:annotation>
              <xs:documentation>
						  (Ostali izdaci)
					</xs:documentation>
            </xs:annotation>
          </xs:element>
          <xs:element name="P1071713" type="decimal_18_2" nillable="false">
            <xs:annotation>
              <xs:documentation>
						Dobit/(gubitak) prije oporezivanja
					</xs:documentation>
            </xs:annotation>
          </xs:element>
          <xs:element name="P1071714" type="decimal_18_2" nillable="false">
            <xs:annotation>
              <xs:documentation>
						Dobit/(gubitak) prije oporezivanja
					</xs:documentation>
            </xs:annotation>
          </xs:element>
          <xs:element name="P1071715" type="decimal_18_2" nillable="false">
            <xs:annotation>
              <xs:documentation>
						Umanjenja vrijednosti i rezerviranja
					</xs:documentation>
            </xs:annotation>
          </xs:element>
          <xs:element name="P1071716" type="decimal_18_2" nillable="false">
            <xs:annotation>
              <xs:documentation>
						Umanjenja vrijednosti i rezerviranja
					</xs:documentation>
            </xs:annotation>
          </xs:element>
          <xs:element name="P1071717" type="decimal_18_2" nillable="false">
            <xs:annotation>
              <xs:documentation>
						Amortizacija
					</xs:documentation>
            </xs:annotation>
          </xs:element>
          <xs:element name="P1071718" type="decimal_18_2" nillable="false">
            <xs:annotation>
              <xs:documentation>
						Amortizacija
					</xs:documentation>
            </xs:annotation>
          </xs:element>
          <xs:element name="P1071719" type="decimal_18_2" nillable="false">
            <xs:annotation>
              <xs:documentation>
						Neto nerealizirana (dobit)/gubitak od financijske imovine i obveza po fer vrijednosti kroz račun dobiti i gubitka
					</xs:documentation>
            </xs:annotation>
          </xs:element>
          <xs:element name="P1071720" type="decimal_18_2" nillable="false">
            <xs:annotation>
              <xs:documentation>
						Neto nerealizirana (dobit)/gubitak od financijske imovine i obveza po fer vrijednosti kroz račun dobiti i gubitka
					</xs:documentation>
            </xs:annotation>
          </xs:element>
          <xs:element name="P1071721" type="decimal_18_2" nillable="false">
            <xs:annotation>
              <xs:documentation>
						(Dobit)/gubitak od prodaje materijalne imovine
					</xs:documentation>
            </xs:annotation>
          </xs:element>
          <xs:element name="P1071722" type="decimal_18_2" nillable="false">
            <xs:annotation>
              <xs:documentation>
						(Dobit)/gubitak od prodaje materijalne imovine
					</xs:documentation>
            </xs:annotation>
          </xs:element>
          <xs:element name="P1071723" type="decimal_18_2" nillable="false">
            <xs:annotation>
              <xs:documentation>
						Ostale nenovčane stavke
					</xs:documentation>
            </xs:annotation>
          </xs:element>
          <xs:element name="P1071724" type="decimal_18_2" nillable="false">
            <xs:annotation>
              <xs:documentation>
						Ostale nenovčane stavke
					</xs:documentation>
            </xs:annotation>
          </xs:element>
          <xs:element name="P1071725" type="decimal_18_2" nillable="false">
            <xs:annotation>
              <xs:documentation>
						Sredstva kod Hrvatske narodne banke
					</xs:documentation>
            </xs:annotation>
          </xs:element>
          <xs:element name="P1071726" type="decimal_18_2" nillable="false">
            <xs:annotation>
              <xs:documentation>
						Sredstva kod Hrvatske narodne banke
					</xs:documentation>
            </xs:annotation>
          </xs:element>
          <xs:element name="P1071727" type="decimal_18_2" nillable="false">
            <xs:annotation>
              <xs:documentation>
						Depoziti kod financijskih institucija i krediti financijskim institucijama
					</xs:documentation>
            </xs:annotation>
          </xs:element>
          <xs:element name="P1071728" type="decimal_18_2" nillable="false">
            <xs:annotation>
              <xs:documentation>
						Depoziti kod financijskih institucija i krediti financijskim institucijama
					</xs:documentation>
            </xs:annotation>
          </xs:element>
          <xs:element name="P1071729" type="decimal_18_2" nillable="false">
            <xs:annotation>
              <xs:documentation>
						Krediti i predujmovi ostalim komitentima
					</xs:documentation>
            </xs:annotation>
          </xs:element>
          <xs:element name="P1071730" type="decimal_18_2" nillable="false">
            <xs:annotation>
              <xs:documentation>
						Krediti i predujmovi ostalim komitentima
					</xs:documentation>
            </xs:annotation>
          </xs:element>
          <xs:element name="P1071731" type="decimal_18_2" nillable="false">
            <xs:annotation>
              <xs:documentation>
						Vrijednosni papiri i drugi financijski instrumenti po fer vrijednosti kroz ostalu sveobuhvatnu dobit
					</xs:documentation>
            </xs:annotation>
          </xs:element>
          <xs:element name="P1071732" type="decimal_18_2" nillable="false">
            <xs:annotation>
              <xs:documentation>
						Vrijednosni papiri i drugi financijski instrumenti po fer vrijednosti kroz ostalu sveobuhvatnu dobit
					</xs:documentation>
            </xs:annotation>
          </xs:element>
          <xs:element name="P1071733" type="decimal_18_2" nillable="false">
            <xs:annotation>
              <xs:documentation>
						Vrijednosni papiri i drugi financijski instrumenti koji se drže radi trgovanja
					</xs:documentation>
            </xs:annotation>
          </xs:element>
          <xs:element name="P1071734" type="decimal_18_2" nillable="false">
            <xs:annotation>
              <xs:documentation>
						Vrijednosni papiri i drugi financijski instrumenti koji se drže radi trgovanja
					</xs:documentation>
            </xs:annotation>
          </xs:element>
          <xs:element name="P1071735" type="decimal_18_2" nillable="false">
            <xs:annotation>
              <xs:documentation>
						Vrijednosni papiri i drugi financijski instrumenti kojima se aktivno ne trguje, a vrednuju se prema fer vrijednosti kroz račun dobiti i gubitka
					</xs:documentation>
            </xs:annotation>
          </xs:element>
          <xs:element name="P1071736" type="decimal_18_2" nillable="false">
            <xs:annotation>
              <xs:documentation>
						Vrijednosni papiri i drugi financijski instrumenti kojima se aktivno ne trguje, a vrednuju se prema fer vrijednosti kroz račun dobiti i gubitka
					</xs:documentation>
            </xs:annotation>
          </xs:element>
          <xs:element name="P1071737" type="decimal_18_2" nillable="false">
            <xs:annotation>
              <xs:documentation>
						Vrijednosni papiri i drugi financijski instrumenti koji se obvezno vode po fer vrijednosti kroz račun dobiti i gubitka
					</xs:documentation>
            </xs:annotation>
          </xs:element>
          <xs:element name="P1071738" type="decimal_18_2" nillable="false">
            <xs:annotation>
              <xs:documentation>
						Vrijednosni papiri i drugi financijski instrumenti koji se obvezno vode po fer vrijednosti kroz račun dobiti i gubitka
					</xs:documentation>
            </xs:annotation>
          </xs:element>
          <xs:element name="P1071739" type="decimal_18_2" nillable="false">
            <xs:annotation>
              <xs:documentation>
						Vrijednosni papiri i drugi financijski instrumenti koji se vode po amortiziranom trošku
					</xs:documentation>
            </xs:annotation>
          </xs:element>
          <xs:element name="P1071740" type="decimal_18_2" nillable="false">
            <xs:annotation>
              <xs:documentation>
						Vrijednosni papiri i drugi financijski instrumenti koji se vode po amortiziranom trošku
					</xs:documentation>
            </xs:annotation>
          </xs:element>
          <xs:element name="P1071741" type="decimal_18_2" nillable="false">
            <xs:annotation>
              <xs:documentation>
						Ostala imovina iz poslovnih aktivnosti
					</xs:documentation>
            </xs:annotation>
          </xs:element>
          <xs:element name="P1071742" type="decimal_18_2" nillable="false">
            <xs:annotation>
              <xs:documentation>
						Ostala imovina iz poslovnih aktivnosti
					</xs:documentation>
            </xs:annotation>
          </xs:element>
          <xs:element name="P1071743" type="decimal_18_2" nillable="false">
            <xs:annotation>
              <xs:documentation>
						Depoziti od financijskih institucija
					</xs:documentation>
            </xs:annotation>
          </xs:element>
          <xs:element name="P1071744" type="decimal_18_2" nillable="false">
            <xs:annotation>
              <xs:documentation>
						Depoziti od financijskih institucija
					</xs:documentation>
            </xs:annotation>
          </xs:element>
          <xs:element name="P1071745" type="decimal_18_2" nillable="false">
            <xs:annotation>
              <xs:documentation>
						Transakcijski računi ostalih komitenata
					</xs:documentation>
            </xs:annotation>
          </xs:element>
          <xs:element name="P1071746" type="decimal_18_2" nillable="false">
            <xs:annotation>
              <xs:documentation>
						Transakcijski računi ostalih komitenata
					</xs:documentation>
            </xs:annotation>
          </xs:element>
          <xs:element name="P1071747" type="decimal_18_2" nillable="false">
            <xs:annotation>
              <xs:documentation>
						Štedni depoziti ostalih komitenata
					</xs:documentation>
            </xs:annotation>
          </xs:element>
          <xs:element name="P1071748" type="decimal_18_2" nillable="false">
            <xs:annotation>
              <xs:documentation>
						Štedni depoziti ostalih komitenata
					</xs:documentation>
            </xs:annotation>
          </xs:element>
          <xs:element name="P1071749" type="decimal_18_2" nillable="false">
            <xs:annotation>
              <xs:documentation>
						Oročeni depoziti ostalih komitenata
					</xs:documentation>
            </xs:annotation>
          </xs:element>
          <xs:element name="P1071750" type="decimal_18_2" nillable="false">
            <xs:annotation>
              <xs:documentation>
						Oročeni depoziti ostalih komitenata
					</xs:documentation>
            </xs:annotation>
          </xs:element>
          <xs:element name="P1071751" type="decimal_18_2" nillable="false">
            <xs:annotation>
              <xs:documentation>
						Izvedene financijske obveze i ostale obveze kojima se trguje
					</xs:documentation>
            </xs:annotation>
          </xs:element>
          <xs:element name="P1071752" type="decimal_18_2" nillable="false">
            <xs:annotation>
              <xs:documentation>
						Izvedene financijske obveze i ostale obveze kojima se trguje
					</xs:documentation>
            </xs:annotation>
          </xs:element>
          <xs:element name="P1071753" type="decimal_18_2" nillable="false">
            <xs:annotation>
              <xs:documentation>
						Ostale obveze iz poslovnih aktivnosti
					</xs:documentation>
            </xs:annotation>
          </xs:element>
          <xs:element name="P1071754" type="decimal_18_2" nillable="false">
            <xs:annotation>
              <xs:documentation>
						Ostale obveze iz poslovnih aktivnosti
					</xs:documentation>
            </xs:annotation>
          </xs:element>
          <xs:element name="P1071755" type="decimal_18_2" nillable="false">
            <xs:annotation>
              <xs:documentation>
						Naplaćene kamate iz poslovnih aktivnosti [indirektna metoda]
					</xs:documentation>
            </xs:annotation>
          </xs:element>
          <xs:element name="P1071756" type="decimal_18_2" nillable="false">
            <xs:annotation>
              <xs:documentation>
						Naplaćene kamate iz poslovnih aktivnosti [indirektna metoda]
					</xs:documentation>
            </xs:annotation>
          </xs:element>
          <xs:element name="P1071757" type="decimal_18_2" nillable="false">
            <xs:annotation>
              <xs:documentation>
						Primljene dividende iz poslovnih aktivnosti [indirektna metoda]
					</xs:documentation>
            </xs:annotation>
          </xs:element>
          <xs:element name="P1071758" type="decimal_18_2" nillable="false">
            <xs:annotation>
              <xs:documentation>
						Primljene dividende iz poslovnih aktivnosti [indirektna metoda]
					</xs:documentation>
            </xs:annotation>
          </xs:element>
          <xs:element name="P1071759" type="decimal_18_2" nillable="false">
            <xs:annotation>
              <xs:documentation>
						Plaćene kamate iz poslovnih aktivnosti [indirektna metoda]
					</xs:documentation>
            </xs:annotation>
          </xs:element>
          <xs:element name="P1071760" type="decimal_18_2" nillable="false">
            <xs:annotation>
              <xs:documentation>
						Plaćene kamate iz poslovnih aktivnosti [indirektna metoda]
					</xs:documentation>
            </xs:annotation>
          </xs:element>
          <xs:element name="P1071761" type="decimal_18_2" nillable="false">
            <xs:annotation>
              <xs:documentation>
						(Plaćeni porez na dobit)
					</xs:documentation>
            </xs:annotation>
          </xs:element>
          <xs:element name="P1071762" type="decimal_18_2" nillable="false">
            <xs:annotation>
              <xs:documentation>
						(Plaćeni porez na dobit)
					</xs:documentation>
            </xs:annotation>
          </xs:element>
          <xs:element name="P1071763" type="decimal_18_2" nillable="false">
            <xs:annotation>
              <xs:documentation>
						Neto novčani tokovi iz poslovnih aktivnosti
					</xs:documentation>
            </xs:annotation>
          </xs:element>
          <xs:element name="P1071764" type="decimal_18_2" nillable="false">
            <xs:annotation>
              <xs:documentation>
						Neto novčani tokovi iz poslovnih aktivnosti
					</xs:documentation>
            </xs:annotation>
          </xs:element>
          <xs:element name="P1071765" type="decimal_18_2" nillable="false">
            <xs:annotation>
              <xs:documentation>
						Primici od prodaje / plaćanja za kupnju materijalne  i nematerijalne imovine
					</xs:documentation>
            </xs:annotation>
          </xs:element>
          <xs:element name="P1071766" type="decimal_18_2" nillable="false">
            <xs:annotation>
              <xs:documentation>
						Primici od prodaje / plaćanja za kupnju materijalne  i nematerijalne imovine
					</xs:documentation>
            </xs:annotation>
          </xs:element>
          <xs:element name="P1071767" type="decimal_18_2" nillable="false">
            <xs:annotation>
              <xs:documentation>
						 Primici od prodaje / plaćanja za kupnju ulaganja u podružnice, pridružena društva i zajedničke pothvate
					</xs:documentation>
            </xs:annotation>
          </xs:element>
          <xs:element name="P1071768" type="decimal_18_2" nillable="false">
            <xs:annotation>
              <xs:documentation>
						 Primici od prodaje / plaćanja za kupnju ulaganja u podružnice, pridružena društva i zajedničke pothvate
					</xs:documentation>
            </xs:annotation>
          </xs:element>
          <xs:element name="P1071769" type="decimal_18_2" nillable="false">
            <xs:annotation>
              <xs:documentation>
						Primici od naplate / plaćanja za kupnju vrijednosnih papira i drugih financijskih instrumenata koji se drže do dospijeća
					</xs:documentation>
            </xs:annotation>
          </xs:element>
          <xs:element name="P1071770" type="decimal_18_2" nillable="false">
            <xs:annotation>
              <xs:documentation>
						Primici od naplate / plaćanja za kupnju vrijednosnih papira i drugih financijskih instrumenata koji se drže do dospijeća
					</xs:documentation>
            </xs:annotation>
          </xs:element>
          <xs:element name="P1071771" type="decimal_18_2" nillable="false">
            <xs:annotation>
              <xs:documentation>
						Primljene dividende iz ulagačkih aktivnosti
					</xs:documentation>
            </xs:annotation>
          </xs:element>
          <xs:element name="P1071772" type="decimal_18_2" nillable="false">
            <xs:annotation>
              <xs:documentation>
						Primljene dividende iz ulagačkih aktivnosti
					</xs:documentation>
            </xs:annotation>
          </xs:element>
          <xs:element name="P1071773" type="decimal_18_2" nillable="false">
            <xs:annotation>
              <xs:documentation>
						Ostali primici / plaćanja iz ulagačkih aktivnosti
					</xs:documentation>
            </xs:annotation>
          </xs:element>
          <xs:element name="P1071774" type="decimal_18_2" nillable="false">
            <xs:annotation>
              <xs:documentation>
						Ostali primici / plaćanja iz ulagačkih aktivnosti
					</xs:documentation>
            </xs:annotation>
          </xs:element>
          <xs:element name="P1071775" type="decimal_18_2" nillable="false">
            <xs:annotation>
              <xs:documentation>
						Neto novčani tokovi iz ulagačkih aktivnosti
					</xs:documentation>
            </xs:annotation>
          </xs:element>
          <xs:element name="P1071776" type="decimal_18_2" nillable="false">
            <xs:annotation>
              <xs:documentation>
						Neto novčani tokovi iz ulagačkih aktivnosti
					</xs:documentation>
            </xs:annotation>
          </xs:element>
          <xs:element name="P1071777" type="decimal_18_2" nillable="false">
            <xs:annotation>
              <xs:documentation>
						Neto povećanje/(smanjenje) primljenih kredita iz financijskih aktivnosti
					</xs:documentation>
            </xs:annotation>
          </xs:element>
          <xs:element name="P1071778" type="decimal_18_2" nillable="false">
            <xs:annotation>
              <xs:documentation>
						Neto povećanje/(smanjenje) primljenih kredita iz financijskih aktivnosti
					</xs:documentation>
            </xs:annotation>
          </xs:element>
          <xs:element name="P1071779" type="decimal_18_2" nillable="false">
            <xs:annotation>
              <xs:documentation>
						Neto povećanje/(smanjenje) izdanih dužničkih vrijednosnih papira
					</xs:documentation>
            </xs:annotation>
          </xs:element>
          <xs:element name="P1071780" type="decimal_18_2" nillable="false">
            <xs:annotation>
              <xs:documentation>
						Neto povećanje/(smanjenje) izdanih dužničkih vrijednosnih papira
					</xs:documentation>
            </xs:annotation>
          </xs:element>
          <xs:element name="P1071781" type="decimal_18_2" nillable="false">
            <xs:annotation>
              <xs:documentation>
						Neto povećanje/(smanjenje) instrumenata dopunskoga kapitala
					</xs:documentation>
            </xs:annotation>
          </xs:element>
          <xs:element name="P1071782" type="decimal_18_2" nillable="false">
            <xs:annotation>
              <xs:documentation>
						Neto povećanje/(smanjenje) instrumenata dopunskoga kapitala
					</xs:documentation>
            </xs:annotation>
          </xs:element>
          <xs:element name="P1071783" type="decimal_18_2" nillable="false">
            <xs:annotation>
              <xs:documentation>
						Povećanje dioničkoga kapitala
					</xs:documentation>
            </xs:annotation>
          </xs:element>
          <xs:element name="P1071784" type="decimal_18_2" nillable="false">
            <xs:annotation>
              <xs:documentation>
						Povećanje dioničkoga kapitala
					</xs:documentation>
            </xs:annotation>
          </xs:element>
          <xs:element name="P1071785" type="decimal_18_2" nillable="false">
            <xs:annotation>
              <xs:documentation>
						(Isplaćena dividenda)
					</xs:documentation>
            </xs:annotation>
          </xs:element>
          <xs:element name="P1071786" type="decimal_18_2" nillable="false">
            <xs:annotation>
              <xs:documentation>
						(Isplaćena dividenda)
					</xs:documentation>
            </xs:annotation>
          </xs:element>
          <xs:element name="P1071787" type="decimal_18_2" nillable="false">
            <xs:annotation>
              <xs:documentation>
						Ostali primici/(plaćanja) iz financijskih aktivnosti
					</xs:documentation>
            </xs:annotation>
          </xs:element>
          <xs:element name="P1071788" type="decimal_18_2" nillable="false">
            <xs:annotation>
              <xs:documentation>
						Ostali primici/(plaćanja) iz financijskih aktivnosti
					</xs:documentation>
            </xs:annotation>
          </xs:element>
          <xs:element name="P1071789" type="decimal_18_2" nillable="false">
            <xs:annotation>
              <xs:documentation>
						Neto novčani tokovi iz financijskih aktivnosti
					</xs:documentation>
            </xs:annotation>
          </xs:element>
          <xs:element name="P1071790" type="decimal_18_2" nillable="false">
            <xs:annotation>
              <xs:documentation>
						Neto novčani tokovi iz financijskih aktivnosti
					</xs:documentation>
            </xs:annotation>
          </xs:element>
          <xs:element name="P1071791" type="decimal_18_2" nillable="false">
            <xs:annotation>
              <xs:documentation>
						Neto povećanje/(smanjenje) novca i novčanih ekvivalenata
					</xs:documentation>
            </xs:annotation>
          </xs:element>
          <xs:element name="P1071792" type="decimal_18_2" nillable="false">
            <xs:annotation>
              <xs:documentation>
						Neto povećanje/(smanjenje) novca i novčanih ekvivalenata
					</xs:documentation>
            </xs:annotation>
          </xs:element>
          <xs:element name="P1071793" type="decimal_18_2" nillable="false">
            <xs:annotation>
              <xs:documentation>
						Novac i novčani ekvivalenti na početku razdoblja
					</xs:documentation>
            </xs:annotation>
          </xs:element>
          <xs:element name="P1071794" type="decimal_18_2" nillable="false">
            <xs:annotation>
              <xs:documentation>
						Novac i novčani ekvivalenti na početku razdoblja
					</xs:documentation>
            </xs:annotation>
          </xs:element>
          <xs:element name="P1071795" type="decimal_18_2" nillable="false">
            <xs:annotation>
              <xs:documentation>
						Učinak promjene tečaja stranih valuta na novac i novčane ekvivalente
					</xs:documentation>
            </xs:annotation>
          </xs:element>
          <xs:element name="P1071796" type="decimal_18_2" nillable="false">
            <xs:annotation>
              <xs:documentation>
						Učinak promjene tečaja stranih valuta na novac i novčane ekvivalente
					</xs:documentation>
            </xs:annotation>
          </xs:element>
          <xs:element name="P1071797" type="decimal_18_2" nillable="false">
            <xs:annotation>
              <xs:documentation>
						Novac i novčani ekvivalenti na kraju razdoblja
					</xs:documentation>
            </xs:annotation>
          </xs:element>
          <xs:element name="P1071798" type="decimal_18_2" nillable="false">
            <xs:annotation>
              <xs:documentation>
						Novac i novčani ekvivalenti na kraju razdoblja
					</xs:documentation>
            </xs:annotation>
          </xs:element>
        </xs:all>
      </xs:complexType>
      <xs:complexType name="IPK-KI_1000338">
        <xs:annotation>
          <xs:documentation>
				Izvještaj o promjenama kapitala - kreditne institucije
			</xs:documentation>
        </xs:annotation>
        <xs:all>
          <xs:element name="P1071799" type="decimal_18_2" nillable="false"/>
          <xs:element name="P1071800" type="decimal_18_2" nillable="false"/>
          <xs:element name="P1071801" type="decimal_18_2" nillable="false"/>
          <xs:element name="P1071802" type="decimal_18_2" nillable="false"/>
          <xs:element name="P1071803" type="decimal_18_2" nillable="false"/>
          <xs:element name="P1071804" type="decimal_18_2" nillable="false"/>
          <xs:element name="P1071805" type="decimal_18_2" nillable="false"/>
          <xs:element name="P1071806" type="decimal_18_2" nillable="false"/>
          <xs:element name="P1071807" type="decimal_18_2" nillable="false"/>
          <xs:element name="P1071808" type="decimal_18_2" nillable="false"/>
          <xs:element name="P1071809" type="decimal_18_2" nillable="false"/>
          <xs:element name="P1071810" type="decimal_18_2" nillable="false"/>
          <xs:element name="P1071811" type="decimal_18_2" nillable="false"/>
          <xs:element name="P1071812" type="decimal_18_2" nillable="false"/>
          <xs:element name="P1071813" type="decimal_18_2" nillable="false"/>
          <xs:element name="P1071814" type="decimal_18_2" nillable="false"/>
          <xs:element name="P1071815" type="decimal_18_2" nillable="false"/>
          <xs:element name="P1071816" type="decimal_18_2" nillable="false"/>
          <xs:element name="P1071817" type="decimal_18_2" nillable="false"/>
          <xs:element name="P1071818" type="decimal_18_2" nillable="false"/>
          <xs:element name="P1071819" type="decimal_18_2" nillable="false"/>
          <xs:element name="P1071820" type="decimal_18_2" nillable="false"/>
          <xs:element name="P1071821" type="decimal_18_2" nillable="false"/>
          <xs:element name="P1071822" type="decimal_18_2" nillable="false"/>
          <xs:element name="P1071823" type="decimal_18_2" nillable="false"/>
          <xs:element name="P1071824" type="decimal_18_2" nillable="false"/>
          <xs:element name="P1071825" type="decimal_18_2" nillable="false"/>
          <xs:element name="P1071826" type="decimal_18_2" nillable="false"/>
          <xs:element name="P1071827" type="decimal_18_2" nillable="false"/>
          <xs:element name="P1071828" type="decimal_18_2" nillable="false"/>
          <xs:element name="P1071829" type="decimal_18_2" nillable="false"/>
          <xs:element name="P1071830" type="decimal_18_2" nillable="false"/>
          <xs:element name="P1071831" type="decimal_18_2" nillable="false"/>
          <xs:element name="P1071832" type="decimal_18_2" nillable="false"/>
          <xs:element name="P1071833" type="decimal_18_2" nillable="false"/>
          <xs:element name="P1071834" type="decimal_18_2" nillable="false"/>
          <xs:element name="P1071835" type="decimal_18_2" nillable="false"/>
          <xs:element name="P1071836" type="decimal_18_2" nillable="false"/>
          <xs:element name="P1071837" type="decimal_18_2" nillable="false"/>
          <xs:element name="P1071838" type="decimal_18_2" nillable="false"/>
          <xs:element name="P1071839" type="decimal_18_2" nillable="false"/>
          <xs:element name="P1071840" type="decimal_18_2" nillable="false"/>
          <xs:element name="P1071841" type="decimal_18_2" nillable="false"/>
          <xs:element name="P1071842" type="decimal_18_2" nillable="false"/>
          <xs:element name="P1071843" type="decimal_18_2" nillable="false"/>
          <xs:element name="P1071844" type="decimal_18_2" nillable="false"/>
          <xs:element name="P1071845" type="decimal_18_2" nillable="false"/>
          <xs:element name="P1071846" type="decimal_18_2" nillable="false"/>
          <xs:element name="P1071847" type="decimal_18_2" nillable="false"/>
          <xs:element name="P1071848" type="decimal_18_2" nillable="false"/>
          <xs:element name="P1071849" type="decimal_18_2" nillable="false"/>
          <xs:element name="P1071850" type="decimal_18_2" nillable="false"/>
          <xs:element name="P1071851" type="decimal_18_2" nillable="false"/>
          <xs:element name="P1071852" type="decimal_18_2" nillable="false"/>
          <xs:element name="P1071853" type="decimal_18_2" nillable="false"/>
          <xs:element name="P1071854" type="decimal_18_2" nillable="false"/>
          <xs:element name="P1071855" type="decimal_18_2" nillable="false"/>
          <xs:element name="P1071856" type="decimal_18_2" nillable="false"/>
          <xs:element name="P1071857" type="decimal_18_2" nillable="false"/>
          <xs:element name="P1071858" type="decimal_18_2" nillable="false"/>
          <xs:element name="P1071859" type="decimal_18_2" nillable="false"/>
          <xs:element name="P1071860" type="decimal_18_2" nillable="false"/>
          <xs:element name="P1071861" type="decimal_18_2" nillable="false"/>
          <xs:element name="P1071862" type="decimal_18_2" nillable="false"/>
          <xs:element name="P1071863" type="decimal_18_2" nillable="false"/>
          <xs:element name="P1071864" type="decimal_18_2" nillable="false"/>
          <xs:element name="P1071865" type="decimal_18_2" nillable="false"/>
          <xs:element name="P1071866" type="decimal_18_2" nillable="false"/>
          <xs:element name="P1071867" type="decimal_18_2" nillable="false"/>
          <xs:element name="P1071868" type="decimal_18_2" nillable="false"/>
          <xs:element name="P1071869" type="decimal_18_2" nillable="false"/>
          <xs:element name="P1071870" type="decimal_18_2" nillable="false"/>
          <xs:element name="P1071871" type="decimal_18_2" nillable="false"/>
          <xs:element name="P1071872" type="decimal_18_2" nillable="false"/>
          <xs:element name="P1071873" type="decimal_18_2" nillable="false"/>
          <xs:element name="P1071874" type="decimal_18_2" nillable="false"/>
          <xs:element name="P1071875" type="decimal_18_2" nillable="false"/>
          <xs:element name="P1071876" type="decimal_18_2" nillable="false"/>
          <xs:element name="P1071877" type="decimal_18_2" nillable="false"/>
          <xs:element name="P1071878" type="decimal_18_2" nillable="false"/>
          <xs:element name="P1071879" type="decimal_18_2" nillable="false"/>
          <xs:element name="P1071880" type="decimal_18_2" nillable="false"/>
          <xs:element name="P1071881" type="decimal_18_2" nillable="false"/>
          <xs:element name="P1071882" type="decimal_18_2" nillable="false"/>
          <xs:element name="P1071883" type="decimal_18_2" nillable="false"/>
          <xs:element name="P1071884" type="decimal_18_2" nillable="false"/>
          <xs:element name="P1071885" type="decimal_18_2" nillable="false"/>
          <xs:element name="P1071886" type="decimal_18_2" nillable="false"/>
          <xs:element name="P1071887" type="decimal_18_2" nillable="false"/>
          <xs:element name="P1071888" type="decimal_18_2" nillable="false"/>
          <xs:element name="P1071889" type="decimal_18_2" nillable="false"/>
          <xs:element name="P1071890" type="decimal_18_2" nillable="false"/>
          <xs:element name="P1071891" type="decimal_18_2" nillable="false"/>
          <xs:element name="P1071892" type="decimal_18_2" nillable="false"/>
          <xs:element name="P1071893" type="decimal_18_2" nillable="false"/>
          <xs:element name="P1071894" type="decimal_18_2" nillable="false"/>
          <xs:element name="P1071895" type="decimal_18_2" nillable="false"/>
          <xs:element name="P1071896" type="decimal_18_2" nillable="false"/>
          <xs:element name="P1071897" type="decimal_18_2" nillable="false"/>
          <xs:element name="P1071898" type="decimal_18_2" nillable="false"/>
          <xs:element name="P1071899" type="decimal_18_2" nillable="false"/>
          <xs:element name="P1071900" type="decimal_18_2" nillable="false"/>
          <xs:element name="P1071901" type="decimal_18_2" nillable="false"/>
          <xs:element name="P1071902" type="decimal_18_2" nillable="false"/>
          <xs:element name="P1071903" type="decimal_18_2" nillable="false"/>
          <xs:element name="P1071904" type="decimal_18_2" nillable="false"/>
          <xs:element name="P1071905" type="decimal_18_2" nillable="false"/>
          <xs:element name="P1071906" type="decimal_18_2" nillable="false"/>
          <xs:element name="P1071907" type="decimal_18_2" nillable="false"/>
          <xs:element name="P1071908" type="decimal_18_2" nillable="false"/>
          <xs:element name="P1071909" type="decimal_18_2" nillable="false"/>
          <xs:element name="P1071910" type="decimal_18_2" nillable="false"/>
          <xs:element name="P1071911" type="decimal_18_2" nillable="false"/>
          <xs:element name="P1071912" type="decimal_18_2" nillable="false"/>
          <xs:element name="P1071913" type="decimal_18_2" nillable="false"/>
          <xs:element name="P1071914" type="decimal_18_2" nillable="false"/>
          <xs:element name="P1071915" type="decimal_18_2" nillable="false"/>
          <xs:element name="P1071916" type="decimal_18_2" nillable="false"/>
          <xs:element name="P1071917" type="decimal_18_2" nillable="false"/>
          <xs:element name="P1071918" type="decimal_18_2" nillable="false"/>
          <xs:element name="P1071919" type="decimal_18_2" nillable="false"/>
          <xs:element name="P1071920" type="decimal_18_2" nillable="false"/>
          <xs:element name="P1071921" type="decimal_18_2" nillable="false"/>
          <xs:element name="P1071922" type="decimal_18_2" nillable="false"/>
          <xs:element name="P1071923" type="decimal_18_2" nillable="false"/>
          <xs:element name="P1071924" type="decimal_18_2" nillable="false"/>
          <xs:element name="P1071925" type="decimal_18_2" nillable="false"/>
          <xs:element name="P1071926" type="decimal_18_2" nillable="false"/>
          <xs:element name="P1071927" type="decimal_18_2" nillable="false"/>
          <xs:element name="P1071928" type="decimal_18_2" nillable="false"/>
          <xs:element name="P1071929" type="decimal_18_2" nillable="false"/>
          <xs:element name="P1071930" type="decimal_18_2" nillable="false"/>
          <xs:element name="P1071931" type="decimal_18_2" nillable="false"/>
          <xs:element name="P1071932" type="decimal_18_2" nillable="false"/>
          <xs:element name="P1071933" type="decimal_18_2" nillable="false"/>
          <xs:element name="P1071934" type="decimal_18_2" nillable="false"/>
          <xs:element name="P1071935" type="decimal_18_2" nillable="false"/>
          <xs:element name="P1071936" type="decimal_18_2" nillable="false"/>
          <xs:element name="P1071937" type="decimal_18_2" nillable="false"/>
          <xs:element name="P1071938" type="decimal_18_2" nillable="false"/>
          <xs:element name="P1071939" type="decimal_18_2" nillable="false"/>
          <xs:element name="P1071940" type="decimal_18_2" nillable="false"/>
          <xs:element name="P1071941" type="decimal_18_2" nillable="false"/>
          <xs:element name="P1071942" type="decimal_18_2" nillable="false"/>
          <xs:element name="P1071943" type="decimal_18_2" nillable="false"/>
          <xs:element name="P1071944" type="decimal_18_2" nillable="false"/>
          <xs:element name="P1071945" type="decimal_18_2" nillable="false"/>
          <xs:element name="P1071946" type="decimal_18_2" nillable="false"/>
          <xs:element name="P1071947" type="decimal_18_2" nillable="false"/>
          <xs:element name="P1071948" type="decimal_18_2" nillable="false"/>
          <xs:element name="P1071949" type="decimal_18_2" nillable="false"/>
          <xs:element name="P1071950" type="decimal_18_2" nillable="false"/>
          <xs:element name="P1071951" type="decimal_18_2" nillable="false"/>
          <xs:element name="P1071952" type="decimal_18_2" nillable="false"/>
          <xs:element name="P1071953" type="decimal_18_2" nillable="false"/>
          <xs:element name="P1071954" type="decimal_18_2" nillable="false"/>
          <xs:element name="P1071955" type="decimal_18_2" nillable="false"/>
          <xs:element name="P1071956" type="decimal_18_2" nillable="false"/>
          <xs:element name="P1071957" type="decimal_18_2" nillable="false"/>
          <xs:element name="P1071958" type="decimal_18_2" nillable="false"/>
          <xs:element name="P1071959" type="decimal_18_2" nillable="false"/>
          <xs:element name="P1071960" type="decimal_18_2" nillable="false"/>
          <xs:element name="P1071961" type="decimal_18_2" nillable="false"/>
          <xs:element name="P1071962" type="decimal_18_2" nillable="false"/>
          <xs:element name="P1071963" type="decimal_18_2" nillable="false"/>
          <xs:element name="P1071964" type="decimal_18_2" nillable="false"/>
          <xs:element name="P1071965" type="decimal_18_2" nillable="false"/>
          <xs:element name="P1071966" type="decimal_18_2" nillable="false"/>
          <xs:element name="P1071967" type="decimal_18_2" nillable="false"/>
          <xs:element name="P1071968" type="decimal_18_2" nillable="false"/>
          <xs:element name="P1071969" type="decimal_18_2" nillable="false"/>
          <xs:element name="P1071970" type="decimal_18_2" nillable="false"/>
          <xs:element name="P1071971" type="decimal_18_2" nillable="false"/>
          <xs:element name="P1071972" type="decimal_18_2" nillable="false"/>
          <xs:element name="P1071973" type="decimal_18_2" nillable="false"/>
          <xs:element name="P1071974" type="decimal_18_2" nillable="false"/>
          <xs:element name="P1071975" type="decimal_18_2" nillable="false"/>
          <xs:element name="P1071976" type="decimal_18_2" nillable="false"/>
          <xs:element name="P1071977" type="decimal_18_2" nillable="false"/>
          <xs:element name="P1071978" type="decimal_18_2" nillable="false"/>
          <xs:element name="P1071979" type="decimal_18_2" nillable="false"/>
          <xs:element name="P1071980" type="decimal_18_2" nillable="false"/>
          <xs:element name="P1071981" type="decimal_18_2" nillable="false"/>
          <xs:element name="P1071982" type="decimal_18_2" nillable="false"/>
          <xs:element name="P1071983" type="decimal_18_2" nillable="false"/>
          <xs:element name="P1071984" type="decimal_18_2" nillable="false"/>
          <xs:element name="P1071985" type="decimal_18_2" nillable="false"/>
          <xs:element name="P1071986" type="decimal_18_2" nillable="false"/>
          <xs:element name="P1071987" type="decimal_18_2" nillable="false"/>
          <xs:element name="P1071988" type="decimal_18_2" nillable="false"/>
          <xs:element name="P1071989" type="decimal_18_2" nillable="false"/>
          <xs:element name="P1071990" type="decimal_18_2" nillable="false"/>
          <xs:element name="P1071991" type="decimal_18_2" nillable="false"/>
          <xs:element name="P1071992" type="decimal_18_2" nillable="false"/>
          <xs:element name="P1071993" type="decimal_18_2" nillable="false"/>
          <xs:element name="P1071994" type="decimal_18_2" nillable="false"/>
          <xs:element name="P1071995" type="decimal_18_2" nillable="false"/>
          <xs:element name="P1071996" type="decimal_18_2" nillable="false"/>
          <xs:element name="P1071997" type="decimal_18_2" nillable="false"/>
          <xs:element name="P1071998" type="decimal_18_2" nillable="false"/>
          <xs:element name="P1071999" type="decimal_18_2" nillable="false"/>
          <xs:element name="P1072000" type="decimal_18_2" nillable="false"/>
          <xs:element name="P1072001" type="decimal_18_2" nillable="false"/>
          <xs:element name="P1072002" type="decimal_18_2" nillable="false"/>
          <xs:element name="P1072003" type="decimal_18_2" nillable="false"/>
          <xs:element name="P1072004" type="decimal_18_2" nillable="false"/>
          <xs:element name="P1072005" type="decimal_18_2" nillable="false"/>
          <xs:element name="P1072006" type="decimal_18_2" nillable="false"/>
          <xs:element name="P1072007" type="decimal_18_2" nillable="false"/>
          <xs:element name="P1072008" type="decimal_18_2" nillable="false"/>
          <xs:element name="P1072009" type="decimal_18_2" nillable="false"/>
          <xs:element name="P1072010" type="decimal_18_2" nillable="false"/>
          <xs:element name="P1072011" type="decimal_18_2" nillable="false"/>
          <xs:element name="P1072012" type="decimal_18_2" nillable="false"/>
          <xs:element name="P1072013" type="decimal_18_2" nillable="false"/>
          <xs:element name="P1072014" type="decimal_18_2" nillable="false"/>
          <xs:element name="P1072015" type="decimal_18_2" nillable="false"/>
          <xs:element name="P1072016" type="decimal_18_2" nillable="false"/>
          <xs:element name="P1072017" type="decimal_18_2" nillable="false"/>
          <xs:element name="P1072018" type="decimal_18_2" nillable="false"/>
          <xs:element name="P1072019" type="decimal_18_2" nillable="false"/>
          <xs:element name="P1072020" type="decimal_18_2" nillable="false"/>
          <xs:element name="P1072021" type="decimal_18_2" nillable="false"/>
          <xs:element name="P1072022" type="decimal_18_2" nillable="false"/>
          <xs:element name="P1072023" type="decimal_18_2" nillable="false"/>
          <xs:element name="P1072024" type="decimal_18_2" nillable="false"/>
          <xs:element name="P1072025" type="decimal_18_2" nillable="false"/>
          <xs:element name="P1072026" type="decimal_18_2" nillable="false"/>
          <xs:element name="P1072027" type="decimal_18_2" nillable="false"/>
          <xs:element name="P1072028" type="decimal_18_2" nillable="false"/>
          <xs:element name="P1072029" type="decimal_18_2" nillable="false"/>
          <xs:element name="P1072030" type="decimal_18_2" nillable="false"/>
          <xs:element name="P1072031" type="decimal_18_2" nillable="false"/>
          <xs:element name="P1072032" type="decimal_18_2" nillable="false"/>
          <xs:element name="P1072033" type="decimal_18_2" nillable="false"/>
          <xs:element name="P1072034" type="decimal_18_2" nillable="false"/>
          <xs:element name="P1072035" type="decimal_18_2" nillable="false"/>
          <xs:element name="P1072036" type="decimal_18_2" nillable="false"/>
          <xs:element name="P1072037" type="decimal_18_2" nillable="false"/>
          <xs:element name="P1072038" type="decimal_18_2" nillable="false"/>
          <xs:element name="P1072039" type="decimal_18_2" nillable="false"/>
          <xs:element name="P1072040" type="decimal_18_2" nillable="false"/>
          <xs:element name="P1072041" type="decimal_18_2" nillable="false"/>
          <xs:element name="P1072042" type="decimal_18_2" nillable="false"/>
          <xs:element name="P1072043" type="decimal_18_2" nillable="false"/>
          <xs:element name="P1072044" type="decimal_18_2" nillable="false"/>
          <xs:element name="P1072045" type="decimal_18_2" nillable="false"/>
          <xs:element name="P1072046" type="decimal_18_2" nillable="false"/>
          <xs:element name="P1072047" type="decimal_18_2" nillable="false"/>
          <xs:element name="P1072048" type="decimal_18_2" nillable="false"/>
          <xs:element name="P1072049" type="decimal_18_2" nillable="false"/>
          <xs:element name="P1072050" type="decimal_18_2" nillable="false"/>
          <xs:element name="P1072051" type="decimal_18_2" nillable="false"/>
          <xs:element name="P1072052" type="decimal_18_2" nillable="false"/>
          <xs:element name="P1072053" type="decimal_18_2" nillable="false"/>
          <xs:element name="P1072054" type="decimal_18_2" nillable="false"/>
          <xs:element name="P1072055" type="decimal_18_2" nillable="false"/>
          <xs:element name="P1072056" type="decimal_18_2" nillable="false"/>
          <xs:element name="P1072057" type="decimal_18_2" nillable="false"/>
          <xs:element name="P1072058" type="decimal_18_2" nillable="false"/>
          <xs:element name="P1072059" type="decimal_18_2" nillable="false"/>
          <xs:element name="P1072060" type="decimal_18_2" nillable="false"/>
          <xs:element name="P1072061" type="decimal_18_2" nillable="false"/>
          <xs:element name="P1072062" type="decimal_18_2" nillable="false"/>
          <xs:element name="P1072063" type="decimal_18_2" nillable="false"/>
          <xs:element name="P1072064" type="decimal_18_2" nillable="false"/>
          <xs:element name="P1072065" type="decimal_18_2" nillable="false"/>
          <xs:element name="P1072066" type="decimal_18_2" nillable="false"/>
          <xs:element name="P1072067" type="decimal_18_2" nillable="false"/>
          <xs:element name="P1072068" type="decimal_18_2" nillable="false"/>
          <xs:element name="P1072069" type="decimal_18_2" nillable="false"/>
          <xs:element name="P1072070" type="decimal_18_2" nillable="false"/>
          <xs:element name="P1072071" type="decimal_18_2" nillable="false"/>
          <xs:element name="P1072072" type="decimal_18_2" nillable="false"/>
          <xs:element name="P1072073" type="decimal_18_2" nillable="false"/>
          <xs:element name="P1072074" type="decimal_18_2" nillable="false"/>
          <xs:element name="P1072075" type="decimal_18_2" nillable="false"/>
          <xs:element name="P1072076" type="decimal_18_2" nillable="false"/>
          <xs:element name="P1072077" type="decimal_18_2" nillable="false"/>
          <xs:element name="P1072078" type="decimal_18_2" nillable="false"/>
          <xs:element name="P1072079" type="decimal_18_2" nillable="false"/>
          <xs:element name="P1072080" type="decimal_18_2" nillable="false"/>
          <xs:element name="P1072081" type="decimal_18_2" nillable="false"/>
          <xs:element name="P1072082" type="decimal_18_2" nillable="false"/>
          <xs:element name="P1072083" type="decimal_18_2" nillable="false"/>
          <xs:element name="P1072084" type="decimal_18_2" nillable="false"/>
          <xs:element name="P1072085" type="decimal_18_2" nillable="false"/>
          <xs:element name="P1072086" type="decimal_18_2" nillable="false"/>
          <xs:element name="P1072087" type="decimal_18_2" nillable="false"/>
          <xs:element name="P1072088" type="decimal_18_2" nillable="false"/>
          <xs:element name="P1072089" type="decimal_18_2" nillable="false"/>
          <xs:element name="P1072090" type="decimal_18_2" nillable="false"/>
          <xs:element name="P1072091" type="decimal_18_2" nillable="false"/>
          <xs:element name="P1072092" type="decimal_18_2" nillable="false"/>
        </xs:all>
      </xs:complexType>
    </xs:schema>
  </Schema>
  <Map ID="1" Name="GFI-IZD-KI_Map" RootElement="GFI-IZD-KI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1047750</xdr:colOff>
      <xdr:row>28</xdr:row>
      <xdr:rowOff>28575</xdr:rowOff>
    </xdr:from>
    <xdr:ext cx="184731" cy="264560"/>
    <xdr:sp macro="" textlink="">
      <xdr:nvSpPr>
        <xdr:cNvPr id="2" name="TextBox 1"/>
        <xdr:cNvSpPr txBox="1"/>
      </xdr:nvSpPr>
      <xdr:spPr>
        <a:xfrm>
          <a:off x="13877925" y="5829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hr-H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rekcijaRacunovodstva/SluzbaIzvjestavanja/GODI&#352;NJE%20IZVJE&#352;&#262;E/GODI&#352;NJE%20IZVJE&#352;&#262;E%202019/dodatni%20obrasci/Kapital%20-%20ba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A"/>
      <sheetName val="GRUPA"/>
      <sheetName val="46.1. GRUPA"/>
      <sheetName val="46.2 GRUPA"/>
    </sheetNames>
  </externalBook>
</externalLink>
</file>

<file path=xl/tables/tableSingleCells1.xml><?xml version="1.0" encoding="utf-8"?>
<singleXmlCells xmlns="http://schemas.openxmlformats.org/spreadsheetml/2006/main">
  <singleXmlCell id="1" r="E6" connectionId="0">
    <xmlCellPr id="1" uniqueName="Godina">
      <xmlPr mapId="1" xpath="/GFI-IZD-KI/Izvjesce/Godina" xmlDataType="integer"/>
    </xmlCellPr>
  </singleXmlCell>
  <singleXmlCell id="2" r="C16" connectionId="0">
    <xmlCellPr id="1" uniqueName="sif_ust">
      <xmlPr mapId="1" xpath="/GFI-IZD-KI/Izvjesce/sif_ust" xmlDataType="string"/>
    </xmlCellPr>
  </singleXmlCell>
  <singleXmlCell id="3" r="C30" connectionId="0">
    <xmlCellPr id="1" uniqueName="AtribIzv">
      <xmlPr mapId="1" xpath="/GFI-IZD-KI/Izvjesce/AtribIzv" xmlDataType="string"/>
    </xmlCellPr>
  </singleXmlCell>
</singleXmlCells>
</file>

<file path=xl/tables/tableSingleCells2.xml><?xml version="1.0" encoding="utf-8"?>
<singleXmlCells xmlns="http://schemas.openxmlformats.org/spreadsheetml/2006/main">
  <singleXmlCell id="6" r="H9" connectionId="0">
    <xmlCellPr id="1" uniqueName="P1071439">
      <xmlPr mapId="1" xpath="/GFI-IZD-KI/IFP-KI_1000335/P1071439" xmlDataType="decimal"/>
    </xmlCellPr>
  </singleXmlCell>
  <singleXmlCell id="7" r="I9" connectionId="0">
    <xmlCellPr id="1" uniqueName="P1071440">
      <xmlPr mapId="1" xpath="/GFI-IZD-KI/IFP-KI_1000335/P1071440" xmlDataType="decimal"/>
    </xmlCellPr>
  </singleXmlCell>
  <singleXmlCell id="8" r="H10" connectionId="0">
    <xmlCellPr id="1" uniqueName="P1071441">
      <xmlPr mapId="1" xpath="/GFI-IZD-KI/IFP-KI_1000335/P1071441" xmlDataType="decimal"/>
    </xmlCellPr>
  </singleXmlCell>
  <singleXmlCell id="9" r="I10" connectionId="0">
    <xmlCellPr id="1" uniqueName="P1071442">
      <xmlPr mapId="1" xpath="/GFI-IZD-KI/IFP-KI_1000335/P1071442" xmlDataType="decimal"/>
    </xmlCellPr>
  </singleXmlCell>
  <singleXmlCell id="10" r="H11" connectionId="0">
    <xmlCellPr id="1" uniqueName="P1071443">
      <xmlPr mapId="1" xpath="/GFI-IZD-KI/IFP-KI_1000335/P1071443" xmlDataType="decimal"/>
    </xmlCellPr>
  </singleXmlCell>
  <singleXmlCell id="11" r="I11" connectionId="0">
    <xmlCellPr id="1" uniqueName="P1071444">
      <xmlPr mapId="1" xpath="/GFI-IZD-KI/IFP-KI_1000335/P1071444" xmlDataType="decimal"/>
    </xmlCellPr>
  </singleXmlCell>
  <singleXmlCell id="12" r="H12" connectionId="0">
    <xmlCellPr id="1" uniqueName="P1071445">
      <xmlPr mapId="1" xpath="/GFI-IZD-KI/IFP-KI_1000335/P1071445" xmlDataType="decimal"/>
    </xmlCellPr>
  </singleXmlCell>
  <singleXmlCell id="13" r="I12" connectionId="0">
    <xmlCellPr id="1" uniqueName="P1071446">
      <xmlPr mapId="1" xpath="/GFI-IZD-KI/IFP-KI_1000335/P1071446" xmlDataType="decimal"/>
    </xmlCellPr>
  </singleXmlCell>
  <singleXmlCell id="14" r="H13" connectionId="0">
    <xmlCellPr id="1" uniqueName="P1071447">
      <xmlPr mapId="1" xpath="/GFI-IZD-KI/IFP-KI_1000335/P1071447" xmlDataType="decimal"/>
    </xmlCellPr>
  </singleXmlCell>
  <singleXmlCell id="15" r="I13" connectionId="0">
    <xmlCellPr id="1" uniqueName="P1071448">
      <xmlPr mapId="1" xpath="/GFI-IZD-KI/IFP-KI_1000335/P1071448" xmlDataType="decimal"/>
    </xmlCellPr>
  </singleXmlCell>
  <singleXmlCell id="16" r="H14" connectionId="0">
    <xmlCellPr id="1" uniqueName="P1071449">
      <xmlPr mapId="1" xpath="/GFI-IZD-KI/IFP-KI_1000335/P1071449" xmlDataType="decimal"/>
    </xmlCellPr>
  </singleXmlCell>
  <singleXmlCell id="17" r="I14" connectionId="0">
    <xmlCellPr id="1" uniqueName="P1071450">
      <xmlPr mapId="1" xpath="/GFI-IZD-KI/IFP-KI_1000335/P1071450" xmlDataType="decimal"/>
    </xmlCellPr>
  </singleXmlCell>
  <singleXmlCell id="18" r="H15" connectionId="0">
    <xmlCellPr id="1" uniqueName="P1071451">
      <xmlPr mapId="1" xpath="/GFI-IZD-KI/IFP-KI_1000335/P1071451" xmlDataType="decimal"/>
    </xmlCellPr>
  </singleXmlCell>
  <singleXmlCell id="19" r="I15" connectionId="0">
    <xmlCellPr id="1" uniqueName="P1071452">
      <xmlPr mapId="1" xpath="/GFI-IZD-KI/IFP-KI_1000335/P1071452" xmlDataType="decimal"/>
    </xmlCellPr>
  </singleXmlCell>
  <singleXmlCell id="20" r="H16" connectionId="0">
    <xmlCellPr id="1" uniqueName="P1071453">
      <xmlPr mapId="1" xpath="/GFI-IZD-KI/IFP-KI_1000335/P1071453" xmlDataType="decimal"/>
    </xmlCellPr>
  </singleXmlCell>
  <singleXmlCell id="21" r="I16" connectionId="0">
    <xmlCellPr id="1" uniqueName="P1071454">
      <xmlPr mapId="1" xpath="/GFI-IZD-KI/IFP-KI_1000335/P1071454" xmlDataType="decimal"/>
    </xmlCellPr>
  </singleXmlCell>
  <singleXmlCell id="22" r="H17" connectionId="0">
    <xmlCellPr id="1" uniqueName="P1071455">
      <xmlPr mapId="1" xpath="/GFI-IZD-KI/IFP-KI_1000335/P1071455" xmlDataType="decimal"/>
    </xmlCellPr>
  </singleXmlCell>
  <singleXmlCell id="23" r="I17" connectionId="0">
    <xmlCellPr id="1" uniqueName="P1071456">
      <xmlPr mapId="1" xpath="/GFI-IZD-KI/IFP-KI_1000335/P1071456" xmlDataType="decimal"/>
    </xmlCellPr>
  </singleXmlCell>
  <singleXmlCell id="24" r="H18" connectionId="0">
    <xmlCellPr id="1" uniqueName="P1071457">
      <xmlPr mapId="1" xpath="/GFI-IZD-KI/IFP-KI_1000335/P1071457" xmlDataType="decimal"/>
    </xmlCellPr>
  </singleXmlCell>
  <singleXmlCell id="25" r="I18" connectionId="0">
    <xmlCellPr id="1" uniqueName="P1071458">
      <xmlPr mapId="1" xpath="/GFI-IZD-KI/IFP-KI_1000335/P1071458" xmlDataType="decimal"/>
    </xmlCellPr>
  </singleXmlCell>
  <singleXmlCell id="26" r="H19" connectionId="0">
    <xmlCellPr id="1" uniqueName="P1071459">
      <xmlPr mapId="1" xpath="/GFI-IZD-KI/IFP-KI_1000335/P1071459" xmlDataType="decimal"/>
    </xmlCellPr>
  </singleXmlCell>
  <singleXmlCell id="27" r="I19" connectionId="0">
    <xmlCellPr id="1" uniqueName="P1071460">
      <xmlPr mapId="1" xpath="/GFI-IZD-KI/IFP-KI_1000335/P1071460" xmlDataType="decimal"/>
    </xmlCellPr>
  </singleXmlCell>
  <singleXmlCell id="28" r="H20" connectionId="0">
    <xmlCellPr id="1" uniqueName="P1071461">
      <xmlPr mapId="1" xpath="/GFI-IZD-KI/IFP-KI_1000335/P1071461" xmlDataType="decimal"/>
    </xmlCellPr>
  </singleXmlCell>
  <singleXmlCell id="29" r="I20" connectionId="0">
    <xmlCellPr id="1" uniqueName="P1071462">
      <xmlPr mapId="1" xpath="/GFI-IZD-KI/IFP-KI_1000335/P1071462" xmlDataType="decimal"/>
    </xmlCellPr>
  </singleXmlCell>
  <singleXmlCell id="30" r="H21" connectionId="0">
    <xmlCellPr id="1" uniqueName="P1071463">
      <xmlPr mapId="1" xpath="/GFI-IZD-KI/IFP-KI_1000335/P1071463" xmlDataType="decimal"/>
    </xmlCellPr>
  </singleXmlCell>
  <singleXmlCell id="31" r="I21" connectionId="0">
    <xmlCellPr id="1" uniqueName="P1071464">
      <xmlPr mapId="1" xpath="/GFI-IZD-KI/IFP-KI_1000335/P1071464" xmlDataType="decimal"/>
    </xmlCellPr>
  </singleXmlCell>
  <singleXmlCell id="32" r="H22" connectionId="0">
    <xmlCellPr id="1" uniqueName="P1071465">
      <xmlPr mapId="1" xpath="/GFI-IZD-KI/IFP-KI_1000335/P1071465" xmlDataType="decimal"/>
    </xmlCellPr>
  </singleXmlCell>
  <singleXmlCell id="33" r="I22" connectionId="0">
    <xmlCellPr id="1" uniqueName="P1071466">
      <xmlPr mapId="1" xpath="/GFI-IZD-KI/IFP-KI_1000335/P1071466" xmlDataType="decimal"/>
    </xmlCellPr>
  </singleXmlCell>
  <singleXmlCell id="34" r="H23" connectionId="0">
    <xmlCellPr id="1" uniqueName="P1071467">
      <xmlPr mapId="1" xpath="/GFI-IZD-KI/IFP-KI_1000335/P1071467" xmlDataType="decimal"/>
    </xmlCellPr>
  </singleXmlCell>
  <singleXmlCell id="35" r="I23" connectionId="0">
    <xmlCellPr id="1" uniqueName="P1071468">
      <xmlPr mapId="1" xpath="/GFI-IZD-KI/IFP-KI_1000335/P1071468" xmlDataType="decimal"/>
    </xmlCellPr>
  </singleXmlCell>
  <singleXmlCell id="36" r="H24" connectionId="0">
    <xmlCellPr id="1" uniqueName="P1071469">
      <xmlPr mapId="1" xpath="/GFI-IZD-KI/IFP-KI_1000335/P1071469" xmlDataType="decimal"/>
    </xmlCellPr>
  </singleXmlCell>
  <singleXmlCell id="37" r="I24" connectionId="0">
    <xmlCellPr id="1" uniqueName="P1071470">
      <xmlPr mapId="1" xpath="/GFI-IZD-KI/IFP-KI_1000335/P1071470" xmlDataType="decimal"/>
    </xmlCellPr>
  </singleXmlCell>
  <singleXmlCell id="38" r="H25" connectionId="0">
    <xmlCellPr id="1" uniqueName="P1071471">
      <xmlPr mapId="1" xpath="/GFI-IZD-KI/IFP-KI_1000335/P1071471" xmlDataType="decimal"/>
    </xmlCellPr>
  </singleXmlCell>
  <singleXmlCell id="39" r="I25" connectionId="0">
    <xmlCellPr id="1" uniqueName="P1071472">
      <xmlPr mapId="1" xpath="/GFI-IZD-KI/IFP-KI_1000335/P1071472" xmlDataType="decimal"/>
    </xmlCellPr>
  </singleXmlCell>
  <singleXmlCell id="40" r="H26" connectionId="0">
    <xmlCellPr id="1" uniqueName="P1071473">
      <xmlPr mapId="1" xpath="/GFI-IZD-KI/IFP-KI_1000335/P1071473" xmlDataType="decimal"/>
    </xmlCellPr>
  </singleXmlCell>
  <singleXmlCell id="41" r="I26" connectionId="0">
    <xmlCellPr id="1" uniqueName="P1071474">
      <xmlPr mapId="1" xpath="/GFI-IZD-KI/IFP-KI_1000335/P1071474" xmlDataType="decimal"/>
    </xmlCellPr>
  </singleXmlCell>
  <singleXmlCell id="42" r="H27" connectionId="0">
    <xmlCellPr id="1" uniqueName="P1071475">
      <xmlPr mapId="1" xpath="/GFI-IZD-KI/IFP-KI_1000335/P1071475" xmlDataType="decimal"/>
    </xmlCellPr>
  </singleXmlCell>
  <singleXmlCell id="43" r="I27" connectionId="0">
    <xmlCellPr id="1" uniqueName="P1071476">
      <xmlPr mapId="1" xpath="/GFI-IZD-KI/IFP-KI_1000335/P1071476" xmlDataType="decimal"/>
    </xmlCellPr>
  </singleXmlCell>
  <singleXmlCell id="44" r="H28" connectionId="0">
    <xmlCellPr id="1" uniqueName="P1071477">
      <xmlPr mapId="1" xpath="/GFI-IZD-KI/IFP-KI_1000335/P1071477" xmlDataType="decimal"/>
    </xmlCellPr>
  </singleXmlCell>
  <singleXmlCell id="45" r="I28" connectionId="0">
    <xmlCellPr id="1" uniqueName="P1071478">
      <xmlPr mapId="1" xpath="/GFI-IZD-KI/IFP-KI_1000335/P1071478" xmlDataType="decimal"/>
    </xmlCellPr>
  </singleXmlCell>
  <singleXmlCell id="46" r="H29" connectionId="0">
    <xmlCellPr id="1" uniqueName="P1071479">
      <xmlPr mapId="1" xpath="/GFI-IZD-KI/IFP-KI_1000335/P1071479" xmlDataType="decimal"/>
    </xmlCellPr>
  </singleXmlCell>
  <singleXmlCell id="47" r="I29" connectionId="0">
    <xmlCellPr id="1" uniqueName="P1071480">
      <xmlPr mapId="1" xpath="/GFI-IZD-KI/IFP-KI_1000335/P1071480" xmlDataType="decimal"/>
    </xmlCellPr>
  </singleXmlCell>
  <singleXmlCell id="48" r="H30" connectionId="0">
    <xmlCellPr id="1" uniqueName="P1071481">
      <xmlPr mapId="1" xpath="/GFI-IZD-KI/IFP-KI_1000335/P1071481" xmlDataType="decimal"/>
    </xmlCellPr>
  </singleXmlCell>
  <singleXmlCell id="49" r="I30" connectionId="0">
    <xmlCellPr id="1" uniqueName="P1071482">
      <xmlPr mapId="1" xpath="/GFI-IZD-KI/IFP-KI_1000335/P1071482" xmlDataType="decimal"/>
    </xmlCellPr>
  </singleXmlCell>
  <singleXmlCell id="50" r="H31" connectionId="0">
    <xmlCellPr id="1" uniqueName="P1071483">
      <xmlPr mapId="1" xpath="/GFI-IZD-KI/IFP-KI_1000335/P1071483" xmlDataType="decimal"/>
    </xmlCellPr>
  </singleXmlCell>
  <singleXmlCell id="51" r="I31" connectionId="0">
    <xmlCellPr id="1" uniqueName="P1071484">
      <xmlPr mapId="1" xpath="/GFI-IZD-KI/IFP-KI_1000335/P1071484" xmlDataType="decimal"/>
    </xmlCellPr>
  </singleXmlCell>
  <singleXmlCell id="52" r="H32" connectionId="0">
    <xmlCellPr id="1" uniqueName="P1071485">
      <xmlPr mapId="1" xpath="/GFI-IZD-KI/IFP-KI_1000335/P1071485" xmlDataType="decimal"/>
    </xmlCellPr>
  </singleXmlCell>
  <singleXmlCell id="53" r="I32" connectionId="0">
    <xmlCellPr id="1" uniqueName="P1071486">
      <xmlPr mapId="1" xpath="/GFI-IZD-KI/IFP-KI_1000335/P1071486" xmlDataType="decimal"/>
    </xmlCellPr>
  </singleXmlCell>
  <singleXmlCell id="54" r="H33" connectionId="0">
    <xmlCellPr id="1" uniqueName="P1071487">
      <xmlPr mapId="1" xpath="/GFI-IZD-KI/IFP-KI_1000335/P1071487" xmlDataType="decimal"/>
    </xmlCellPr>
  </singleXmlCell>
  <singleXmlCell id="55" r="I33" connectionId="0">
    <xmlCellPr id="1" uniqueName="P1071488">
      <xmlPr mapId="1" xpath="/GFI-IZD-KI/IFP-KI_1000335/P1071488" xmlDataType="decimal"/>
    </xmlCellPr>
  </singleXmlCell>
  <singleXmlCell id="56" r="H34" connectionId="0">
    <xmlCellPr id="1" uniqueName="P1071489">
      <xmlPr mapId="1" xpath="/GFI-IZD-KI/IFP-KI_1000335/P1071489" xmlDataType="decimal"/>
    </xmlCellPr>
  </singleXmlCell>
  <singleXmlCell id="57" r="I34" connectionId="0">
    <xmlCellPr id="1" uniqueName="P1071490">
      <xmlPr mapId="1" xpath="/GFI-IZD-KI/IFP-KI_1000335/P1071490" xmlDataType="decimal"/>
    </xmlCellPr>
  </singleXmlCell>
  <singleXmlCell id="58" r="H35" connectionId="0">
    <xmlCellPr id="1" uniqueName="P1071491">
      <xmlPr mapId="1" xpath="/GFI-IZD-KI/IFP-KI_1000335/P1071491" xmlDataType="decimal"/>
    </xmlCellPr>
  </singleXmlCell>
  <singleXmlCell id="59" r="I35" connectionId="0">
    <xmlCellPr id="1" uniqueName="P1071492">
      <xmlPr mapId="1" xpath="/GFI-IZD-KI/IFP-KI_1000335/P1071492" xmlDataType="decimal"/>
    </xmlCellPr>
  </singleXmlCell>
  <singleXmlCell id="60" r="H36" connectionId="0">
    <xmlCellPr id="1" uniqueName="P1071493">
      <xmlPr mapId="1" xpath="/GFI-IZD-KI/IFP-KI_1000335/P1071493" xmlDataType="decimal"/>
    </xmlCellPr>
  </singleXmlCell>
  <singleXmlCell id="61" r="I36" connectionId="0">
    <xmlCellPr id="1" uniqueName="P1071494">
      <xmlPr mapId="1" xpath="/GFI-IZD-KI/IFP-KI_1000335/P1071494" xmlDataType="decimal"/>
    </xmlCellPr>
  </singleXmlCell>
  <singleXmlCell id="62" r="H37" connectionId="0">
    <xmlCellPr id="1" uniqueName="P1071495">
      <xmlPr mapId="1" xpath="/GFI-IZD-KI/IFP-KI_1000335/P1071495" xmlDataType="decimal"/>
    </xmlCellPr>
  </singleXmlCell>
  <singleXmlCell id="63" r="I37" connectionId="0">
    <xmlCellPr id="1" uniqueName="P1071496">
      <xmlPr mapId="1" xpath="/GFI-IZD-KI/IFP-KI_1000335/P1071496" xmlDataType="decimal"/>
    </xmlCellPr>
  </singleXmlCell>
  <singleXmlCell id="64" r="H38" connectionId="0">
    <xmlCellPr id="1" uniqueName="P1071497">
      <xmlPr mapId="1" xpath="/GFI-IZD-KI/IFP-KI_1000335/P1071497" xmlDataType="decimal"/>
    </xmlCellPr>
  </singleXmlCell>
  <singleXmlCell id="65" r="I38" connectionId="0">
    <xmlCellPr id="1" uniqueName="P1071498">
      <xmlPr mapId="1" xpath="/GFI-IZD-KI/IFP-KI_1000335/P1071498" xmlDataType="decimal"/>
    </xmlCellPr>
  </singleXmlCell>
  <singleXmlCell id="66" r="H39" connectionId="0">
    <xmlCellPr id="1" uniqueName="P1071499">
      <xmlPr mapId="1" xpath="/GFI-IZD-KI/IFP-KI_1000335/P1071499" xmlDataType="decimal"/>
    </xmlCellPr>
  </singleXmlCell>
  <singleXmlCell id="67" r="I39" connectionId="0">
    <xmlCellPr id="1" uniqueName="P1071500">
      <xmlPr mapId="1" xpath="/GFI-IZD-KI/IFP-KI_1000335/P1071500" xmlDataType="decimal"/>
    </xmlCellPr>
  </singleXmlCell>
  <singleXmlCell id="68" r="H40" connectionId="0">
    <xmlCellPr id="1" uniqueName="P1071501">
      <xmlPr mapId="1" xpath="/GFI-IZD-KI/IFP-KI_1000335/P1071501" xmlDataType="decimal"/>
    </xmlCellPr>
  </singleXmlCell>
  <singleXmlCell id="69" r="I40" connectionId="0">
    <xmlCellPr id="1" uniqueName="P1071502">
      <xmlPr mapId="1" xpath="/GFI-IZD-KI/IFP-KI_1000335/P1071502" xmlDataType="decimal"/>
    </xmlCellPr>
  </singleXmlCell>
  <singleXmlCell id="70" r="H42" connectionId="0">
    <xmlCellPr id="1" uniqueName="P1071503">
      <xmlPr mapId="1" xpath="/GFI-IZD-KI/IFP-KI_1000335/P1071503" xmlDataType="decimal"/>
    </xmlCellPr>
  </singleXmlCell>
  <singleXmlCell id="71" r="I42" connectionId="0">
    <xmlCellPr id="1" uniqueName="P1071504">
      <xmlPr mapId="1" xpath="/GFI-IZD-KI/IFP-KI_1000335/P1071504" xmlDataType="decimal"/>
    </xmlCellPr>
  </singleXmlCell>
  <singleXmlCell id="72" r="H43" connectionId="0">
    <xmlCellPr id="1" uniqueName="P1071505">
      <xmlPr mapId="1" xpath="/GFI-IZD-KI/IFP-KI_1000335/P1071505" xmlDataType="decimal"/>
    </xmlCellPr>
  </singleXmlCell>
  <singleXmlCell id="73" r="I43" connectionId="0">
    <xmlCellPr id="1" uniqueName="P1071506">
      <xmlPr mapId="1" xpath="/GFI-IZD-KI/IFP-KI_1000335/P1071506" xmlDataType="decimal"/>
    </xmlCellPr>
  </singleXmlCell>
  <singleXmlCell id="74" r="H44" connectionId="0">
    <xmlCellPr id="1" uniqueName="P1071507">
      <xmlPr mapId="1" xpath="/GFI-IZD-KI/IFP-KI_1000335/P1071507" xmlDataType="decimal"/>
    </xmlCellPr>
  </singleXmlCell>
  <singleXmlCell id="75" r="I44" connectionId="0">
    <xmlCellPr id="1" uniqueName="P1071508">
      <xmlPr mapId="1" xpath="/GFI-IZD-KI/IFP-KI_1000335/P1071508" xmlDataType="decimal"/>
    </xmlCellPr>
  </singleXmlCell>
  <singleXmlCell id="76" r="H45" connectionId="0">
    <xmlCellPr id="1" uniqueName="P1071509">
      <xmlPr mapId="1" xpath="/GFI-IZD-KI/IFP-KI_1000335/P1071509" xmlDataType="decimal"/>
    </xmlCellPr>
  </singleXmlCell>
  <singleXmlCell id="77" r="I45" connectionId="0">
    <xmlCellPr id="1" uniqueName="P1071510">
      <xmlPr mapId="1" xpath="/GFI-IZD-KI/IFP-KI_1000335/P1071510" xmlDataType="decimal"/>
    </xmlCellPr>
  </singleXmlCell>
  <singleXmlCell id="78" r="H46" connectionId="0">
    <xmlCellPr id="1" uniqueName="P1071511">
      <xmlPr mapId="1" xpath="/GFI-IZD-KI/IFP-KI_1000335/P1071511" xmlDataType="decimal"/>
    </xmlCellPr>
  </singleXmlCell>
  <singleXmlCell id="79" r="I46" connectionId="0">
    <xmlCellPr id="1" uniqueName="P1071512">
      <xmlPr mapId="1" xpath="/GFI-IZD-KI/IFP-KI_1000335/P1071512" xmlDataType="decimal"/>
    </xmlCellPr>
  </singleXmlCell>
  <singleXmlCell id="80" r="H47" connectionId="0">
    <xmlCellPr id="1" uniqueName="P1071513">
      <xmlPr mapId="1" xpath="/GFI-IZD-KI/IFP-KI_1000335/P1071513" xmlDataType="decimal"/>
    </xmlCellPr>
  </singleXmlCell>
  <singleXmlCell id="81" r="I47" connectionId="0">
    <xmlCellPr id="1" uniqueName="P1071514">
      <xmlPr mapId="1" xpath="/GFI-IZD-KI/IFP-KI_1000335/P1071514" xmlDataType="decimal"/>
    </xmlCellPr>
  </singleXmlCell>
  <singleXmlCell id="82" r="H48" connectionId="0">
    <xmlCellPr id="1" uniqueName="P1071515">
      <xmlPr mapId="1" xpath="/GFI-IZD-KI/IFP-KI_1000335/P1071515" xmlDataType="decimal"/>
    </xmlCellPr>
  </singleXmlCell>
  <singleXmlCell id="83" r="I48" connectionId="0">
    <xmlCellPr id="1" uniqueName="P1071516">
      <xmlPr mapId="1" xpath="/GFI-IZD-KI/IFP-KI_1000335/P1071516" xmlDataType="decimal"/>
    </xmlCellPr>
  </singleXmlCell>
  <singleXmlCell id="84" r="H49" connectionId="0">
    <xmlCellPr id="1" uniqueName="P1071517">
      <xmlPr mapId="1" xpath="/GFI-IZD-KI/IFP-KI_1000335/P1071517" xmlDataType="decimal"/>
    </xmlCellPr>
  </singleXmlCell>
  <singleXmlCell id="85" r="I49" connectionId="0">
    <xmlCellPr id="1" uniqueName="P1071518">
      <xmlPr mapId="1" xpath="/GFI-IZD-KI/IFP-KI_1000335/P1071518" xmlDataType="decimal"/>
    </xmlCellPr>
  </singleXmlCell>
  <singleXmlCell id="86" r="H50" connectionId="0">
    <xmlCellPr id="1" uniqueName="P1071519">
      <xmlPr mapId="1" xpath="/GFI-IZD-KI/IFP-KI_1000335/P1071519" xmlDataType="decimal"/>
    </xmlCellPr>
  </singleXmlCell>
  <singleXmlCell id="87" r="I50" connectionId="0">
    <xmlCellPr id="1" uniqueName="P1071520">
      <xmlPr mapId="1" xpath="/GFI-IZD-KI/IFP-KI_1000335/P1071520" xmlDataType="decimal"/>
    </xmlCellPr>
  </singleXmlCell>
  <singleXmlCell id="88" r="H51" connectionId="0">
    <xmlCellPr id="1" uniqueName="P1071521">
      <xmlPr mapId="1" xpath="/GFI-IZD-KI/IFP-KI_1000335/P1071521" xmlDataType="decimal"/>
    </xmlCellPr>
  </singleXmlCell>
  <singleXmlCell id="89" r="I51" connectionId="0">
    <xmlCellPr id="1" uniqueName="P1071522">
      <xmlPr mapId="1" xpath="/GFI-IZD-KI/IFP-KI_1000335/P1071522" xmlDataType="decimal"/>
    </xmlCellPr>
  </singleXmlCell>
  <singleXmlCell id="90" r="H52" connectionId="0">
    <xmlCellPr id="1" uniqueName="P1071523">
      <xmlPr mapId="1" xpath="/GFI-IZD-KI/IFP-KI_1000335/P1071523" xmlDataType="decimal"/>
    </xmlCellPr>
  </singleXmlCell>
  <singleXmlCell id="91" r="I52" connectionId="0">
    <xmlCellPr id="1" uniqueName="P1071524">
      <xmlPr mapId="1" xpath="/GFI-IZD-KI/IFP-KI_1000335/P1071524" xmlDataType="decimal"/>
    </xmlCellPr>
  </singleXmlCell>
  <singleXmlCell id="92" r="H53" connectionId="0">
    <xmlCellPr id="1" uniqueName="P1071525">
      <xmlPr mapId="1" xpath="/GFI-IZD-KI/IFP-KI_1000335/P1071525" xmlDataType="decimal"/>
    </xmlCellPr>
  </singleXmlCell>
  <singleXmlCell id="93" r="I53" connectionId="0">
    <xmlCellPr id="1" uniqueName="P1071526">
      <xmlPr mapId="1" xpath="/GFI-IZD-KI/IFP-KI_1000335/P1071526" xmlDataType="decimal"/>
    </xmlCellPr>
  </singleXmlCell>
  <singleXmlCell id="94" r="H54" connectionId="0">
    <xmlCellPr id="1" uniqueName="P1071527">
      <xmlPr mapId="1" xpath="/GFI-IZD-KI/IFP-KI_1000335/P1071527" xmlDataType="decimal"/>
    </xmlCellPr>
  </singleXmlCell>
  <singleXmlCell id="95" r="I54" connectionId="0">
    <xmlCellPr id="1" uniqueName="P1071528">
      <xmlPr mapId="1" xpath="/GFI-IZD-KI/IFP-KI_1000335/P1071528" xmlDataType="decimal"/>
    </xmlCellPr>
  </singleXmlCell>
  <singleXmlCell id="96" r="H55" connectionId="0">
    <xmlCellPr id="1" uniqueName="P1071529">
      <xmlPr mapId="1" xpath="/GFI-IZD-KI/IFP-KI_1000335/P1071529" xmlDataType="decimal"/>
    </xmlCellPr>
  </singleXmlCell>
  <singleXmlCell id="97" r="I55" connectionId="0">
    <xmlCellPr id="1" uniqueName="P1071530">
      <xmlPr mapId="1" xpath="/GFI-IZD-KI/IFP-KI_1000335/P1071530" xmlDataType="decimal"/>
    </xmlCellPr>
  </singleXmlCell>
  <singleXmlCell id="98" r="H56" connectionId="0">
    <xmlCellPr id="1" uniqueName="P1071531">
      <xmlPr mapId="1" xpath="/GFI-IZD-KI/IFP-KI_1000335/P1071531" xmlDataType="decimal"/>
    </xmlCellPr>
  </singleXmlCell>
  <singleXmlCell id="99" r="I56" connectionId="0">
    <xmlCellPr id="1" uniqueName="P1071532">
      <xmlPr mapId="1" xpath="/GFI-IZD-KI/IFP-KI_1000335/P1071532" xmlDataType="decimal"/>
    </xmlCellPr>
  </singleXmlCell>
  <singleXmlCell id="100" r="H57" connectionId="0">
    <xmlCellPr id="1" uniqueName="P1071533">
      <xmlPr mapId="1" xpath="/GFI-IZD-KI/IFP-KI_1000335/P1071533" xmlDataType="decimal"/>
    </xmlCellPr>
  </singleXmlCell>
  <singleXmlCell id="101" r="I57" connectionId="0">
    <xmlCellPr id="1" uniqueName="P1071534">
      <xmlPr mapId="1" xpath="/GFI-IZD-KI/IFP-KI_1000335/P1071534" xmlDataType="decimal"/>
    </xmlCellPr>
  </singleXmlCell>
  <singleXmlCell id="102" r="H58" connectionId="0">
    <xmlCellPr id="1" uniqueName="P1071535">
      <xmlPr mapId="1" xpath="/GFI-IZD-KI/IFP-KI_1000335/P1071535" xmlDataType="decimal"/>
    </xmlCellPr>
  </singleXmlCell>
  <singleXmlCell id="103" r="I58" connectionId="0">
    <xmlCellPr id="1" uniqueName="P1071536">
      <xmlPr mapId="1" xpath="/GFI-IZD-KI/IFP-KI_1000335/P1071536" xmlDataType="decimal"/>
    </xmlCellPr>
  </singleXmlCell>
  <singleXmlCell id="104" r="H59" connectionId="0">
    <xmlCellPr id="1" uniqueName="P1071537">
      <xmlPr mapId="1" xpath="/GFI-IZD-KI/IFP-KI_1000335/P1071537" xmlDataType="decimal"/>
    </xmlCellPr>
  </singleXmlCell>
  <singleXmlCell id="105" r="I59" connectionId="0">
    <xmlCellPr id="1" uniqueName="P1071538">
      <xmlPr mapId="1" xpath="/GFI-IZD-KI/IFP-KI_1000335/P1071538" xmlDataType="decimal"/>
    </xmlCellPr>
  </singleXmlCell>
  <singleXmlCell id="106" r="H60" connectionId="0">
    <xmlCellPr id="1" uniqueName="P1071539">
      <xmlPr mapId="1" xpath="/GFI-IZD-KI/IFP-KI_1000335/P1071539" xmlDataType="decimal"/>
    </xmlCellPr>
  </singleXmlCell>
  <singleXmlCell id="107" r="I60" connectionId="0">
    <xmlCellPr id="1" uniqueName="P1071540">
      <xmlPr mapId="1" xpath="/GFI-IZD-KI/IFP-KI_1000335/P1071540" xmlDataType="decimal"/>
    </xmlCellPr>
  </singleXmlCell>
  <singleXmlCell id="108" r="H61" connectionId="0">
    <xmlCellPr id="1" uniqueName="P1071541">
      <xmlPr mapId="1" xpath="/GFI-IZD-KI/IFP-KI_1000335/P1071541" xmlDataType="decimal"/>
    </xmlCellPr>
  </singleXmlCell>
  <singleXmlCell id="109" r="I61" connectionId="0">
    <xmlCellPr id="1" uniqueName="P1071542">
      <xmlPr mapId="1" xpath="/GFI-IZD-KI/IFP-KI_1000335/P1071542" xmlDataType="decimal"/>
    </xmlCellPr>
  </singleXmlCell>
  <singleXmlCell id="110" r="H62" connectionId="0">
    <xmlCellPr id="1" uniqueName="P1071543">
      <xmlPr mapId="1" xpath="/GFI-IZD-KI/IFP-KI_1000335/P1071543" xmlDataType="decimal"/>
    </xmlCellPr>
  </singleXmlCell>
  <singleXmlCell id="111" r="I62" connectionId="0">
    <xmlCellPr id="1" uniqueName="P1071544">
      <xmlPr mapId="1" xpath="/GFI-IZD-KI/IFP-KI_1000335/P1071544" xmlDataType="decimal"/>
    </xmlCellPr>
  </singleXmlCell>
  <singleXmlCell id="112" r="H63" connectionId="0">
    <xmlCellPr id="1" uniqueName="P1071545">
      <xmlPr mapId="1" xpath="/GFI-IZD-KI/IFP-KI_1000335/P1071545" xmlDataType="decimal"/>
    </xmlCellPr>
  </singleXmlCell>
  <singleXmlCell id="113" r="I63" connectionId="0">
    <xmlCellPr id="1" uniqueName="P1071546">
      <xmlPr mapId="1" xpath="/GFI-IZD-KI/IFP-KI_1000335/P1071546" xmlDataType="decimal"/>
    </xmlCellPr>
  </singleXmlCell>
  <singleXmlCell id="114" r="H65" connectionId="0">
    <xmlCellPr id="1" uniqueName="P1071547">
      <xmlPr mapId="1" xpath="/GFI-IZD-KI/IFP-KI_1000335/P1071547" xmlDataType="decimal"/>
    </xmlCellPr>
  </singleXmlCell>
  <singleXmlCell id="115" r="I65" connectionId="0">
    <xmlCellPr id="1" uniqueName="P1071548">
      <xmlPr mapId="1" xpath="/GFI-IZD-KI/IFP-KI_1000335/P1071548" xmlDataType="decimal"/>
    </xmlCellPr>
  </singleXmlCell>
  <singleXmlCell id="116" r="H66" connectionId="0">
    <xmlCellPr id="1" uniqueName="P1071549">
      <xmlPr mapId="1" xpath="/GFI-IZD-KI/IFP-KI_1000335/P1071549" xmlDataType="decimal"/>
    </xmlCellPr>
  </singleXmlCell>
  <singleXmlCell id="117" r="I66" connectionId="0">
    <xmlCellPr id="1" uniqueName="P1071550">
      <xmlPr mapId="1" xpath="/GFI-IZD-KI/IFP-KI_1000335/P1071550" xmlDataType="decimal"/>
    </xmlCellPr>
  </singleXmlCell>
  <singleXmlCell id="118" r="H67" connectionId="0">
    <xmlCellPr id="1" uniqueName="P1071551">
      <xmlPr mapId="1" xpath="/GFI-IZD-KI/IFP-KI_1000335/P1071551" xmlDataType="decimal"/>
    </xmlCellPr>
  </singleXmlCell>
  <singleXmlCell id="119" r="I67" connectionId="0">
    <xmlCellPr id="1" uniqueName="P1071552">
      <xmlPr mapId="1" xpath="/GFI-IZD-KI/IFP-KI_1000335/P1071552" xmlDataType="decimal"/>
    </xmlCellPr>
  </singleXmlCell>
  <singleXmlCell id="120" r="H68" connectionId="0">
    <xmlCellPr id="1" uniqueName="P1071553">
      <xmlPr mapId="1" xpath="/GFI-IZD-KI/IFP-KI_1000335/P1071553" xmlDataType="decimal"/>
    </xmlCellPr>
  </singleXmlCell>
  <singleXmlCell id="121" r="I68" connectionId="0">
    <xmlCellPr id="1" uniqueName="P1071554">
      <xmlPr mapId="1" xpath="/GFI-IZD-KI/IFP-KI_1000335/P1071554" xmlDataType="decimal"/>
    </xmlCellPr>
  </singleXmlCell>
  <singleXmlCell id="122" r="H69" connectionId="0">
    <xmlCellPr id="1" uniqueName="P1071555">
      <xmlPr mapId="1" xpath="/GFI-IZD-KI/IFP-KI_1000335/P1071555" xmlDataType="decimal"/>
    </xmlCellPr>
  </singleXmlCell>
  <singleXmlCell id="123" r="I69" connectionId="0">
    <xmlCellPr id="1" uniqueName="P1071556">
      <xmlPr mapId="1" xpath="/GFI-IZD-KI/IFP-KI_1000335/P1071556" xmlDataType="decimal"/>
    </xmlCellPr>
  </singleXmlCell>
  <singleXmlCell id="124" r="H70" connectionId="0">
    <xmlCellPr id="1" uniqueName="P1071557">
      <xmlPr mapId="1" xpath="/GFI-IZD-KI/IFP-KI_1000335/P1071557" xmlDataType="decimal"/>
    </xmlCellPr>
  </singleXmlCell>
  <singleXmlCell id="125" r="I70" connectionId="0">
    <xmlCellPr id="1" uniqueName="P1071558">
      <xmlPr mapId="1" xpath="/GFI-IZD-KI/IFP-KI_1000335/P1071558" xmlDataType="decimal"/>
    </xmlCellPr>
  </singleXmlCell>
  <singleXmlCell id="126" r="H71" connectionId="0">
    <xmlCellPr id="1" uniqueName="P1071559">
      <xmlPr mapId="1" xpath="/GFI-IZD-KI/IFP-KI_1000335/P1071559" xmlDataType="decimal"/>
    </xmlCellPr>
  </singleXmlCell>
  <singleXmlCell id="127" r="I71" connectionId="0">
    <xmlCellPr id="1" uniqueName="P1071560">
      <xmlPr mapId="1" xpath="/GFI-IZD-KI/IFP-KI_1000335/P1071560" xmlDataType="decimal"/>
    </xmlCellPr>
  </singleXmlCell>
  <singleXmlCell id="128" r="H72" connectionId="0">
    <xmlCellPr id="1" uniqueName="P1071561">
      <xmlPr mapId="1" xpath="/GFI-IZD-KI/IFP-KI_1000335/P1071561" xmlDataType="decimal"/>
    </xmlCellPr>
  </singleXmlCell>
  <singleXmlCell id="129" r="I72" connectionId="0">
    <xmlCellPr id="1" uniqueName="P1071562">
      <xmlPr mapId="1" xpath="/GFI-IZD-KI/IFP-KI_1000335/P1071562" xmlDataType="decimal"/>
    </xmlCellPr>
  </singleXmlCell>
  <singleXmlCell id="130" r="H73" connectionId="0">
    <xmlCellPr id="1" uniqueName="P1071563">
      <xmlPr mapId="1" xpath="/GFI-IZD-KI/IFP-KI_1000335/P1071563" xmlDataType="decimal"/>
    </xmlCellPr>
  </singleXmlCell>
  <singleXmlCell id="131" r="I73" connectionId="0">
    <xmlCellPr id="1" uniqueName="P1071564">
      <xmlPr mapId="1" xpath="/GFI-IZD-KI/IFP-KI_1000335/P1071564" xmlDataType="decimal"/>
    </xmlCellPr>
  </singleXmlCell>
  <singleXmlCell id="132" r="H74" connectionId="0">
    <xmlCellPr id="1" uniqueName="P1071565">
      <xmlPr mapId="1" xpath="/GFI-IZD-KI/IFP-KI_1000335/P1071565" xmlDataType="decimal"/>
    </xmlCellPr>
  </singleXmlCell>
  <singleXmlCell id="133" r="I74" connectionId="0">
    <xmlCellPr id="1" uniqueName="P1071566">
      <xmlPr mapId="1" xpath="/GFI-IZD-KI/IFP-KI_1000335/P1071566" xmlDataType="decimal"/>
    </xmlCellPr>
  </singleXmlCell>
  <singleXmlCell id="134" r="H75" connectionId="0">
    <xmlCellPr id="1" uniqueName="P1071567">
      <xmlPr mapId="1" xpath="/GFI-IZD-KI/IFP-KI_1000335/P1071567" xmlDataType="decimal"/>
    </xmlCellPr>
  </singleXmlCell>
  <singleXmlCell id="135" r="I75" connectionId="0">
    <xmlCellPr id="1" uniqueName="P1071568">
      <xmlPr mapId="1" xpath="/GFI-IZD-KI/IFP-KI_1000335/P1071568" xmlDataType="decimal"/>
    </xmlCellPr>
  </singleXmlCell>
  <singleXmlCell id="136" r="H76" connectionId="0">
    <xmlCellPr id="1" uniqueName="P1071569">
      <xmlPr mapId="1" xpath="/GFI-IZD-KI/IFP-KI_1000335/P1071569" xmlDataType="decimal"/>
    </xmlCellPr>
  </singleXmlCell>
  <singleXmlCell id="137" r="I76" connectionId="0">
    <xmlCellPr id="1" uniqueName="P1071570">
      <xmlPr mapId="1" xpath="/GFI-IZD-KI/IFP-KI_1000335/P1071570" xmlDataType="decimal"/>
    </xmlCellPr>
  </singleXmlCell>
  <singleXmlCell id="138" r="H77" connectionId="0">
    <xmlCellPr id="1" uniqueName="P1071571">
      <xmlPr mapId="1" xpath="/GFI-IZD-KI/IFP-KI_1000335/P1071571" xmlDataType="decimal"/>
    </xmlCellPr>
  </singleXmlCell>
  <singleXmlCell id="139" r="I77" connectionId="0">
    <xmlCellPr id="1" uniqueName="P1071572">
      <xmlPr mapId="1" xpath="/GFI-IZD-KI/IFP-KI_1000335/P1071572" xmlDataType="decimal"/>
    </xmlCellPr>
  </singleXmlCell>
  <singleXmlCell id="140" r="H78" connectionId="0">
    <xmlCellPr id="1" uniqueName="P1071573">
      <xmlPr mapId="1" xpath="/GFI-IZD-KI/IFP-KI_1000335/P1071573" xmlDataType="decimal"/>
    </xmlCellPr>
  </singleXmlCell>
  <singleXmlCell id="141" r="I78" connectionId="0">
    <xmlCellPr id="1" uniqueName="P1071574">
      <xmlPr mapId="1" xpath="/GFI-IZD-KI/IFP-KI_1000335/P1071574" xmlDataType="decimal"/>
    </xmlCellPr>
  </singleXmlCell>
</singleXmlCells>
</file>

<file path=xl/tables/tableSingleCells3.xml><?xml version="1.0" encoding="utf-8"?>
<singleXmlCells xmlns="http://schemas.openxmlformats.org/spreadsheetml/2006/main">
  <singleXmlCell id="142" r="H7" connectionId="0">
    <xmlCellPr id="1" uniqueName="P1072581">
      <xmlPr mapId="1" xpath="/GFI-IZD-KI/ISD-KI_1000339/P1072581" xmlDataType="decimal"/>
    </xmlCellPr>
  </singleXmlCell>
  <singleXmlCell id="143" r="I7" connectionId="0">
    <xmlCellPr id="1" uniqueName="P1072582">
      <xmlPr mapId="1" xpath="/GFI-IZD-KI/ISD-KI_1000339/P1072582" xmlDataType="decimal"/>
    </xmlCellPr>
  </singleXmlCell>
  <singleXmlCell id="144" r="H8" connectionId="0">
    <xmlCellPr id="1" uniqueName="P1072583">
      <xmlPr mapId="1" xpath="/GFI-IZD-KI/ISD-KI_1000339/P1072583" xmlDataType="decimal"/>
    </xmlCellPr>
  </singleXmlCell>
  <singleXmlCell id="145" r="I8" connectionId="0">
    <xmlCellPr id="1" uniqueName="P1072584">
      <xmlPr mapId="1" xpath="/GFI-IZD-KI/ISD-KI_1000339/P1072584" xmlDataType="decimal"/>
    </xmlCellPr>
  </singleXmlCell>
  <singleXmlCell id="146" r="H9" connectionId="0">
    <xmlCellPr id="1" uniqueName="P1072585">
      <xmlPr mapId="1" xpath="/GFI-IZD-KI/ISD-KI_1000339/P1072585" xmlDataType="decimal"/>
    </xmlCellPr>
  </singleXmlCell>
  <singleXmlCell id="147" r="I9" connectionId="0">
    <xmlCellPr id="1" uniqueName="P1072586">
      <xmlPr mapId="1" xpath="/GFI-IZD-KI/ISD-KI_1000339/P1072586" xmlDataType="decimal"/>
    </xmlCellPr>
  </singleXmlCell>
  <singleXmlCell id="148" r="H10" connectionId="0">
    <xmlCellPr id="1" uniqueName="P1072587">
      <xmlPr mapId="1" xpath="/GFI-IZD-KI/ISD-KI_1000339/P1072587" xmlDataType="decimal"/>
    </xmlCellPr>
  </singleXmlCell>
  <singleXmlCell id="149" r="I10" connectionId="0">
    <xmlCellPr id="1" uniqueName="P1072588">
      <xmlPr mapId="1" xpath="/GFI-IZD-KI/ISD-KI_1000339/P1072588" xmlDataType="decimal"/>
    </xmlCellPr>
  </singleXmlCell>
  <singleXmlCell id="150" r="H11" connectionId="0">
    <xmlCellPr id="1" uniqueName="P1072589">
      <xmlPr mapId="1" xpath="/GFI-IZD-KI/ISD-KI_1000339/P1072589" xmlDataType="decimal"/>
    </xmlCellPr>
  </singleXmlCell>
  <singleXmlCell id="151" r="I11" connectionId="0">
    <xmlCellPr id="1" uniqueName="P1072590">
      <xmlPr mapId="1" xpath="/GFI-IZD-KI/ISD-KI_1000339/P1072590" xmlDataType="decimal"/>
    </xmlCellPr>
  </singleXmlCell>
  <singleXmlCell id="152" r="H12" connectionId="0">
    <xmlCellPr id="1" uniqueName="P1072591">
      <xmlPr mapId="1" xpath="/GFI-IZD-KI/ISD-KI_1000339/P1072591" xmlDataType="decimal"/>
    </xmlCellPr>
  </singleXmlCell>
  <singleXmlCell id="153" r="I12" connectionId="0">
    <xmlCellPr id="1" uniqueName="P1072592">
      <xmlPr mapId="1" xpath="/GFI-IZD-KI/ISD-KI_1000339/P1072592" xmlDataType="decimal"/>
    </xmlCellPr>
  </singleXmlCell>
  <singleXmlCell id="154" r="H13" connectionId="0">
    <xmlCellPr id="1" uniqueName="P1072593">
      <xmlPr mapId="1" xpath="/GFI-IZD-KI/ISD-KI_1000339/P1072593" xmlDataType="decimal"/>
    </xmlCellPr>
  </singleXmlCell>
  <singleXmlCell id="155" r="I13" connectionId="0">
    <xmlCellPr id="1" uniqueName="P1072594">
      <xmlPr mapId="1" xpath="/GFI-IZD-KI/ISD-KI_1000339/P1072594" xmlDataType="decimal"/>
    </xmlCellPr>
  </singleXmlCell>
  <singleXmlCell id="156" r="H14" connectionId="0">
    <xmlCellPr id="1" uniqueName="P1072595">
      <xmlPr mapId="1" xpath="/GFI-IZD-KI/ISD-KI_1000339/P1072595" xmlDataType="decimal"/>
    </xmlCellPr>
  </singleXmlCell>
  <singleXmlCell id="157" r="I14" connectionId="0">
    <xmlCellPr id="1" uniqueName="P1072596">
      <xmlPr mapId="1" xpath="/GFI-IZD-KI/ISD-KI_1000339/P1072596" xmlDataType="decimal"/>
    </xmlCellPr>
  </singleXmlCell>
  <singleXmlCell id="158" r="H15" connectionId="0">
    <xmlCellPr id="1" uniqueName="P1072597">
      <xmlPr mapId="1" xpath="/GFI-IZD-KI/ISD-KI_1000339/P1072597" xmlDataType="decimal"/>
    </xmlCellPr>
  </singleXmlCell>
  <singleXmlCell id="159" r="I15" connectionId="0">
    <xmlCellPr id="1" uniqueName="P1072598">
      <xmlPr mapId="1" xpath="/GFI-IZD-KI/ISD-KI_1000339/P1072598" xmlDataType="decimal"/>
    </xmlCellPr>
  </singleXmlCell>
  <singleXmlCell id="160" r="H16" connectionId="0">
    <xmlCellPr id="1" uniqueName="P1072599">
      <xmlPr mapId="1" xpath="/GFI-IZD-KI/ISD-KI_1000339/P1072599" xmlDataType="decimal"/>
    </xmlCellPr>
  </singleXmlCell>
  <singleXmlCell id="161" r="I16" connectionId="0">
    <xmlCellPr id="1" uniqueName="P1072600">
      <xmlPr mapId="1" xpath="/GFI-IZD-KI/ISD-KI_1000339/P1072600" xmlDataType="decimal"/>
    </xmlCellPr>
  </singleXmlCell>
  <singleXmlCell id="162" r="H17" connectionId="0">
    <xmlCellPr id="1" uniqueName="P1072601">
      <xmlPr mapId="1" xpath="/GFI-IZD-KI/ISD-KI_1000339/P1072601" xmlDataType="decimal"/>
    </xmlCellPr>
  </singleXmlCell>
  <singleXmlCell id="163" r="I17" connectionId="0">
    <xmlCellPr id="1" uniqueName="P1072602">
      <xmlPr mapId="1" xpath="/GFI-IZD-KI/ISD-KI_1000339/P1072602" xmlDataType="decimal"/>
    </xmlCellPr>
  </singleXmlCell>
  <singleXmlCell id="164" r="H18" connectionId="0">
    <xmlCellPr id="1" uniqueName="P1072603">
      <xmlPr mapId="1" xpath="/GFI-IZD-KI/ISD-KI_1000339/P1072603" xmlDataType="decimal"/>
    </xmlCellPr>
  </singleXmlCell>
  <singleXmlCell id="165" r="I18" connectionId="0">
    <xmlCellPr id="1" uniqueName="P1072604">
      <xmlPr mapId="1" xpath="/GFI-IZD-KI/ISD-KI_1000339/P1072604" xmlDataType="decimal"/>
    </xmlCellPr>
  </singleXmlCell>
  <singleXmlCell id="166" r="H19" connectionId="0">
    <xmlCellPr id="1" uniqueName="P1072605">
      <xmlPr mapId="1" xpath="/GFI-IZD-KI/ISD-KI_1000339/P1072605" xmlDataType="decimal"/>
    </xmlCellPr>
  </singleXmlCell>
  <singleXmlCell id="167" r="I19" connectionId="0">
    <xmlCellPr id="1" uniqueName="P1072606">
      <xmlPr mapId="1" xpath="/GFI-IZD-KI/ISD-KI_1000339/P1072606" xmlDataType="decimal"/>
    </xmlCellPr>
  </singleXmlCell>
  <singleXmlCell id="168" r="H20" connectionId="0">
    <xmlCellPr id="1" uniqueName="P1072607">
      <xmlPr mapId="1" xpath="/GFI-IZD-KI/ISD-KI_1000339/P1072607" xmlDataType="decimal"/>
    </xmlCellPr>
  </singleXmlCell>
  <singleXmlCell id="169" r="I20" connectionId="0">
    <xmlCellPr id="1" uniqueName="P1072608">
      <xmlPr mapId="1" xpath="/GFI-IZD-KI/ISD-KI_1000339/P1072608" xmlDataType="decimal"/>
    </xmlCellPr>
  </singleXmlCell>
  <singleXmlCell id="170" r="H21" connectionId="0">
    <xmlCellPr id="1" uniqueName="P1072609">
      <xmlPr mapId="1" xpath="/GFI-IZD-KI/ISD-KI_1000339/P1072609" xmlDataType="decimal"/>
    </xmlCellPr>
  </singleXmlCell>
  <singleXmlCell id="171" r="I21" connectionId="0">
    <xmlCellPr id="1" uniqueName="P1072610">
      <xmlPr mapId="1" xpath="/GFI-IZD-KI/ISD-KI_1000339/P1072610" xmlDataType="decimal"/>
    </xmlCellPr>
  </singleXmlCell>
  <singleXmlCell id="172" r="H22" connectionId="0">
    <xmlCellPr id="1" uniqueName="P1072611">
      <xmlPr mapId="1" xpath="/GFI-IZD-KI/ISD-KI_1000339/P1072611" xmlDataType="decimal"/>
    </xmlCellPr>
  </singleXmlCell>
  <singleXmlCell id="173" r="I22" connectionId="0">
    <xmlCellPr id="1" uniqueName="P1072612">
      <xmlPr mapId="1" xpath="/GFI-IZD-KI/ISD-KI_1000339/P1072612" xmlDataType="decimal"/>
    </xmlCellPr>
  </singleXmlCell>
  <singleXmlCell id="174" r="H23" connectionId="0">
    <xmlCellPr id="1" uniqueName="P1072613">
      <xmlPr mapId="1" xpath="/GFI-IZD-KI/ISD-KI_1000339/P1072613" xmlDataType="decimal"/>
    </xmlCellPr>
  </singleXmlCell>
  <singleXmlCell id="175" r="I23" connectionId="0">
    <xmlCellPr id="1" uniqueName="P1072614">
      <xmlPr mapId="1" xpath="/GFI-IZD-KI/ISD-KI_1000339/P1072614" xmlDataType="decimal"/>
    </xmlCellPr>
  </singleXmlCell>
  <singleXmlCell id="176" r="H24" connectionId="0">
    <xmlCellPr id="1" uniqueName="P1072615">
      <xmlPr mapId="1" xpath="/GFI-IZD-KI/ISD-KI_1000339/P1072615" xmlDataType="decimal"/>
    </xmlCellPr>
  </singleXmlCell>
  <singleXmlCell id="177" r="I24" connectionId="0">
    <xmlCellPr id="1" uniqueName="P1072616">
      <xmlPr mapId="1" xpath="/GFI-IZD-KI/ISD-KI_1000339/P1072616" xmlDataType="decimal"/>
    </xmlCellPr>
  </singleXmlCell>
  <singleXmlCell id="178" r="H25" connectionId="0">
    <xmlCellPr id="1" uniqueName="P1072617">
      <xmlPr mapId="1" xpath="/GFI-IZD-KI/ISD-KI_1000339/P1072617" xmlDataType="decimal"/>
    </xmlCellPr>
  </singleXmlCell>
  <singleXmlCell id="179" r="I25" connectionId="0">
    <xmlCellPr id="1" uniqueName="P1072618">
      <xmlPr mapId="1" xpath="/GFI-IZD-KI/ISD-KI_1000339/P1072618" xmlDataType="decimal"/>
    </xmlCellPr>
  </singleXmlCell>
  <singleXmlCell id="180" r="H26" connectionId="0">
    <xmlCellPr id="1" uniqueName="P1072619">
      <xmlPr mapId="1" xpath="/GFI-IZD-KI/ISD-KI_1000339/P1072619" xmlDataType="decimal"/>
    </xmlCellPr>
  </singleXmlCell>
  <singleXmlCell id="181" r="I26" connectionId="0">
    <xmlCellPr id="1" uniqueName="P1072620">
      <xmlPr mapId="1" xpath="/GFI-IZD-KI/ISD-KI_1000339/P1072620" xmlDataType="decimal"/>
    </xmlCellPr>
  </singleXmlCell>
  <singleXmlCell id="182" r="H27" connectionId="0">
    <xmlCellPr id="1" uniqueName="P1072621">
      <xmlPr mapId="1" xpath="/GFI-IZD-KI/ISD-KI_1000339/P1072621" xmlDataType="decimal"/>
    </xmlCellPr>
  </singleXmlCell>
  <singleXmlCell id="183" r="I27" connectionId="0">
    <xmlCellPr id="1" uniqueName="P1072622">
      <xmlPr mapId="1" xpath="/GFI-IZD-KI/ISD-KI_1000339/P1072622" xmlDataType="decimal"/>
    </xmlCellPr>
  </singleXmlCell>
  <singleXmlCell id="184" r="H28" connectionId="0">
    <xmlCellPr id="1" uniqueName="P1072623">
      <xmlPr mapId="1" xpath="/GFI-IZD-KI/ISD-KI_1000339/P1072623" xmlDataType="decimal"/>
    </xmlCellPr>
  </singleXmlCell>
  <singleXmlCell id="185" r="I28" connectionId="0">
    <xmlCellPr id="1" uniqueName="P1072624">
      <xmlPr mapId="1" xpath="/GFI-IZD-KI/ISD-KI_1000339/P1072624" xmlDataType="decimal"/>
    </xmlCellPr>
  </singleXmlCell>
  <singleXmlCell id="186" r="H29" connectionId="0">
    <xmlCellPr id="1" uniqueName="P1072625">
      <xmlPr mapId="1" xpath="/GFI-IZD-KI/ISD-KI_1000339/P1072625" xmlDataType="decimal"/>
    </xmlCellPr>
  </singleXmlCell>
  <singleXmlCell id="187" r="I29" connectionId="0">
    <xmlCellPr id="1" uniqueName="P1072626">
      <xmlPr mapId="1" xpath="/GFI-IZD-KI/ISD-KI_1000339/P1072626" xmlDataType="decimal"/>
    </xmlCellPr>
  </singleXmlCell>
  <singleXmlCell id="188" r="H30" connectionId="0">
    <xmlCellPr id="1" uniqueName="P1072627">
      <xmlPr mapId="1" xpath="/GFI-IZD-KI/ISD-KI_1000339/P1072627" xmlDataType="decimal"/>
    </xmlCellPr>
  </singleXmlCell>
  <singleXmlCell id="189" r="I30" connectionId="0">
    <xmlCellPr id="1" uniqueName="P1072628">
      <xmlPr mapId="1" xpath="/GFI-IZD-KI/ISD-KI_1000339/P1072628" xmlDataType="decimal"/>
    </xmlCellPr>
  </singleXmlCell>
  <singleXmlCell id="190" r="H31" connectionId="0">
    <xmlCellPr id="1" uniqueName="P1072629">
      <xmlPr mapId="1" xpath="/GFI-IZD-KI/ISD-KI_1000339/P1072629" xmlDataType="decimal"/>
    </xmlCellPr>
  </singleXmlCell>
  <singleXmlCell id="191" r="I31" connectionId="0">
    <xmlCellPr id="1" uniqueName="P1072630">
      <xmlPr mapId="1" xpath="/GFI-IZD-KI/ISD-KI_1000339/P1072630" xmlDataType="decimal"/>
    </xmlCellPr>
  </singleXmlCell>
  <singleXmlCell id="192" r="H32" connectionId="0">
    <xmlCellPr id="1" uniqueName="P1072631">
      <xmlPr mapId="1" xpath="/GFI-IZD-KI/ISD-KI_1000339/P1072631" xmlDataType="decimal"/>
    </xmlCellPr>
  </singleXmlCell>
  <singleXmlCell id="193" r="I32" connectionId="0">
    <xmlCellPr id="1" uniqueName="P1072632">
      <xmlPr mapId="1" xpath="/GFI-IZD-KI/ISD-KI_1000339/P1072632" xmlDataType="decimal"/>
    </xmlCellPr>
  </singleXmlCell>
  <singleXmlCell id="194" r="H33" connectionId="0">
    <xmlCellPr id="1" uniqueName="P1072633">
      <xmlPr mapId="1" xpath="/GFI-IZD-KI/ISD-KI_1000339/P1072633" xmlDataType="decimal"/>
    </xmlCellPr>
  </singleXmlCell>
  <singleXmlCell id="195" r="I33" connectionId="0">
    <xmlCellPr id="1" uniqueName="P1072634">
      <xmlPr mapId="1" xpath="/GFI-IZD-KI/ISD-KI_1000339/P1072634" xmlDataType="decimal"/>
    </xmlCellPr>
  </singleXmlCell>
  <singleXmlCell id="196" r="H34" connectionId="0">
    <xmlCellPr id="1" uniqueName="P1072635">
      <xmlPr mapId="1" xpath="/GFI-IZD-KI/ISD-KI_1000339/P1072635" xmlDataType="decimal"/>
    </xmlCellPr>
  </singleXmlCell>
  <singleXmlCell id="197" r="I34" connectionId="0">
    <xmlCellPr id="1" uniqueName="P1072636">
      <xmlPr mapId="1" xpath="/GFI-IZD-KI/ISD-KI_1000339/P1072636" xmlDataType="decimal"/>
    </xmlCellPr>
  </singleXmlCell>
  <singleXmlCell id="198" r="H35" connectionId="0">
    <xmlCellPr id="1" uniqueName="P1072637">
      <xmlPr mapId="1" xpath="/GFI-IZD-KI/ISD-KI_1000339/P1072637" xmlDataType="decimal"/>
    </xmlCellPr>
  </singleXmlCell>
  <singleXmlCell id="199" r="I35" connectionId="0">
    <xmlCellPr id="1" uniqueName="P1072638">
      <xmlPr mapId="1" xpath="/GFI-IZD-KI/ISD-KI_1000339/P1072638" xmlDataType="decimal"/>
    </xmlCellPr>
  </singleXmlCell>
  <singleXmlCell id="200" r="H36" connectionId="0">
    <xmlCellPr id="1" uniqueName="P1072639">
      <xmlPr mapId="1" xpath="/GFI-IZD-KI/ISD-KI_1000339/P1072639" xmlDataType="decimal"/>
    </xmlCellPr>
  </singleXmlCell>
  <singleXmlCell id="201" r="I36" connectionId="0">
    <xmlCellPr id="1" uniqueName="P1072640">
      <xmlPr mapId="1" xpath="/GFI-IZD-KI/ISD-KI_1000339/P1072640" xmlDataType="decimal"/>
    </xmlCellPr>
  </singleXmlCell>
  <singleXmlCell id="202" r="H37" connectionId="0">
    <xmlCellPr id="1" uniqueName="P1072641">
      <xmlPr mapId="1" xpath="/GFI-IZD-KI/ISD-KI_1000339/P1072641" xmlDataType="decimal"/>
    </xmlCellPr>
  </singleXmlCell>
  <singleXmlCell id="203" r="I37" connectionId="0">
    <xmlCellPr id="1" uniqueName="P1072642">
      <xmlPr mapId="1" xpath="/GFI-IZD-KI/ISD-KI_1000339/P1072642" xmlDataType="decimal"/>
    </xmlCellPr>
  </singleXmlCell>
  <singleXmlCell id="204" r="H38" connectionId="0">
    <xmlCellPr id="1" uniqueName="P1072643">
      <xmlPr mapId="1" xpath="/GFI-IZD-KI/ISD-KI_1000339/P1072643" xmlDataType="decimal"/>
    </xmlCellPr>
  </singleXmlCell>
  <singleXmlCell id="205" r="I38" connectionId="0">
    <xmlCellPr id="1" uniqueName="P1072644">
      <xmlPr mapId="1" xpath="/GFI-IZD-KI/ISD-KI_1000339/P1072644" xmlDataType="decimal"/>
    </xmlCellPr>
  </singleXmlCell>
  <singleXmlCell id="206" r="H39" connectionId="0">
    <xmlCellPr id="1" uniqueName="P1072645">
      <xmlPr mapId="1" xpath="/GFI-IZD-KI/ISD-KI_1000339/P1072645" xmlDataType="decimal"/>
    </xmlCellPr>
  </singleXmlCell>
  <singleXmlCell id="207" r="I39" connectionId="0">
    <xmlCellPr id="1" uniqueName="P1072646">
      <xmlPr mapId="1" xpath="/GFI-IZD-KI/ISD-KI_1000339/P1072646" xmlDataType="decimal"/>
    </xmlCellPr>
  </singleXmlCell>
  <singleXmlCell id="208" r="H40" connectionId="0">
    <xmlCellPr id="1" uniqueName="P1072647">
      <xmlPr mapId="1" xpath="/GFI-IZD-KI/ISD-KI_1000339/P1072647" xmlDataType="decimal"/>
    </xmlCellPr>
  </singleXmlCell>
  <singleXmlCell id="209" r="I40" connectionId="0">
    <xmlCellPr id="1" uniqueName="P1072648">
      <xmlPr mapId="1" xpath="/GFI-IZD-KI/ISD-KI_1000339/P1072648" xmlDataType="decimal"/>
    </xmlCellPr>
  </singleXmlCell>
  <singleXmlCell id="210" r="H41" connectionId="0">
    <xmlCellPr id="1" uniqueName="P1072649">
      <xmlPr mapId="1" xpath="/GFI-IZD-KI/ISD-KI_1000339/P1072649" xmlDataType="decimal"/>
    </xmlCellPr>
  </singleXmlCell>
  <singleXmlCell id="211" r="I41" connectionId="0">
    <xmlCellPr id="1" uniqueName="P1072650">
      <xmlPr mapId="1" xpath="/GFI-IZD-KI/ISD-KI_1000339/P1072650" xmlDataType="decimal"/>
    </xmlCellPr>
  </singleXmlCell>
  <singleXmlCell id="212" r="H43" connectionId="0">
    <xmlCellPr id="1" uniqueName="P1072651">
      <xmlPr mapId="1" xpath="/GFI-IZD-KI/ISD-KI_1000339/P1072651" xmlDataType="decimal"/>
    </xmlCellPr>
  </singleXmlCell>
  <singleXmlCell id="213" r="I43" connectionId="0">
    <xmlCellPr id="1" uniqueName="P1072652">
      <xmlPr mapId="1" xpath="/GFI-IZD-KI/ISD-KI_1000339/P1072652" xmlDataType="decimal"/>
    </xmlCellPr>
  </singleXmlCell>
  <singleXmlCell id="214" r="H44" connectionId="0">
    <xmlCellPr id="1" uniqueName="P1072653">
      <xmlPr mapId="1" xpath="/GFI-IZD-KI/ISD-KI_1000339/P1072653" xmlDataType="decimal"/>
    </xmlCellPr>
  </singleXmlCell>
  <singleXmlCell id="215" r="I44" connectionId="0">
    <xmlCellPr id="1" uniqueName="P1072654">
      <xmlPr mapId="1" xpath="/GFI-IZD-KI/ISD-KI_1000339/P1072654" xmlDataType="decimal"/>
    </xmlCellPr>
  </singleXmlCell>
  <singleXmlCell id="216" r="H45" connectionId="0">
    <xmlCellPr id="1" uniqueName="P1072655">
      <xmlPr mapId="1" xpath="/GFI-IZD-KI/ISD-KI_1000339/P1072655" xmlDataType="decimal"/>
    </xmlCellPr>
  </singleXmlCell>
  <singleXmlCell id="217" r="I45" connectionId="0">
    <xmlCellPr id="1" uniqueName="P1072656">
      <xmlPr mapId="1" xpath="/GFI-IZD-KI/ISD-KI_1000339/P1072656" xmlDataType="decimal"/>
    </xmlCellPr>
  </singleXmlCell>
  <singleXmlCell id="218" r="H46" connectionId="0">
    <xmlCellPr id="1" uniqueName="P1072657">
      <xmlPr mapId="1" xpath="/GFI-IZD-KI/ISD-KI_1000339/P1072657" xmlDataType="decimal"/>
    </xmlCellPr>
  </singleXmlCell>
  <singleXmlCell id="219" r="I46" connectionId="0">
    <xmlCellPr id="1" uniqueName="P1072658">
      <xmlPr mapId="1" xpath="/GFI-IZD-KI/ISD-KI_1000339/P1072658" xmlDataType="decimal"/>
    </xmlCellPr>
  </singleXmlCell>
  <singleXmlCell id="220" r="H47" connectionId="0">
    <xmlCellPr id="1" uniqueName="P1072659">
      <xmlPr mapId="1" xpath="/GFI-IZD-KI/ISD-KI_1000339/P1072659" xmlDataType="decimal"/>
    </xmlCellPr>
  </singleXmlCell>
  <singleXmlCell id="221" r="I47" connectionId="0">
    <xmlCellPr id="1" uniqueName="P1072660">
      <xmlPr mapId="1" xpath="/GFI-IZD-KI/ISD-KI_1000339/P1072660" xmlDataType="decimal"/>
    </xmlCellPr>
  </singleXmlCell>
  <singleXmlCell id="222" r="H48" connectionId="0">
    <xmlCellPr id="1" uniqueName="P1072661">
      <xmlPr mapId="1" xpath="/GFI-IZD-KI/ISD-KI_1000339/P1072661" xmlDataType="decimal"/>
    </xmlCellPr>
  </singleXmlCell>
  <singleXmlCell id="223" r="I48" connectionId="0">
    <xmlCellPr id="1" uniqueName="P1072662">
      <xmlPr mapId="1" xpath="/GFI-IZD-KI/ISD-KI_1000339/P1072662" xmlDataType="decimal"/>
    </xmlCellPr>
  </singleXmlCell>
  <singleXmlCell id="224" r="H49" connectionId="0">
    <xmlCellPr id="1" uniqueName="P1072663">
      <xmlPr mapId="1" xpath="/GFI-IZD-KI/ISD-KI_1000339/P1072663" xmlDataType="decimal"/>
    </xmlCellPr>
  </singleXmlCell>
  <singleXmlCell id="225" r="I49" connectionId="0">
    <xmlCellPr id="1" uniqueName="P1072664">
      <xmlPr mapId="1" xpath="/GFI-IZD-KI/ISD-KI_1000339/P1072664" xmlDataType="decimal"/>
    </xmlCellPr>
  </singleXmlCell>
  <singleXmlCell id="226" r="H50" connectionId="0">
    <xmlCellPr id="1" uniqueName="P1072665">
      <xmlPr mapId="1" xpath="/GFI-IZD-KI/ISD-KI_1000339/P1072665" xmlDataType="decimal"/>
    </xmlCellPr>
  </singleXmlCell>
  <singleXmlCell id="227" r="I50" connectionId="0">
    <xmlCellPr id="1" uniqueName="P1072666">
      <xmlPr mapId="1" xpath="/GFI-IZD-KI/ISD-KI_1000339/P1072666" xmlDataType="decimal"/>
    </xmlCellPr>
  </singleXmlCell>
  <singleXmlCell id="228" r="H51" connectionId="0">
    <xmlCellPr id="1" uniqueName="P1072667">
      <xmlPr mapId="1" xpath="/GFI-IZD-KI/ISD-KI_1000339/P1072667" xmlDataType="decimal"/>
    </xmlCellPr>
  </singleXmlCell>
  <singleXmlCell id="229" r="I51" connectionId="0">
    <xmlCellPr id="1" uniqueName="P1072668">
      <xmlPr mapId="1" xpath="/GFI-IZD-KI/ISD-KI_1000339/P1072668" xmlDataType="decimal"/>
    </xmlCellPr>
  </singleXmlCell>
  <singleXmlCell id="230" r="H52" connectionId="0">
    <xmlCellPr id="1" uniqueName="P1072669">
      <xmlPr mapId="1" xpath="/GFI-IZD-KI/ISD-KI_1000339/P1072669" xmlDataType="decimal"/>
    </xmlCellPr>
  </singleXmlCell>
  <singleXmlCell id="231" r="I52" connectionId="0">
    <xmlCellPr id="1" uniqueName="P1072670">
      <xmlPr mapId="1" xpath="/GFI-IZD-KI/ISD-KI_1000339/P1072670" xmlDataType="decimal"/>
    </xmlCellPr>
  </singleXmlCell>
  <singleXmlCell id="232" r="H53" connectionId="0">
    <xmlCellPr id="1" uniqueName="P1072671">
      <xmlPr mapId="1" xpath="/GFI-IZD-KI/ISD-KI_1000339/P1072671" xmlDataType="decimal"/>
    </xmlCellPr>
  </singleXmlCell>
  <singleXmlCell id="233" r="I53" connectionId="0">
    <xmlCellPr id="1" uniqueName="P1072672">
      <xmlPr mapId="1" xpath="/GFI-IZD-KI/ISD-KI_1000339/P1072672" xmlDataType="decimal"/>
    </xmlCellPr>
  </singleXmlCell>
  <singleXmlCell id="234" r="H54" connectionId="0">
    <xmlCellPr id="1" uniqueName="P1072673">
      <xmlPr mapId="1" xpath="/GFI-IZD-KI/ISD-KI_1000339/P1072673" xmlDataType="decimal"/>
    </xmlCellPr>
  </singleXmlCell>
  <singleXmlCell id="235" r="I54" connectionId="0">
    <xmlCellPr id="1" uniqueName="P1072674">
      <xmlPr mapId="1" xpath="/GFI-IZD-KI/ISD-KI_1000339/P1072674" xmlDataType="decimal"/>
    </xmlCellPr>
  </singleXmlCell>
  <singleXmlCell id="236" r="H55" connectionId="0">
    <xmlCellPr id="1" uniqueName="P1072675">
      <xmlPr mapId="1" xpath="/GFI-IZD-KI/ISD-KI_1000339/P1072675" xmlDataType="decimal"/>
    </xmlCellPr>
  </singleXmlCell>
  <singleXmlCell id="237" r="I55" connectionId="0">
    <xmlCellPr id="1" uniqueName="P1072676">
      <xmlPr mapId="1" xpath="/GFI-IZD-KI/ISD-KI_1000339/P1072676" xmlDataType="decimal"/>
    </xmlCellPr>
  </singleXmlCell>
  <singleXmlCell id="238" r="H56" connectionId="0">
    <xmlCellPr id="1" uniqueName="P1072677">
      <xmlPr mapId="1" xpath="/GFI-IZD-KI/ISD-KI_1000339/P1072677" xmlDataType="decimal"/>
    </xmlCellPr>
  </singleXmlCell>
  <singleXmlCell id="239" r="I56" connectionId="0">
    <xmlCellPr id="1" uniqueName="P1072678">
      <xmlPr mapId="1" xpath="/GFI-IZD-KI/ISD-KI_1000339/P1072678" xmlDataType="decimal"/>
    </xmlCellPr>
  </singleXmlCell>
  <singleXmlCell id="240" r="H57" connectionId="0">
    <xmlCellPr id="1" uniqueName="P1072679">
      <xmlPr mapId="1" xpath="/GFI-IZD-KI/ISD-KI_1000339/P1072679" xmlDataType="decimal"/>
    </xmlCellPr>
  </singleXmlCell>
  <singleXmlCell id="241" r="I57" connectionId="0">
    <xmlCellPr id="1" uniqueName="P1072680">
      <xmlPr mapId="1" xpath="/GFI-IZD-KI/ISD-KI_1000339/P1072680" xmlDataType="decimal"/>
    </xmlCellPr>
  </singleXmlCell>
  <singleXmlCell id="242" r="H58" connectionId="0">
    <xmlCellPr id="1" uniqueName="P1072681">
      <xmlPr mapId="1" xpath="/GFI-IZD-KI/ISD-KI_1000339/P1072681" xmlDataType="decimal"/>
    </xmlCellPr>
  </singleXmlCell>
  <singleXmlCell id="243" r="I58" connectionId="0">
    <xmlCellPr id="1" uniqueName="P1072682">
      <xmlPr mapId="1" xpath="/GFI-IZD-KI/ISD-KI_1000339/P1072682" xmlDataType="decimal"/>
    </xmlCellPr>
  </singleXmlCell>
  <singleXmlCell id="244" r="H59" connectionId="0">
    <xmlCellPr id="1" uniqueName="P1072683">
      <xmlPr mapId="1" xpath="/GFI-IZD-KI/ISD-KI_1000339/P1072683" xmlDataType="decimal"/>
    </xmlCellPr>
  </singleXmlCell>
  <singleXmlCell id="245" r="I59" connectionId="0">
    <xmlCellPr id="1" uniqueName="P1072684">
      <xmlPr mapId="1" xpath="/GFI-IZD-KI/ISD-KI_1000339/P1072684" xmlDataType="decimal"/>
    </xmlCellPr>
  </singleXmlCell>
  <singleXmlCell id="246" r="H60" connectionId="0">
    <xmlCellPr id="1" uniqueName="P1072685">
      <xmlPr mapId="1" xpath="/GFI-IZD-KI/ISD-KI_1000339/P1072685" xmlDataType="decimal"/>
    </xmlCellPr>
  </singleXmlCell>
  <singleXmlCell id="247" r="I60" connectionId="0">
    <xmlCellPr id="1" uniqueName="P1072686">
      <xmlPr mapId="1" xpath="/GFI-IZD-KI/ISD-KI_1000339/P1072686" xmlDataType="decimal"/>
    </xmlCellPr>
  </singleXmlCell>
  <singleXmlCell id="248" r="H61" connectionId="0">
    <xmlCellPr id="1" uniqueName="P1072687">
      <xmlPr mapId="1" xpath="/GFI-IZD-KI/ISD-KI_1000339/P1072687" xmlDataType="decimal"/>
    </xmlCellPr>
  </singleXmlCell>
  <singleXmlCell id="249" r="I61" connectionId="0">
    <xmlCellPr id="1" uniqueName="P1072688">
      <xmlPr mapId="1" xpath="/GFI-IZD-KI/ISD-KI_1000339/P1072688" xmlDataType="decimal"/>
    </xmlCellPr>
  </singleXmlCell>
  <singleXmlCell id="250" r="H62" connectionId="0">
    <xmlCellPr id="1" uniqueName="P1072689">
      <xmlPr mapId="1" xpath="/GFI-IZD-KI/ISD-KI_1000339/P1072689" xmlDataType="decimal"/>
    </xmlCellPr>
  </singleXmlCell>
  <singleXmlCell id="251" r="I62" connectionId="0">
    <xmlCellPr id="1" uniqueName="P1072690">
      <xmlPr mapId="1" xpath="/GFI-IZD-KI/ISD-KI_1000339/P1072690" xmlDataType="decimal"/>
    </xmlCellPr>
  </singleXmlCell>
  <singleXmlCell id="252" r="H63" connectionId="0">
    <xmlCellPr id="1" uniqueName="P1072691">
      <xmlPr mapId="1" xpath="/GFI-IZD-KI/ISD-KI_1000339/P1072691" xmlDataType="decimal"/>
    </xmlCellPr>
  </singleXmlCell>
  <singleXmlCell id="253" r="I63" connectionId="0">
    <xmlCellPr id="1" uniqueName="P1072692">
      <xmlPr mapId="1" xpath="/GFI-IZD-KI/ISD-KI_1000339/P1072692" xmlDataType="decimal"/>
    </xmlCellPr>
  </singleXmlCell>
  <singleXmlCell id="254" r="H64" connectionId="0">
    <xmlCellPr id="1" uniqueName="P1072693">
      <xmlPr mapId="1" xpath="/GFI-IZD-KI/ISD-KI_1000339/P1072693" xmlDataType="decimal"/>
    </xmlCellPr>
  </singleXmlCell>
  <singleXmlCell id="255" r="I64" connectionId="0">
    <xmlCellPr id="1" uniqueName="P1072694">
      <xmlPr mapId="1" xpath="/GFI-IZD-KI/ISD-KI_1000339/P1072694" xmlDataType="decimal"/>
    </xmlCellPr>
  </singleXmlCell>
  <singleXmlCell id="256" r="H65" connectionId="0">
    <xmlCellPr id="1" uniqueName="P1072695">
      <xmlPr mapId="1" xpath="/GFI-IZD-KI/ISD-KI_1000339/P1072695" xmlDataType="decimal"/>
    </xmlCellPr>
  </singleXmlCell>
  <singleXmlCell id="257" r="I65" connectionId="0">
    <xmlCellPr id="1" uniqueName="P1072696">
      <xmlPr mapId="1" xpath="/GFI-IZD-KI/ISD-KI_1000339/P1072696" xmlDataType="decimal"/>
    </xmlCellPr>
  </singleXmlCell>
  <singleXmlCell id="258" r="H66" connectionId="0">
    <xmlCellPr id="1" uniqueName="P1072697">
      <xmlPr mapId="1" xpath="/GFI-IZD-KI/ISD-KI_1000339/P1072697" xmlDataType="decimal"/>
    </xmlCellPr>
  </singleXmlCell>
  <singleXmlCell id="259" r="I66" connectionId="0">
    <xmlCellPr id="1" uniqueName="P1072698">
      <xmlPr mapId="1" xpath="/GFI-IZD-KI/ISD-KI_1000339/P1072698" xmlDataType="decimal"/>
    </xmlCellPr>
  </singleXmlCell>
  <singleXmlCell id="260" r="H67" connectionId="0">
    <xmlCellPr id="1" uniqueName="P1072699">
      <xmlPr mapId="1" xpath="/GFI-IZD-KI/ISD-KI_1000339/P1072699" xmlDataType="decimal"/>
    </xmlCellPr>
  </singleXmlCell>
  <singleXmlCell id="261" r="I67" connectionId="0">
    <xmlCellPr id="1" uniqueName="P1072700">
      <xmlPr mapId="1" xpath="/GFI-IZD-KI/ISD-KI_1000339/P1072700" xmlDataType="decimal"/>
    </xmlCellPr>
  </singleXmlCell>
  <singleXmlCell id="262" r="H68" connectionId="0">
    <xmlCellPr id="1" uniqueName="P1072701">
      <xmlPr mapId="1" xpath="/GFI-IZD-KI/ISD-KI_1000339/P1072701" xmlDataType="decimal"/>
    </xmlCellPr>
  </singleXmlCell>
  <singleXmlCell id="263" r="I68" connectionId="0">
    <xmlCellPr id="1" uniqueName="P1072702">
      <xmlPr mapId="1" xpath="/GFI-IZD-KI/ISD-KI_1000339/P1072702" xmlDataType="decimal"/>
    </xmlCellPr>
  </singleXmlCell>
</singleXmlCells>
</file>

<file path=xl/tables/tableSingleCells4.xml><?xml version="1.0" encoding="utf-8"?>
<singleXmlCells xmlns="http://schemas.openxmlformats.org/spreadsheetml/2006/main">
  <singleXmlCell id="264" r="H8" connectionId="0">
    <xmlCellPr id="1" uniqueName="P1071697">
      <xmlPr mapId="1" xpath="/GFI-IZD-KI/INT_1000337/P1071697" xmlDataType="decimal"/>
    </xmlCellPr>
  </singleXmlCell>
  <singleXmlCell id="265" r="I8" connectionId="0">
    <xmlCellPr id="1" uniqueName="P1071698">
      <xmlPr mapId="1" xpath="/GFI-IZD-KI/INT_1000337/P1071698" xmlDataType="decimal"/>
    </xmlCellPr>
  </singleXmlCell>
  <singleXmlCell id="266" r="H9" connectionId="0">
    <xmlCellPr id="1" uniqueName="P1071699">
      <xmlPr mapId="1" xpath="/GFI-IZD-KI/INT_1000337/P1071699" xmlDataType="decimal"/>
    </xmlCellPr>
  </singleXmlCell>
  <singleXmlCell id="267" r="I9" connectionId="0">
    <xmlCellPr id="1" uniqueName="P1071700">
      <xmlPr mapId="1" xpath="/GFI-IZD-KI/INT_1000337/P1071700" xmlDataType="decimal"/>
    </xmlCellPr>
  </singleXmlCell>
  <singleXmlCell id="268" r="H10" connectionId="0">
    <xmlCellPr id="1" uniqueName="P1071701">
      <xmlPr mapId="1" xpath="/GFI-IZD-KI/INT_1000337/P1071701" xmlDataType="decimal"/>
    </xmlCellPr>
  </singleXmlCell>
  <singleXmlCell id="269" r="I10" connectionId="0">
    <xmlCellPr id="1" uniqueName="P1071702">
      <xmlPr mapId="1" xpath="/GFI-IZD-KI/INT_1000337/P1071702" xmlDataType="decimal"/>
    </xmlCellPr>
  </singleXmlCell>
  <singleXmlCell id="270" r="H11" connectionId="0">
    <xmlCellPr id="1" uniqueName="P1071703">
      <xmlPr mapId="1" xpath="/GFI-IZD-KI/INT_1000337/P1071703" xmlDataType="decimal"/>
    </xmlCellPr>
  </singleXmlCell>
  <singleXmlCell id="271" r="I11" connectionId="0">
    <xmlCellPr id="1" uniqueName="P1071704">
      <xmlPr mapId="1" xpath="/GFI-IZD-KI/INT_1000337/P1071704" xmlDataType="decimal"/>
    </xmlCellPr>
  </singleXmlCell>
  <singleXmlCell id="272" r="H12" connectionId="0">
    <xmlCellPr id="1" uniqueName="P1071705">
      <xmlPr mapId="1" xpath="/GFI-IZD-KI/INT_1000337/P1071705" xmlDataType="decimal"/>
    </xmlCellPr>
  </singleXmlCell>
  <singleXmlCell id="273" r="I12" connectionId="0">
    <xmlCellPr id="1" uniqueName="P1071706">
      <xmlPr mapId="1" xpath="/GFI-IZD-KI/INT_1000337/P1071706" xmlDataType="decimal"/>
    </xmlCellPr>
  </singleXmlCell>
  <singleXmlCell id="274" r="H13" connectionId="0">
    <xmlCellPr id="1" uniqueName="P1071707">
      <xmlPr mapId="1" xpath="/GFI-IZD-KI/INT_1000337/P1071707" xmlDataType="decimal"/>
    </xmlCellPr>
  </singleXmlCell>
  <singleXmlCell id="275" r="I13" connectionId="0">
    <xmlCellPr id="1" uniqueName="P1071708">
      <xmlPr mapId="1" xpath="/GFI-IZD-KI/INT_1000337/P1071708" xmlDataType="decimal"/>
    </xmlCellPr>
  </singleXmlCell>
  <singleXmlCell id="276" r="H14" connectionId="0">
    <xmlCellPr id="1" uniqueName="P1071709">
      <xmlPr mapId="1" xpath="/GFI-IZD-KI/INT_1000337/P1071709" xmlDataType="decimal"/>
    </xmlCellPr>
  </singleXmlCell>
  <singleXmlCell id="277" r="I14" connectionId="0">
    <xmlCellPr id="1" uniqueName="P1071710">
      <xmlPr mapId="1" xpath="/GFI-IZD-KI/INT_1000337/P1071710" xmlDataType="decimal"/>
    </xmlCellPr>
  </singleXmlCell>
  <singleXmlCell id="278" r="H15" connectionId="0">
    <xmlCellPr id="1" uniqueName="P1071711">
      <xmlPr mapId="1" xpath="/GFI-IZD-KI/INT_1000337/P1071711" xmlDataType="decimal"/>
    </xmlCellPr>
  </singleXmlCell>
  <singleXmlCell id="279" r="I15" connectionId="0">
    <xmlCellPr id="1" uniqueName="P1071712">
      <xmlPr mapId="1" xpath="/GFI-IZD-KI/INT_1000337/P1071712" xmlDataType="decimal"/>
    </xmlCellPr>
  </singleXmlCell>
  <singleXmlCell id="280" r="H17" connectionId="0">
    <xmlCellPr id="1" uniqueName="P1071713">
      <xmlPr mapId="1" xpath="/GFI-IZD-KI/INT_1000337/P1071713" xmlDataType="decimal"/>
    </xmlCellPr>
  </singleXmlCell>
  <singleXmlCell id="281" r="I17" connectionId="0">
    <xmlCellPr id="1" uniqueName="P1071714">
      <xmlPr mapId="1" xpath="/GFI-IZD-KI/INT_1000337/P1071714" xmlDataType="decimal"/>
    </xmlCellPr>
  </singleXmlCell>
  <singleXmlCell id="282" r="H19" connectionId="0">
    <xmlCellPr id="1" uniqueName="P1071715">
      <xmlPr mapId="1" xpath="/GFI-IZD-KI/INT_1000337/P1071715" xmlDataType="decimal"/>
    </xmlCellPr>
  </singleXmlCell>
  <singleXmlCell id="283" r="I19" connectionId="0">
    <xmlCellPr id="1" uniqueName="P1071716">
      <xmlPr mapId="1" xpath="/GFI-IZD-KI/INT_1000337/P1071716" xmlDataType="decimal"/>
    </xmlCellPr>
  </singleXmlCell>
  <singleXmlCell id="284" r="H20" connectionId="0">
    <xmlCellPr id="1" uniqueName="P1071717">
      <xmlPr mapId="1" xpath="/GFI-IZD-KI/INT_1000337/P1071717" xmlDataType="decimal"/>
    </xmlCellPr>
  </singleXmlCell>
  <singleXmlCell id="285" r="I20" connectionId="0">
    <xmlCellPr id="1" uniqueName="P1071718">
      <xmlPr mapId="1" xpath="/GFI-IZD-KI/INT_1000337/P1071718" xmlDataType="decimal"/>
    </xmlCellPr>
  </singleXmlCell>
  <singleXmlCell id="286" r="H21" connectionId="0">
    <xmlCellPr id="1" uniqueName="P1071719">
      <xmlPr mapId="1" xpath="/GFI-IZD-KI/INT_1000337/P1071719" xmlDataType="decimal"/>
    </xmlCellPr>
  </singleXmlCell>
  <singleXmlCell id="287" r="I21" connectionId="0">
    <xmlCellPr id="1" uniqueName="P1071720">
      <xmlPr mapId="1" xpath="/GFI-IZD-KI/INT_1000337/P1071720" xmlDataType="decimal"/>
    </xmlCellPr>
  </singleXmlCell>
  <singleXmlCell id="288" r="H22" connectionId="0">
    <xmlCellPr id="1" uniqueName="P1071721">
      <xmlPr mapId="1" xpath="/GFI-IZD-KI/INT_1000337/P1071721" xmlDataType="decimal"/>
    </xmlCellPr>
  </singleXmlCell>
  <singleXmlCell id="289" r="I22" connectionId="0">
    <xmlCellPr id="1" uniqueName="P1071722">
      <xmlPr mapId="1" xpath="/GFI-IZD-KI/INT_1000337/P1071722" xmlDataType="decimal"/>
    </xmlCellPr>
  </singleXmlCell>
  <singleXmlCell id="290" r="H23" connectionId="0">
    <xmlCellPr id="1" uniqueName="P1071723">
      <xmlPr mapId="1" xpath="/GFI-IZD-KI/INT_1000337/P1071723" xmlDataType="decimal"/>
    </xmlCellPr>
  </singleXmlCell>
  <singleXmlCell id="291" r="I23" connectionId="0">
    <xmlCellPr id="1" uniqueName="P1071724">
      <xmlPr mapId="1" xpath="/GFI-IZD-KI/INT_1000337/P1071724" xmlDataType="decimal"/>
    </xmlCellPr>
  </singleXmlCell>
  <singleXmlCell id="292" r="H25" connectionId="0">
    <xmlCellPr id="1" uniqueName="P1071725">
      <xmlPr mapId="1" xpath="/GFI-IZD-KI/INT_1000337/P1071725" xmlDataType="decimal"/>
    </xmlCellPr>
  </singleXmlCell>
  <singleXmlCell id="293" r="I25" connectionId="0">
    <xmlCellPr id="1" uniqueName="P1071726">
      <xmlPr mapId="1" xpath="/GFI-IZD-KI/INT_1000337/P1071726" xmlDataType="decimal"/>
    </xmlCellPr>
  </singleXmlCell>
  <singleXmlCell id="294" r="H26" connectionId="0">
    <xmlCellPr id="1" uniqueName="P1071727">
      <xmlPr mapId="1" xpath="/GFI-IZD-KI/INT_1000337/P1071727" xmlDataType="decimal"/>
    </xmlCellPr>
  </singleXmlCell>
  <singleXmlCell id="295" r="I26" connectionId="0">
    <xmlCellPr id="1" uniqueName="P1071728">
      <xmlPr mapId="1" xpath="/GFI-IZD-KI/INT_1000337/P1071728" xmlDataType="decimal"/>
    </xmlCellPr>
  </singleXmlCell>
  <singleXmlCell id="296" r="H27" connectionId="0">
    <xmlCellPr id="1" uniqueName="P1071729">
      <xmlPr mapId="1" xpath="/GFI-IZD-KI/INT_1000337/P1071729" xmlDataType="decimal"/>
    </xmlCellPr>
  </singleXmlCell>
  <singleXmlCell id="297" r="I27" connectionId="0">
    <xmlCellPr id="1" uniqueName="P1071730">
      <xmlPr mapId="1" xpath="/GFI-IZD-KI/INT_1000337/P1071730" xmlDataType="decimal"/>
    </xmlCellPr>
  </singleXmlCell>
  <singleXmlCell id="298" r="H28" connectionId="0">
    <xmlCellPr id="1" uniqueName="P1071731">
      <xmlPr mapId="1" xpath="/GFI-IZD-KI/INT_1000337/P1071731" xmlDataType="decimal"/>
    </xmlCellPr>
  </singleXmlCell>
  <singleXmlCell id="299" r="I28" connectionId="0">
    <xmlCellPr id="1" uniqueName="P1071732">
      <xmlPr mapId="1" xpath="/GFI-IZD-KI/INT_1000337/P1071732" xmlDataType="decimal"/>
    </xmlCellPr>
  </singleXmlCell>
  <singleXmlCell id="300" r="H29" connectionId="0">
    <xmlCellPr id="1" uniqueName="P1071733">
      <xmlPr mapId="1" xpath="/GFI-IZD-KI/INT_1000337/P1071733" xmlDataType="decimal"/>
    </xmlCellPr>
  </singleXmlCell>
  <singleXmlCell id="301" r="I29" connectionId="0">
    <xmlCellPr id="1" uniqueName="P1071734">
      <xmlPr mapId="1" xpath="/GFI-IZD-KI/INT_1000337/P1071734" xmlDataType="decimal"/>
    </xmlCellPr>
  </singleXmlCell>
  <singleXmlCell id="302" r="H30" connectionId="0">
    <xmlCellPr id="1" uniqueName="P1071735">
      <xmlPr mapId="1" xpath="/GFI-IZD-KI/INT_1000337/P1071735" xmlDataType="decimal"/>
    </xmlCellPr>
  </singleXmlCell>
  <singleXmlCell id="303" r="I30" connectionId="0">
    <xmlCellPr id="1" uniqueName="P1071736">
      <xmlPr mapId="1" xpath="/GFI-IZD-KI/INT_1000337/P1071736" xmlDataType="decimal"/>
    </xmlCellPr>
  </singleXmlCell>
  <singleXmlCell id="304" r="H31" connectionId="0">
    <xmlCellPr id="1" uniqueName="P1071737">
      <xmlPr mapId="1" xpath="/GFI-IZD-KI/INT_1000337/P1071737" xmlDataType="decimal"/>
    </xmlCellPr>
  </singleXmlCell>
  <singleXmlCell id="305" r="I31" connectionId="0">
    <xmlCellPr id="1" uniqueName="P1071738">
      <xmlPr mapId="1" xpath="/GFI-IZD-KI/INT_1000337/P1071738" xmlDataType="decimal"/>
    </xmlCellPr>
  </singleXmlCell>
  <singleXmlCell id="306" r="H32" connectionId="0">
    <xmlCellPr id="1" uniqueName="P1071739">
      <xmlPr mapId="1" xpath="/GFI-IZD-KI/INT_1000337/P1071739" xmlDataType="decimal"/>
    </xmlCellPr>
  </singleXmlCell>
  <singleXmlCell id="307" r="I32" connectionId="0">
    <xmlCellPr id="1" uniqueName="P1071740">
      <xmlPr mapId="1" xpath="/GFI-IZD-KI/INT_1000337/P1071740" xmlDataType="decimal"/>
    </xmlCellPr>
  </singleXmlCell>
  <singleXmlCell id="308" r="H33" connectionId="0">
    <xmlCellPr id="1" uniqueName="P1071741">
      <xmlPr mapId="1" xpath="/GFI-IZD-KI/INT_1000337/P1071741" xmlDataType="decimal"/>
    </xmlCellPr>
  </singleXmlCell>
  <singleXmlCell id="309" r="I33" connectionId="0">
    <xmlCellPr id="1" uniqueName="P1071742">
      <xmlPr mapId="1" xpath="/GFI-IZD-KI/INT_1000337/P1071742" xmlDataType="decimal"/>
    </xmlCellPr>
  </singleXmlCell>
  <singleXmlCell id="310" r="H34" connectionId="0">
    <xmlCellPr id="1" uniqueName="P1071743">
      <xmlPr mapId="1" xpath="/GFI-IZD-KI/INT_1000337/P1071743" xmlDataType="decimal"/>
    </xmlCellPr>
  </singleXmlCell>
  <singleXmlCell id="311" r="I34" connectionId="0">
    <xmlCellPr id="1" uniqueName="P1071744">
      <xmlPr mapId="1" xpath="/GFI-IZD-KI/INT_1000337/P1071744" xmlDataType="decimal"/>
    </xmlCellPr>
  </singleXmlCell>
  <singleXmlCell id="312" r="H35" connectionId="0">
    <xmlCellPr id="1" uniqueName="P1071745">
      <xmlPr mapId="1" xpath="/GFI-IZD-KI/INT_1000337/P1071745" xmlDataType="decimal"/>
    </xmlCellPr>
  </singleXmlCell>
  <singleXmlCell id="313" r="I35" connectionId="0">
    <xmlCellPr id="1" uniqueName="P1071746">
      <xmlPr mapId="1" xpath="/GFI-IZD-KI/INT_1000337/P1071746" xmlDataType="decimal"/>
    </xmlCellPr>
  </singleXmlCell>
  <singleXmlCell id="314" r="H36" connectionId="0">
    <xmlCellPr id="1" uniqueName="P1071747">
      <xmlPr mapId="1" xpath="/GFI-IZD-KI/INT_1000337/P1071747" xmlDataType="decimal"/>
    </xmlCellPr>
  </singleXmlCell>
  <singleXmlCell id="315" r="I36" connectionId="0">
    <xmlCellPr id="1" uniqueName="P1071748">
      <xmlPr mapId="1" xpath="/GFI-IZD-KI/INT_1000337/P1071748" xmlDataType="decimal"/>
    </xmlCellPr>
  </singleXmlCell>
  <singleXmlCell id="316" r="H37" connectionId="0">
    <xmlCellPr id="1" uniqueName="P1071749">
      <xmlPr mapId="1" xpath="/GFI-IZD-KI/INT_1000337/P1071749" xmlDataType="decimal"/>
    </xmlCellPr>
  </singleXmlCell>
  <singleXmlCell id="317" r="I37" connectionId="0">
    <xmlCellPr id="1" uniqueName="P1071750">
      <xmlPr mapId="1" xpath="/GFI-IZD-KI/INT_1000337/P1071750" xmlDataType="decimal"/>
    </xmlCellPr>
  </singleXmlCell>
  <singleXmlCell id="318" r="H38" connectionId="0">
    <xmlCellPr id="1" uniqueName="P1071751">
      <xmlPr mapId="1" xpath="/GFI-IZD-KI/INT_1000337/P1071751" xmlDataType="decimal"/>
    </xmlCellPr>
  </singleXmlCell>
  <singleXmlCell id="319" r="I38" connectionId="0">
    <xmlCellPr id="1" uniqueName="P1071752">
      <xmlPr mapId="1" xpath="/GFI-IZD-KI/INT_1000337/P1071752" xmlDataType="decimal"/>
    </xmlCellPr>
  </singleXmlCell>
  <singleXmlCell id="320" r="H39" connectionId="0">
    <xmlCellPr id="1" uniqueName="P1071753">
      <xmlPr mapId="1" xpath="/GFI-IZD-KI/INT_1000337/P1071753" xmlDataType="decimal"/>
    </xmlCellPr>
  </singleXmlCell>
  <singleXmlCell id="321" r="I39" connectionId="0">
    <xmlCellPr id="1" uniqueName="P1071754">
      <xmlPr mapId="1" xpath="/GFI-IZD-KI/INT_1000337/P1071754" xmlDataType="decimal"/>
    </xmlCellPr>
  </singleXmlCell>
  <singleXmlCell id="322" r="H40" connectionId="0">
    <xmlCellPr id="1" uniqueName="P1071755">
      <xmlPr mapId="1" xpath="/GFI-IZD-KI/INT_1000337/P1071755" xmlDataType="decimal"/>
    </xmlCellPr>
  </singleXmlCell>
  <singleXmlCell id="323" r="I40" connectionId="0">
    <xmlCellPr id="1" uniqueName="P1071756">
      <xmlPr mapId="1" xpath="/GFI-IZD-KI/INT_1000337/P1071756" xmlDataType="decimal"/>
    </xmlCellPr>
  </singleXmlCell>
  <singleXmlCell id="324" r="H41" connectionId="0">
    <xmlCellPr id="1" uniqueName="P1071757">
      <xmlPr mapId="1" xpath="/GFI-IZD-KI/INT_1000337/P1071757" xmlDataType="decimal"/>
    </xmlCellPr>
  </singleXmlCell>
  <singleXmlCell id="325" r="I41" connectionId="0">
    <xmlCellPr id="1" uniqueName="P1071758">
      <xmlPr mapId="1" xpath="/GFI-IZD-KI/INT_1000337/P1071758" xmlDataType="decimal"/>
    </xmlCellPr>
  </singleXmlCell>
  <singleXmlCell id="326" r="H42" connectionId="0">
    <xmlCellPr id="1" uniqueName="P1071759">
      <xmlPr mapId="1" xpath="/GFI-IZD-KI/INT_1000337/P1071759" xmlDataType="decimal"/>
    </xmlCellPr>
  </singleXmlCell>
  <singleXmlCell id="327" r="I42" connectionId="0">
    <xmlCellPr id="1" uniqueName="P1071760">
      <xmlPr mapId="1" xpath="/GFI-IZD-KI/INT_1000337/P1071760" xmlDataType="decimal"/>
    </xmlCellPr>
  </singleXmlCell>
  <singleXmlCell id="328" r="H43" connectionId="0">
    <xmlCellPr id="1" uniqueName="P1071761">
      <xmlPr mapId="1" xpath="/GFI-IZD-KI/INT_1000337/P1071761" xmlDataType="decimal"/>
    </xmlCellPr>
  </singleXmlCell>
  <singleXmlCell id="329" r="I43" connectionId="0">
    <xmlCellPr id="1" uniqueName="P1071762">
      <xmlPr mapId="1" xpath="/GFI-IZD-KI/INT_1000337/P1071762" xmlDataType="decimal"/>
    </xmlCellPr>
  </singleXmlCell>
  <singleXmlCell id="332" r="H44" connectionId="0">
    <xmlCellPr id="1" uniqueName="P1071763">
      <xmlPr mapId="1" xpath="/GFI-IZD-KI/INT_1000337/P1071763" xmlDataType="decimal"/>
    </xmlCellPr>
  </singleXmlCell>
  <singleXmlCell id="333" r="I44" connectionId="0">
    <xmlCellPr id="1" uniqueName="P1071764">
      <xmlPr mapId="1" xpath="/GFI-IZD-KI/INT_1000337/P1071764" xmlDataType="decimal"/>
    </xmlCellPr>
  </singleXmlCell>
  <singleXmlCell id="334" r="H46" connectionId="0">
    <xmlCellPr id="1" uniqueName="P1071765">
      <xmlPr mapId="1" xpath="/GFI-IZD-KI/INT_1000337/P1071765" xmlDataType="decimal"/>
    </xmlCellPr>
  </singleXmlCell>
  <singleXmlCell id="335" r="I46" connectionId="0">
    <xmlCellPr id="1" uniqueName="P1071766">
      <xmlPr mapId="1" xpath="/GFI-IZD-KI/INT_1000337/P1071766" xmlDataType="decimal"/>
    </xmlCellPr>
  </singleXmlCell>
  <singleXmlCell id="336" r="H47" connectionId="0">
    <xmlCellPr id="1" uniqueName="P1071767">
      <xmlPr mapId="1" xpath="/GFI-IZD-KI/INT_1000337/P1071767" xmlDataType="decimal"/>
    </xmlCellPr>
  </singleXmlCell>
  <singleXmlCell id="337" r="I47" connectionId="0">
    <xmlCellPr id="1" uniqueName="P1071768">
      <xmlPr mapId="1" xpath="/GFI-IZD-KI/INT_1000337/P1071768" xmlDataType="decimal"/>
    </xmlCellPr>
  </singleXmlCell>
  <singleXmlCell id="338" r="H48" connectionId="0">
    <xmlCellPr id="1" uniqueName="P1071769">
      <xmlPr mapId="1" xpath="/GFI-IZD-KI/INT_1000337/P1071769" xmlDataType="decimal"/>
    </xmlCellPr>
  </singleXmlCell>
  <singleXmlCell id="339" r="I48" connectionId="0">
    <xmlCellPr id="1" uniqueName="P1071770">
      <xmlPr mapId="1" xpath="/GFI-IZD-KI/INT_1000337/P1071770" xmlDataType="decimal"/>
    </xmlCellPr>
  </singleXmlCell>
  <singleXmlCell id="340" r="H49" connectionId="0">
    <xmlCellPr id="1" uniqueName="P1071771">
      <xmlPr mapId="1" xpath="/GFI-IZD-KI/INT_1000337/P1071771" xmlDataType="decimal"/>
    </xmlCellPr>
  </singleXmlCell>
  <singleXmlCell id="341" r="I49" connectionId="0">
    <xmlCellPr id="1" uniqueName="P1071772">
      <xmlPr mapId="1" xpath="/GFI-IZD-KI/INT_1000337/P1071772" xmlDataType="decimal"/>
    </xmlCellPr>
  </singleXmlCell>
  <singleXmlCell id="342" r="H50" connectionId="0">
    <xmlCellPr id="1" uniqueName="P1071773">
      <xmlPr mapId="1" xpath="/GFI-IZD-KI/INT_1000337/P1071773" xmlDataType="decimal"/>
    </xmlCellPr>
  </singleXmlCell>
  <singleXmlCell id="343" r="I50" connectionId="0">
    <xmlCellPr id="1" uniqueName="P1071774">
      <xmlPr mapId="1" xpath="/GFI-IZD-KI/INT_1000337/P1071774" xmlDataType="decimal"/>
    </xmlCellPr>
  </singleXmlCell>
  <singleXmlCell id="344" r="H51" connectionId="0">
    <xmlCellPr id="1" uniqueName="P1071775">
      <xmlPr mapId="1" xpath="/GFI-IZD-KI/INT_1000337/P1071775" xmlDataType="decimal"/>
    </xmlCellPr>
  </singleXmlCell>
  <singleXmlCell id="345" r="I51" connectionId="0">
    <xmlCellPr id="1" uniqueName="P1071776">
      <xmlPr mapId="1" xpath="/GFI-IZD-KI/INT_1000337/P1071776" xmlDataType="decimal"/>
    </xmlCellPr>
  </singleXmlCell>
  <singleXmlCell id="346" r="H53" connectionId="0">
    <xmlCellPr id="1" uniqueName="P1071777">
      <xmlPr mapId="1" xpath="/GFI-IZD-KI/INT_1000337/P1071777" xmlDataType="decimal"/>
    </xmlCellPr>
  </singleXmlCell>
  <singleXmlCell id="347" r="I53" connectionId="0">
    <xmlCellPr id="1" uniqueName="P1071778">
      <xmlPr mapId="1" xpath="/GFI-IZD-KI/INT_1000337/P1071778" xmlDataType="decimal"/>
    </xmlCellPr>
  </singleXmlCell>
  <singleXmlCell id="348" r="H54" connectionId="0">
    <xmlCellPr id="1" uniqueName="P1071779">
      <xmlPr mapId="1" xpath="/GFI-IZD-KI/INT_1000337/P1071779" xmlDataType="decimal"/>
    </xmlCellPr>
  </singleXmlCell>
  <singleXmlCell id="349" r="I54" connectionId="0">
    <xmlCellPr id="1" uniqueName="P1071780">
      <xmlPr mapId="1" xpath="/GFI-IZD-KI/INT_1000337/P1071780" xmlDataType="decimal"/>
    </xmlCellPr>
  </singleXmlCell>
  <singleXmlCell id="350" r="H55" connectionId="0">
    <xmlCellPr id="1" uniqueName="P1071781">
      <xmlPr mapId="1" xpath="/GFI-IZD-KI/INT_1000337/P1071781" xmlDataType="decimal"/>
    </xmlCellPr>
  </singleXmlCell>
  <singleXmlCell id="351" r="I55" connectionId="0">
    <xmlCellPr id="1" uniqueName="P1071782">
      <xmlPr mapId="1" xpath="/GFI-IZD-KI/INT_1000337/P1071782" xmlDataType="decimal"/>
    </xmlCellPr>
  </singleXmlCell>
  <singleXmlCell id="352" r="H56" connectionId="0">
    <xmlCellPr id="1" uniqueName="P1071783">
      <xmlPr mapId="1" xpath="/GFI-IZD-KI/INT_1000337/P1071783" xmlDataType="decimal"/>
    </xmlCellPr>
  </singleXmlCell>
  <singleXmlCell id="353" r="I56" connectionId="0">
    <xmlCellPr id="1" uniqueName="P1071784">
      <xmlPr mapId="1" xpath="/GFI-IZD-KI/INT_1000337/P1071784" xmlDataType="decimal"/>
    </xmlCellPr>
  </singleXmlCell>
  <singleXmlCell id="354" r="H57" connectionId="0">
    <xmlCellPr id="1" uniqueName="P1071785">
      <xmlPr mapId="1" xpath="/GFI-IZD-KI/INT_1000337/P1071785" xmlDataType="decimal"/>
    </xmlCellPr>
  </singleXmlCell>
  <singleXmlCell id="355" r="I57" connectionId="0">
    <xmlCellPr id="1" uniqueName="P1071786">
      <xmlPr mapId="1" xpath="/GFI-IZD-KI/INT_1000337/P1071786" xmlDataType="decimal"/>
    </xmlCellPr>
  </singleXmlCell>
  <singleXmlCell id="356" r="H58" connectionId="0">
    <xmlCellPr id="1" uniqueName="P1071787">
      <xmlPr mapId="1" xpath="/GFI-IZD-KI/INT_1000337/P1071787" xmlDataType="decimal"/>
    </xmlCellPr>
  </singleXmlCell>
  <singleXmlCell id="357" r="I58" connectionId="0">
    <xmlCellPr id="1" uniqueName="P1071788">
      <xmlPr mapId="1" xpath="/GFI-IZD-KI/INT_1000337/P1071788" xmlDataType="decimal"/>
    </xmlCellPr>
  </singleXmlCell>
  <singleXmlCell id="358" r="H59" connectionId="0">
    <xmlCellPr id="1" uniqueName="P1071789">
      <xmlPr mapId="1" xpath="/GFI-IZD-KI/INT_1000337/P1071789" xmlDataType="decimal"/>
    </xmlCellPr>
  </singleXmlCell>
  <singleXmlCell id="359" r="I59" connectionId="0">
    <xmlCellPr id="1" uniqueName="P1071790">
      <xmlPr mapId="1" xpath="/GFI-IZD-KI/INT_1000337/P1071790" xmlDataType="decimal"/>
    </xmlCellPr>
  </singleXmlCell>
  <singleXmlCell id="360" r="H60" connectionId="0">
    <xmlCellPr id="1" uniqueName="P1071791">
      <xmlPr mapId="1" xpath="/GFI-IZD-KI/INT_1000337/P1071791" xmlDataType="decimal"/>
    </xmlCellPr>
  </singleXmlCell>
  <singleXmlCell id="361" r="I60" connectionId="0">
    <xmlCellPr id="1" uniqueName="P1071792">
      <xmlPr mapId="1" xpath="/GFI-IZD-KI/INT_1000337/P1071792" xmlDataType="decimal"/>
    </xmlCellPr>
  </singleXmlCell>
  <singleXmlCell id="362" r="H61" connectionId="0">
    <xmlCellPr id="1" uniqueName="P1071793">
      <xmlPr mapId="1" xpath="/GFI-IZD-KI/INT_1000337/P1071793" xmlDataType="decimal"/>
    </xmlCellPr>
  </singleXmlCell>
  <singleXmlCell id="363" r="I61" connectionId="0">
    <xmlCellPr id="1" uniqueName="P1071794">
      <xmlPr mapId="1" xpath="/GFI-IZD-KI/INT_1000337/P1071794" xmlDataType="decimal"/>
    </xmlCellPr>
  </singleXmlCell>
  <singleXmlCell id="364" r="H62" connectionId="0">
    <xmlCellPr id="1" uniqueName="P1071795">
      <xmlPr mapId="1" xpath="/GFI-IZD-KI/INT_1000337/P1071795" xmlDataType="decimal"/>
    </xmlCellPr>
  </singleXmlCell>
  <singleXmlCell id="365" r="I62" connectionId="0">
    <xmlCellPr id="1" uniqueName="P1071796">
      <xmlPr mapId="1" xpath="/GFI-IZD-KI/INT_1000337/P1071796" xmlDataType="decimal"/>
    </xmlCellPr>
  </singleXmlCell>
  <singleXmlCell id="366" r="H63" connectionId="0">
    <xmlCellPr id="1" uniqueName="P1071797">
      <xmlPr mapId="1" xpath="/GFI-IZD-KI/INT_1000337/P1071797" xmlDataType="decimal"/>
    </xmlCellPr>
  </singleXmlCell>
  <singleXmlCell id="367" r="I63" connectionId="0">
    <xmlCellPr id="1" uniqueName="P1071798">
      <xmlPr mapId="1" xpath="/GFI-IZD-KI/INT_1000337/P1071798" xmlDataType="decimal"/>
    </xmlCellPr>
  </singleXmlCell>
</singleXmlCells>
</file>

<file path=xl/tables/tableSingleCells5.xml><?xml version="1.0" encoding="utf-8"?>
<singleXmlCells xmlns="http://schemas.openxmlformats.org/spreadsheetml/2006/main">
  <singleXmlCell id="396" r="E6" connectionId="0">
    <xmlCellPr id="1" uniqueName="P1071799">
      <xmlPr mapId="1" xpath="/GFI-IZD-KI/IPK-KI_1000338/P1071799" xmlDataType="decimal"/>
    </xmlCellPr>
  </singleXmlCell>
  <singleXmlCell id="397" r="F6" connectionId="0">
    <xmlCellPr id="1" uniqueName="P1071800">
      <xmlPr mapId="1" xpath="/GFI-IZD-KI/IPK-KI_1000338/P1071800" xmlDataType="decimal"/>
    </xmlCellPr>
  </singleXmlCell>
  <singleXmlCell id="398" r="G6" connectionId="0">
    <xmlCellPr id="1" uniqueName="P1071801">
      <xmlPr mapId="1" xpath="/GFI-IZD-KI/IPK-KI_1000338/P1071801" xmlDataType="decimal"/>
    </xmlCellPr>
  </singleXmlCell>
  <singleXmlCell id="399" r="H6" connectionId="0">
    <xmlCellPr id="1" uniqueName="P1071802">
      <xmlPr mapId="1" xpath="/GFI-IZD-KI/IPK-KI_1000338/P1071802" xmlDataType="decimal"/>
    </xmlCellPr>
  </singleXmlCell>
  <singleXmlCell id="400" r="I6" connectionId="0">
    <xmlCellPr id="1" uniqueName="P1071803">
      <xmlPr mapId="1" xpath="/GFI-IZD-KI/IPK-KI_1000338/P1071803" xmlDataType="decimal"/>
    </xmlCellPr>
  </singleXmlCell>
  <singleXmlCell id="401" r="J6" connectionId="0">
    <xmlCellPr id="1" uniqueName="P1071804">
      <xmlPr mapId="1" xpath="/GFI-IZD-KI/IPK-KI_1000338/P1071804" xmlDataType="decimal"/>
    </xmlCellPr>
  </singleXmlCell>
  <singleXmlCell id="402" r="K6" connectionId="0">
    <xmlCellPr id="1" uniqueName="P1071805">
      <xmlPr mapId="1" xpath="/GFI-IZD-KI/IPK-KI_1000338/P1071805" xmlDataType="decimal"/>
    </xmlCellPr>
  </singleXmlCell>
  <singleXmlCell id="403" r="L6" connectionId="0">
    <xmlCellPr id="1" uniqueName="P1071806">
      <xmlPr mapId="1" xpath="/GFI-IZD-KI/IPK-KI_1000338/P1071806" xmlDataType="decimal"/>
    </xmlCellPr>
  </singleXmlCell>
  <singleXmlCell id="404" r="M6" connectionId="0">
    <xmlCellPr id="1" uniqueName="P1071807">
      <xmlPr mapId="1" xpath="/GFI-IZD-KI/IPK-KI_1000338/P1071807" xmlDataType="decimal"/>
    </xmlCellPr>
  </singleXmlCell>
  <singleXmlCell id="405" r="N6" connectionId="0">
    <xmlCellPr id="1" uniqueName="P1071808">
      <xmlPr mapId="1" xpath="/GFI-IZD-KI/IPK-KI_1000338/P1071808" xmlDataType="decimal"/>
    </xmlCellPr>
  </singleXmlCell>
  <singleXmlCell id="406" r="O6" connectionId="0">
    <xmlCellPr id="1" uniqueName="P1071809">
      <xmlPr mapId="1" xpath="/GFI-IZD-KI/IPK-KI_1000338/P1071809" xmlDataType="decimal"/>
    </xmlCellPr>
  </singleXmlCell>
  <singleXmlCell id="407" r="P6" connectionId="0">
    <xmlCellPr id="1" uniqueName="P1071810">
      <xmlPr mapId="1" xpath="/GFI-IZD-KI/IPK-KI_1000338/P1071810" xmlDataType="decimal"/>
    </xmlCellPr>
  </singleXmlCell>
  <singleXmlCell id="408" r="Q6" connectionId="0">
    <xmlCellPr id="1" uniqueName="P1071811">
      <xmlPr mapId="1" xpath="/GFI-IZD-KI/IPK-KI_1000338/P1071811" xmlDataType="decimal"/>
    </xmlCellPr>
  </singleXmlCell>
  <singleXmlCell id="409" r="R6" connectionId="0">
    <xmlCellPr id="1" uniqueName="P1071812">
      <xmlPr mapId="1" xpath="/GFI-IZD-KI/IPK-KI_1000338/P1071812" xmlDataType="decimal"/>
    </xmlCellPr>
  </singleXmlCell>
  <singleXmlCell id="410" r="E7" connectionId="0">
    <xmlCellPr id="1" uniqueName="P1071813">
      <xmlPr mapId="1" xpath="/GFI-IZD-KI/IPK-KI_1000338/P1071813" xmlDataType="decimal"/>
    </xmlCellPr>
  </singleXmlCell>
  <singleXmlCell id="411" r="F7" connectionId="0">
    <xmlCellPr id="1" uniqueName="P1071814">
      <xmlPr mapId="1" xpath="/GFI-IZD-KI/IPK-KI_1000338/P1071814" xmlDataType="decimal"/>
    </xmlCellPr>
  </singleXmlCell>
  <singleXmlCell id="412" r="G7" connectionId="0">
    <xmlCellPr id="1" uniqueName="P1071815">
      <xmlPr mapId="1" xpath="/GFI-IZD-KI/IPK-KI_1000338/P1071815" xmlDataType="decimal"/>
    </xmlCellPr>
  </singleXmlCell>
  <singleXmlCell id="413" r="H7" connectionId="0">
    <xmlCellPr id="1" uniqueName="P1071816">
      <xmlPr mapId="1" xpath="/GFI-IZD-KI/IPK-KI_1000338/P1071816" xmlDataType="decimal"/>
    </xmlCellPr>
  </singleXmlCell>
  <singleXmlCell id="414" r="I7" connectionId="0">
    <xmlCellPr id="1" uniqueName="P1071817">
      <xmlPr mapId="1" xpath="/GFI-IZD-KI/IPK-KI_1000338/P1071817" xmlDataType="decimal"/>
    </xmlCellPr>
  </singleXmlCell>
  <singleXmlCell id="415" r="J7" connectionId="0">
    <xmlCellPr id="1" uniqueName="P1071818">
      <xmlPr mapId="1" xpath="/GFI-IZD-KI/IPK-KI_1000338/P1071818" xmlDataType="decimal"/>
    </xmlCellPr>
  </singleXmlCell>
  <singleXmlCell id="416" r="K7" connectionId="0">
    <xmlCellPr id="1" uniqueName="P1071819">
      <xmlPr mapId="1" xpath="/GFI-IZD-KI/IPK-KI_1000338/P1071819" xmlDataType="decimal"/>
    </xmlCellPr>
  </singleXmlCell>
  <singleXmlCell id="417" r="L7" connectionId="0">
    <xmlCellPr id="1" uniqueName="P1071820">
      <xmlPr mapId="1" xpath="/GFI-IZD-KI/IPK-KI_1000338/P1071820" xmlDataType="decimal"/>
    </xmlCellPr>
  </singleXmlCell>
  <singleXmlCell id="418" r="M7" connectionId="0">
    <xmlCellPr id="1" uniqueName="P1071821">
      <xmlPr mapId="1" xpath="/GFI-IZD-KI/IPK-KI_1000338/P1071821" xmlDataType="decimal"/>
    </xmlCellPr>
  </singleXmlCell>
  <singleXmlCell id="419" r="N7" connectionId="0">
    <xmlCellPr id="1" uniqueName="P1071822">
      <xmlPr mapId="1" xpath="/GFI-IZD-KI/IPK-KI_1000338/P1071822" xmlDataType="decimal"/>
    </xmlCellPr>
  </singleXmlCell>
  <singleXmlCell id="420" r="O7" connectionId="0">
    <xmlCellPr id="1" uniqueName="P1071823">
      <xmlPr mapId="1" xpath="/GFI-IZD-KI/IPK-KI_1000338/P1071823" xmlDataType="decimal"/>
    </xmlCellPr>
  </singleXmlCell>
  <singleXmlCell id="421" r="P7" connectionId="0">
    <xmlCellPr id="1" uniqueName="P1071824">
      <xmlPr mapId="1" xpath="/GFI-IZD-KI/IPK-KI_1000338/P1071824" xmlDataType="decimal"/>
    </xmlCellPr>
  </singleXmlCell>
  <singleXmlCell id="422" r="Q7" connectionId="0">
    <xmlCellPr id="1" uniqueName="P1071825">
      <xmlPr mapId="1" xpath="/GFI-IZD-KI/IPK-KI_1000338/P1071825" xmlDataType="decimal"/>
    </xmlCellPr>
  </singleXmlCell>
  <singleXmlCell id="423" r="R7" connectionId="0">
    <xmlCellPr id="1" uniqueName="P1071826">
      <xmlPr mapId="1" xpath="/GFI-IZD-KI/IPK-KI_1000338/P1071826" xmlDataType="decimal"/>
    </xmlCellPr>
  </singleXmlCell>
  <singleXmlCell id="424" r="E8" connectionId="0">
    <xmlCellPr id="1" uniqueName="P1071827">
      <xmlPr mapId="1" xpath="/GFI-IZD-KI/IPK-KI_1000338/P1071827" xmlDataType="decimal"/>
    </xmlCellPr>
  </singleXmlCell>
  <singleXmlCell id="425" r="F8" connectionId="0">
    <xmlCellPr id="1" uniqueName="P1071828">
      <xmlPr mapId="1" xpath="/GFI-IZD-KI/IPK-KI_1000338/P1071828" xmlDataType="decimal"/>
    </xmlCellPr>
  </singleXmlCell>
  <singleXmlCell id="426" r="G8" connectionId="0">
    <xmlCellPr id="1" uniqueName="P1071829">
      <xmlPr mapId="1" xpath="/GFI-IZD-KI/IPK-KI_1000338/P1071829" xmlDataType="decimal"/>
    </xmlCellPr>
  </singleXmlCell>
  <singleXmlCell id="427" r="H8" connectionId="0">
    <xmlCellPr id="1" uniqueName="P1071830">
      <xmlPr mapId="1" xpath="/GFI-IZD-KI/IPK-KI_1000338/P1071830" xmlDataType="decimal"/>
    </xmlCellPr>
  </singleXmlCell>
  <singleXmlCell id="428" r="I8" connectionId="0">
    <xmlCellPr id="1" uniqueName="P1071831">
      <xmlPr mapId="1" xpath="/GFI-IZD-KI/IPK-KI_1000338/P1071831" xmlDataType="decimal"/>
    </xmlCellPr>
  </singleXmlCell>
  <singleXmlCell id="429" r="J8" connectionId="0">
    <xmlCellPr id="1" uniqueName="P1071832">
      <xmlPr mapId="1" xpath="/GFI-IZD-KI/IPK-KI_1000338/P1071832" xmlDataType="decimal"/>
    </xmlCellPr>
  </singleXmlCell>
  <singleXmlCell id="430" r="K8" connectionId="0">
    <xmlCellPr id="1" uniqueName="P1071833">
      <xmlPr mapId="1" xpath="/GFI-IZD-KI/IPK-KI_1000338/P1071833" xmlDataType="decimal"/>
    </xmlCellPr>
  </singleXmlCell>
  <singleXmlCell id="431" r="L8" connectionId="0">
    <xmlCellPr id="1" uniqueName="P1071834">
      <xmlPr mapId="1" xpath="/GFI-IZD-KI/IPK-KI_1000338/P1071834" xmlDataType="decimal"/>
    </xmlCellPr>
  </singleXmlCell>
  <singleXmlCell id="432" r="M8" connectionId="0">
    <xmlCellPr id="1" uniqueName="P1071835">
      <xmlPr mapId="1" xpath="/GFI-IZD-KI/IPK-KI_1000338/P1071835" xmlDataType="decimal"/>
    </xmlCellPr>
  </singleXmlCell>
  <singleXmlCell id="433" r="N8" connectionId="0">
    <xmlCellPr id="1" uniqueName="P1071836">
      <xmlPr mapId="1" xpath="/GFI-IZD-KI/IPK-KI_1000338/P1071836" xmlDataType="decimal"/>
    </xmlCellPr>
  </singleXmlCell>
  <singleXmlCell id="434" r="O8" connectionId="0">
    <xmlCellPr id="1" uniqueName="P1071837">
      <xmlPr mapId="1" xpath="/GFI-IZD-KI/IPK-KI_1000338/P1071837" xmlDataType="decimal"/>
    </xmlCellPr>
  </singleXmlCell>
  <singleXmlCell id="435" r="P8" connectionId="0">
    <xmlCellPr id="1" uniqueName="P1071838">
      <xmlPr mapId="1" xpath="/GFI-IZD-KI/IPK-KI_1000338/P1071838" xmlDataType="decimal"/>
    </xmlCellPr>
  </singleXmlCell>
  <singleXmlCell id="436" r="Q8" connectionId="0">
    <xmlCellPr id="1" uniqueName="P1071839">
      <xmlPr mapId="1" xpath="/GFI-IZD-KI/IPK-KI_1000338/P1071839" xmlDataType="decimal"/>
    </xmlCellPr>
  </singleXmlCell>
  <singleXmlCell id="437" r="R8" connectionId="0">
    <xmlCellPr id="1" uniqueName="P1071840">
      <xmlPr mapId="1" xpath="/GFI-IZD-KI/IPK-KI_1000338/P1071840" xmlDataType="decimal"/>
    </xmlCellPr>
  </singleXmlCell>
  <singleXmlCell id="452" r="E9" connectionId="0">
    <xmlCellPr id="1" uniqueName="P1071841">
      <xmlPr mapId="1" xpath="/GFI-IZD-KI/IPK-KI_1000338/P1071841" xmlDataType="decimal"/>
    </xmlCellPr>
  </singleXmlCell>
  <singleXmlCell id="453" r="F9" connectionId="0">
    <xmlCellPr id="1" uniqueName="P1071842">
      <xmlPr mapId="1" xpath="/GFI-IZD-KI/IPK-KI_1000338/P1071842" xmlDataType="decimal"/>
    </xmlCellPr>
  </singleXmlCell>
  <singleXmlCell id="454" r="G9" connectionId="0">
    <xmlCellPr id="1" uniqueName="P1071843">
      <xmlPr mapId="1" xpath="/GFI-IZD-KI/IPK-KI_1000338/P1071843" xmlDataType="decimal"/>
    </xmlCellPr>
  </singleXmlCell>
  <singleXmlCell id="455" r="H9" connectionId="0">
    <xmlCellPr id="1" uniqueName="P1071844">
      <xmlPr mapId="1" xpath="/GFI-IZD-KI/IPK-KI_1000338/P1071844" xmlDataType="decimal"/>
    </xmlCellPr>
  </singleXmlCell>
  <singleXmlCell id="456" r="I9" connectionId="0">
    <xmlCellPr id="1" uniqueName="P1071845">
      <xmlPr mapId="1" xpath="/GFI-IZD-KI/IPK-KI_1000338/P1071845" xmlDataType="decimal"/>
    </xmlCellPr>
  </singleXmlCell>
  <singleXmlCell id="457" r="J9" connectionId="0">
    <xmlCellPr id="1" uniqueName="P1071846">
      <xmlPr mapId="1" xpath="/GFI-IZD-KI/IPK-KI_1000338/P1071846" xmlDataType="decimal"/>
    </xmlCellPr>
  </singleXmlCell>
  <singleXmlCell id="458" r="K9" connectionId="0">
    <xmlCellPr id="1" uniqueName="P1071847">
      <xmlPr mapId="1" xpath="/GFI-IZD-KI/IPK-KI_1000338/P1071847" xmlDataType="decimal"/>
    </xmlCellPr>
  </singleXmlCell>
  <singleXmlCell id="459" r="L9" connectionId="0">
    <xmlCellPr id="1" uniqueName="P1071848">
      <xmlPr mapId="1" xpath="/GFI-IZD-KI/IPK-KI_1000338/P1071848" xmlDataType="decimal"/>
    </xmlCellPr>
  </singleXmlCell>
  <singleXmlCell id="460" r="M9" connectionId="0">
    <xmlCellPr id="1" uniqueName="P1071849">
      <xmlPr mapId="1" xpath="/GFI-IZD-KI/IPK-KI_1000338/P1071849" xmlDataType="decimal"/>
    </xmlCellPr>
  </singleXmlCell>
  <singleXmlCell id="461" r="N9" connectionId="0">
    <xmlCellPr id="1" uniqueName="P1071850">
      <xmlPr mapId="1" xpath="/GFI-IZD-KI/IPK-KI_1000338/P1071850" xmlDataType="decimal"/>
    </xmlCellPr>
  </singleXmlCell>
  <singleXmlCell id="462" r="O9" connectionId="0">
    <xmlCellPr id="1" uniqueName="P1071851">
      <xmlPr mapId="1" xpath="/GFI-IZD-KI/IPK-KI_1000338/P1071851" xmlDataType="decimal"/>
    </xmlCellPr>
  </singleXmlCell>
  <singleXmlCell id="463" r="P9" connectionId="0">
    <xmlCellPr id="1" uniqueName="P1071852">
      <xmlPr mapId="1" xpath="/GFI-IZD-KI/IPK-KI_1000338/P1071852" xmlDataType="decimal"/>
    </xmlCellPr>
  </singleXmlCell>
  <singleXmlCell id="465" r="Q9" connectionId="0">
    <xmlCellPr id="1" uniqueName="P1071853">
      <xmlPr mapId="1" xpath="/GFI-IZD-KI/IPK-KI_1000338/P1071853" xmlDataType="decimal"/>
    </xmlCellPr>
  </singleXmlCell>
  <singleXmlCell id="466" r="R9" connectionId="0">
    <xmlCellPr id="1" uniqueName="P1071854">
      <xmlPr mapId="1" xpath="/GFI-IZD-KI/IPK-KI_1000338/P1071854" xmlDataType="decimal"/>
    </xmlCellPr>
  </singleXmlCell>
  <singleXmlCell id="467" r="E10" connectionId="0">
    <xmlCellPr id="1" uniqueName="P1071855">
      <xmlPr mapId="1" xpath="/GFI-IZD-KI/IPK-KI_1000338/P1071855" xmlDataType="decimal"/>
    </xmlCellPr>
  </singleXmlCell>
  <singleXmlCell id="468" r="F10" connectionId="0">
    <xmlCellPr id="1" uniqueName="P1071856">
      <xmlPr mapId="1" xpath="/GFI-IZD-KI/IPK-KI_1000338/P1071856" xmlDataType="decimal"/>
    </xmlCellPr>
  </singleXmlCell>
  <singleXmlCell id="469" r="G10" connectionId="0">
    <xmlCellPr id="1" uniqueName="P1071857">
      <xmlPr mapId="1" xpath="/GFI-IZD-KI/IPK-KI_1000338/P1071857" xmlDataType="decimal"/>
    </xmlCellPr>
  </singleXmlCell>
  <singleXmlCell id="470" r="H10" connectionId="0">
    <xmlCellPr id="1" uniqueName="P1071858">
      <xmlPr mapId="1" xpath="/GFI-IZD-KI/IPK-KI_1000338/P1071858" xmlDataType="decimal"/>
    </xmlCellPr>
  </singleXmlCell>
  <singleXmlCell id="471" r="I10" connectionId="0">
    <xmlCellPr id="1" uniqueName="P1071859">
      <xmlPr mapId="1" xpath="/GFI-IZD-KI/IPK-KI_1000338/P1071859" xmlDataType="decimal"/>
    </xmlCellPr>
  </singleXmlCell>
  <singleXmlCell id="472" r="J10" connectionId="0">
    <xmlCellPr id="1" uniqueName="P1071860">
      <xmlPr mapId="1" xpath="/GFI-IZD-KI/IPK-KI_1000338/P1071860" xmlDataType="decimal"/>
    </xmlCellPr>
  </singleXmlCell>
  <singleXmlCell id="473" r="K10" connectionId="0">
    <xmlCellPr id="1" uniqueName="P1071861">
      <xmlPr mapId="1" xpath="/GFI-IZD-KI/IPK-KI_1000338/P1071861" xmlDataType="decimal"/>
    </xmlCellPr>
  </singleXmlCell>
  <singleXmlCell id="474" r="L10" connectionId="0">
    <xmlCellPr id="1" uniqueName="P1071862">
      <xmlPr mapId="1" xpath="/GFI-IZD-KI/IPK-KI_1000338/P1071862" xmlDataType="decimal"/>
    </xmlCellPr>
  </singleXmlCell>
  <singleXmlCell id="475" r="M10" connectionId="0">
    <xmlCellPr id="1" uniqueName="P1071863">
      <xmlPr mapId="1" xpath="/GFI-IZD-KI/IPK-KI_1000338/P1071863" xmlDataType="decimal"/>
    </xmlCellPr>
  </singleXmlCell>
  <singleXmlCell id="476" r="N10" connectionId="0">
    <xmlCellPr id="1" uniqueName="P1071864">
      <xmlPr mapId="1" xpath="/GFI-IZD-KI/IPK-KI_1000338/P1071864" xmlDataType="decimal"/>
    </xmlCellPr>
  </singleXmlCell>
  <singleXmlCell id="477" r="O10" connectionId="0">
    <xmlCellPr id="1" uniqueName="P1071865">
      <xmlPr mapId="1" xpath="/GFI-IZD-KI/IPK-KI_1000338/P1071865" xmlDataType="decimal"/>
    </xmlCellPr>
  </singleXmlCell>
  <singleXmlCell id="478" r="P10" connectionId="0">
    <xmlCellPr id="1" uniqueName="P1071866">
      <xmlPr mapId="1" xpath="/GFI-IZD-KI/IPK-KI_1000338/P1071866" xmlDataType="decimal"/>
    </xmlCellPr>
  </singleXmlCell>
  <singleXmlCell id="479" r="Q10" connectionId="0">
    <xmlCellPr id="1" uniqueName="P1071867">
      <xmlPr mapId="1" xpath="/GFI-IZD-KI/IPK-KI_1000338/P1071867" xmlDataType="decimal"/>
    </xmlCellPr>
  </singleXmlCell>
  <singleXmlCell id="480" r="R10" connectionId="0">
    <xmlCellPr id="1" uniqueName="P1071868">
      <xmlPr mapId="1" xpath="/GFI-IZD-KI/IPK-KI_1000338/P1071868" xmlDataType="decimal"/>
    </xmlCellPr>
  </singleXmlCell>
  <singleXmlCell id="481" r="E11" connectionId="0">
    <xmlCellPr id="1" uniqueName="P1071869">
      <xmlPr mapId="1" xpath="/GFI-IZD-KI/IPK-KI_1000338/P1071869" xmlDataType="decimal"/>
    </xmlCellPr>
  </singleXmlCell>
  <singleXmlCell id="482" r="F11" connectionId="0">
    <xmlCellPr id="1" uniqueName="P1071870">
      <xmlPr mapId="1" xpath="/GFI-IZD-KI/IPK-KI_1000338/P1071870" xmlDataType="decimal"/>
    </xmlCellPr>
  </singleXmlCell>
  <singleXmlCell id="483" r="G11" connectionId="0">
    <xmlCellPr id="1" uniqueName="P1071871">
      <xmlPr mapId="1" xpath="/GFI-IZD-KI/IPK-KI_1000338/P1071871" xmlDataType="decimal"/>
    </xmlCellPr>
  </singleXmlCell>
  <singleXmlCell id="484" r="H11" connectionId="0">
    <xmlCellPr id="1" uniqueName="P1071872">
      <xmlPr mapId="1" xpath="/GFI-IZD-KI/IPK-KI_1000338/P1071872" xmlDataType="decimal"/>
    </xmlCellPr>
  </singleXmlCell>
  <singleXmlCell id="485" r="I11" connectionId="0">
    <xmlCellPr id="1" uniqueName="P1071873">
      <xmlPr mapId="1" xpath="/GFI-IZD-KI/IPK-KI_1000338/P1071873" xmlDataType="decimal"/>
    </xmlCellPr>
  </singleXmlCell>
  <singleXmlCell id="486" r="J11" connectionId="0">
    <xmlCellPr id="1" uniqueName="P1071874">
      <xmlPr mapId="1" xpath="/GFI-IZD-KI/IPK-KI_1000338/P1071874" xmlDataType="decimal"/>
    </xmlCellPr>
  </singleXmlCell>
  <singleXmlCell id="487" r="K11" connectionId="0">
    <xmlCellPr id="1" uniqueName="P1071875">
      <xmlPr mapId="1" xpath="/GFI-IZD-KI/IPK-KI_1000338/P1071875" xmlDataType="decimal"/>
    </xmlCellPr>
  </singleXmlCell>
  <singleXmlCell id="488" r="L11" connectionId="0">
    <xmlCellPr id="1" uniqueName="P1071876">
      <xmlPr mapId="1" xpath="/GFI-IZD-KI/IPK-KI_1000338/P1071876" xmlDataType="decimal"/>
    </xmlCellPr>
  </singleXmlCell>
  <singleXmlCell id="489" r="M11" connectionId="0">
    <xmlCellPr id="1" uniqueName="P1071877">
      <xmlPr mapId="1" xpath="/GFI-IZD-KI/IPK-KI_1000338/P1071877" xmlDataType="decimal"/>
    </xmlCellPr>
  </singleXmlCell>
  <singleXmlCell id="490" r="N11" connectionId="0">
    <xmlCellPr id="1" uniqueName="P1071878">
      <xmlPr mapId="1" xpath="/GFI-IZD-KI/IPK-KI_1000338/P1071878" xmlDataType="decimal"/>
    </xmlCellPr>
  </singleXmlCell>
  <singleXmlCell id="491" r="O11" connectionId="0">
    <xmlCellPr id="1" uniqueName="P1071879">
      <xmlPr mapId="1" xpath="/GFI-IZD-KI/IPK-KI_1000338/P1071879" xmlDataType="decimal"/>
    </xmlCellPr>
  </singleXmlCell>
  <singleXmlCell id="492" r="P11" connectionId="0">
    <xmlCellPr id="1" uniqueName="P1071880">
      <xmlPr mapId="1" xpath="/GFI-IZD-KI/IPK-KI_1000338/P1071880" xmlDataType="decimal"/>
    </xmlCellPr>
  </singleXmlCell>
  <singleXmlCell id="493" r="Q11" connectionId="0">
    <xmlCellPr id="1" uniqueName="P1071881">
      <xmlPr mapId="1" xpath="/GFI-IZD-KI/IPK-KI_1000338/P1071881" xmlDataType="decimal"/>
    </xmlCellPr>
  </singleXmlCell>
  <singleXmlCell id="494" r="R11" connectionId="0">
    <xmlCellPr id="1" uniqueName="P1071882">
      <xmlPr mapId="1" xpath="/GFI-IZD-KI/IPK-KI_1000338/P1071882" xmlDataType="decimal"/>
    </xmlCellPr>
  </singleXmlCell>
  <singleXmlCell id="495" r="E12" connectionId="0">
    <xmlCellPr id="1" uniqueName="P1071883">
      <xmlPr mapId="1" xpath="/GFI-IZD-KI/IPK-KI_1000338/P1071883" xmlDataType="decimal"/>
    </xmlCellPr>
  </singleXmlCell>
  <singleXmlCell id="496" r="F12" connectionId="0">
    <xmlCellPr id="1" uniqueName="P1071884">
      <xmlPr mapId="1" xpath="/GFI-IZD-KI/IPK-KI_1000338/P1071884" xmlDataType="decimal"/>
    </xmlCellPr>
  </singleXmlCell>
  <singleXmlCell id="497" r="G12" connectionId="0">
    <xmlCellPr id="1" uniqueName="P1071885">
      <xmlPr mapId="1" xpath="/GFI-IZD-KI/IPK-KI_1000338/P1071885" xmlDataType="decimal"/>
    </xmlCellPr>
  </singleXmlCell>
  <singleXmlCell id="498" r="H12" connectionId="0">
    <xmlCellPr id="1" uniqueName="P1071886">
      <xmlPr mapId="1" xpath="/GFI-IZD-KI/IPK-KI_1000338/P1071886" xmlDataType="decimal"/>
    </xmlCellPr>
  </singleXmlCell>
  <singleXmlCell id="499" r="I12" connectionId="0">
    <xmlCellPr id="1" uniqueName="P1071887">
      <xmlPr mapId="1" xpath="/GFI-IZD-KI/IPK-KI_1000338/P1071887" xmlDataType="decimal"/>
    </xmlCellPr>
  </singleXmlCell>
  <singleXmlCell id="500" r="J12" connectionId="0">
    <xmlCellPr id="1" uniqueName="P1071888">
      <xmlPr mapId="1" xpath="/GFI-IZD-KI/IPK-KI_1000338/P1071888" xmlDataType="decimal"/>
    </xmlCellPr>
  </singleXmlCell>
  <singleXmlCell id="501" r="K12" connectionId="0">
    <xmlCellPr id="1" uniqueName="P1071889">
      <xmlPr mapId="1" xpath="/GFI-IZD-KI/IPK-KI_1000338/P1071889" xmlDataType="decimal"/>
    </xmlCellPr>
  </singleXmlCell>
  <singleXmlCell id="502" r="L12" connectionId="0">
    <xmlCellPr id="1" uniqueName="P1071890">
      <xmlPr mapId="1" xpath="/GFI-IZD-KI/IPK-KI_1000338/P1071890" xmlDataType="decimal"/>
    </xmlCellPr>
  </singleXmlCell>
  <singleXmlCell id="503" r="M12" connectionId="0">
    <xmlCellPr id="1" uniqueName="P1071891">
      <xmlPr mapId="1" xpath="/GFI-IZD-KI/IPK-KI_1000338/P1071891" xmlDataType="decimal"/>
    </xmlCellPr>
  </singleXmlCell>
  <singleXmlCell id="504" r="N12" connectionId="0">
    <xmlCellPr id="1" uniqueName="P1071892">
      <xmlPr mapId="1" xpath="/GFI-IZD-KI/IPK-KI_1000338/P1071892" xmlDataType="decimal"/>
    </xmlCellPr>
  </singleXmlCell>
  <singleXmlCell id="505" r="O12" connectionId="0">
    <xmlCellPr id="1" uniqueName="P1071893">
      <xmlPr mapId="1" xpath="/GFI-IZD-KI/IPK-KI_1000338/P1071893" xmlDataType="decimal"/>
    </xmlCellPr>
  </singleXmlCell>
  <singleXmlCell id="506" r="P12" connectionId="0">
    <xmlCellPr id="1" uniqueName="P1071894">
      <xmlPr mapId="1" xpath="/GFI-IZD-KI/IPK-KI_1000338/P1071894" xmlDataType="decimal"/>
    </xmlCellPr>
  </singleXmlCell>
  <singleXmlCell id="507" r="Q12" connectionId="0">
    <xmlCellPr id="1" uniqueName="P1071895">
      <xmlPr mapId="1" xpath="/GFI-IZD-KI/IPK-KI_1000338/P1071895" xmlDataType="decimal"/>
    </xmlCellPr>
  </singleXmlCell>
  <singleXmlCell id="508" r="R12" connectionId="0">
    <xmlCellPr id="1" uniqueName="P1071896">
      <xmlPr mapId="1" xpath="/GFI-IZD-KI/IPK-KI_1000338/P1071896" xmlDataType="decimal"/>
    </xmlCellPr>
  </singleXmlCell>
  <singleXmlCell id="509" r="E13" connectionId="0">
    <xmlCellPr id="1" uniqueName="P1071897">
      <xmlPr mapId="1" xpath="/GFI-IZD-KI/IPK-KI_1000338/P1071897" xmlDataType="decimal"/>
    </xmlCellPr>
  </singleXmlCell>
  <singleXmlCell id="510" r="F13" connectionId="0">
    <xmlCellPr id="1" uniqueName="P1071898">
      <xmlPr mapId="1" xpath="/GFI-IZD-KI/IPK-KI_1000338/P1071898" xmlDataType="decimal"/>
    </xmlCellPr>
  </singleXmlCell>
  <singleXmlCell id="511" r="G13" connectionId="0">
    <xmlCellPr id="1" uniqueName="P1071899">
      <xmlPr mapId="1" xpath="/GFI-IZD-KI/IPK-KI_1000338/P1071899" xmlDataType="decimal"/>
    </xmlCellPr>
  </singleXmlCell>
  <singleXmlCell id="512" r="H13" connectionId="0">
    <xmlCellPr id="1" uniqueName="P1071900">
      <xmlPr mapId="1" xpath="/GFI-IZD-KI/IPK-KI_1000338/P1071900" xmlDataType="decimal"/>
    </xmlCellPr>
  </singleXmlCell>
  <singleXmlCell id="513" r="I13" connectionId="0">
    <xmlCellPr id="1" uniqueName="P1071901">
      <xmlPr mapId="1" xpath="/GFI-IZD-KI/IPK-KI_1000338/P1071901" xmlDataType="decimal"/>
    </xmlCellPr>
  </singleXmlCell>
  <singleXmlCell id="514" r="J13" connectionId="0">
    <xmlCellPr id="1" uniqueName="P1071902">
      <xmlPr mapId="1" xpath="/GFI-IZD-KI/IPK-KI_1000338/P1071902" xmlDataType="decimal"/>
    </xmlCellPr>
  </singleXmlCell>
  <singleXmlCell id="515" r="K13" connectionId="0">
    <xmlCellPr id="1" uniqueName="P1071903">
      <xmlPr mapId="1" xpath="/GFI-IZD-KI/IPK-KI_1000338/P1071903" xmlDataType="decimal"/>
    </xmlCellPr>
  </singleXmlCell>
  <singleXmlCell id="516" r="L13" connectionId="0">
    <xmlCellPr id="1" uniqueName="P1071904">
      <xmlPr mapId="1" xpath="/GFI-IZD-KI/IPK-KI_1000338/P1071904" xmlDataType="decimal"/>
    </xmlCellPr>
  </singleXmlCell>
  <singleXmlCell id="517" r="M13" connectionId="0">
    <xmlCellPr id="1" uniqueName="P1071905">
      <xmlPr mapId="1" xpath="/GFI-IZD-KI/IPK-KI_1000338/P1071905" xmlDataType="decimal"/>
    </xmlCellPr>
  </singleXmlCell>
  <singleXmlCell id="518" r="N13" connectionId="0">
    <xmlCellPr id="1" uniqueName="P1071906">
      <xmlPr mapId="1" xpath="/GFI-IZD-KI/IPK-KI_1000338/P1071906" xmlDataType="decimal"/>
    </xmlCellPr>
  </singleXmlCell>
  <singleXmlCell id="519" r="O13" connectionId="0">
    <xmlCellPr id="1" uniqueName="P1071907">
      <xmlPr mapId="1" xpath="/GFI-IZD-KI/IPK-KI_1000338/P1071907" xmlDataType="decimal"/>
    </xmlCellPr>
  </singleXmlCell>
  <singleXmlCell id="520" r="P13" connectionId="0">
    <xmlCellPr id="1" uniqueName="P1071908">
      <xmlPr mapId="1" xpath="/GFI-IZD-KI/IPK-KI_1000338/P1071908" xmlDataType="decimal"/>
    </xmlCellPr>
  </singleXmlCell>
  <singleXmlCell id="521" r="Q13" connectionId="0">
    <xmlCellPr id="1" uniqueName="P1071909">
      <xmlPr mapId="1" xpath="/GFI-IZD-KI/IPK-KI_1000338/P1071909" xmlDataType="decimal"/>
    </xmlCellPr>
  </singleXmlCell>
  <singleXmlCell id="522" r="R13" connectionId="0">
    <xmlCellPr id="1" uniqueName="P1071910">
      <xmlPr mapId="1" xpath="/GFI-IZD-KI/IPK-KI_1000338/P1071910" xmlDataType="decimal"/>
    </xmlCellPr>
  </singleXmlCell>
  <singleXmlCell id="523" r="E14" connectionId="0">
    <xmlCellPr id="1" uniqueName="P1071911">
      <xmlPr mapId="1" xpath="/GFI-IZD-KI/IPK-KI_1000338/P1071911" xmlDataType="decimal"/>
    </xmlCellPr>
  </singleXmlCell>
  <singleXmlCell id="524" r="F14" connectionId="0">
    <xmlCellPr id="1" uniqueName="P1071912">
      <xmlPr mapId="1" xpath="/GFI-IZD-KI/IPK-KI_1000338/P1071912" xmlDataType="decimal"/>
    </xmlCellPr>
  </singleXmlCell>
  <singleXmlCell id="525" r="G14" connectionId="0">
    <xmlCellPr id="1" uniqueName="P1071913">
      <xmlPr mapId="1" xpath="/GFI-IZD-KI/IPK-KI_1000338/P1071913" xmlDataType="decimal"/>
    </xmlCellPr>
  </singleXmlCell>
  <singleXmlCell id="526" r="H14" connectionId="0">
    <xmlCellPr id="1" uniqueName="P1071914">
      <xmlPr mapId="1" xpath="/GFI-IZD-KI/IPK-KI_1000338/P1071914" xmlDataType="decimal"/>
    </xmlCellPr>
  </singleXmlCell>
  <singleXmlCell id="527" r="I14" connectionId="0">
    <xmlCellPr id="1" uniqueName="P1071915">
      <xmlPr mapId="1" xpath="/GFI-IZD-KI/IPK-KI_1000338/P1071915" xmlDataType="decimal"/>
    </xmlCellPr>
  </singleXmlCell>
  <singleXmlCell id="528" r="J14" connectionId="0">
    <xmlCellPr id="1" uniqueName="P1071916">
      <xmlPr mapId="1" xpath="/GFI-IZD-KI/IPK-KI_1000338/P1071916" xmlDataType="decimal"/>
    </xmlCellPr>
  </singleXmlCell>
  <singleXmlCell id="529" r="K14" connectionId="0">
    <xmlCellPr id="1" uniqueName="P1071917">
      <xmlPr mapId="1" xpath="/GFI-IZD-KI/IPK-KI_1000338/P1071917" xmlDataType="decimal"/>
    </xmlCellPr>
  </singleXmlCell>
  <singleXmlCell id="530" r="L14" connectionId="0">
    <xmlCellPr id="1" uniqueName="P1071918">
      <xmlPr mapId="1" xpath="/GFI-IZD-KI/IPK-KI_1000338/P1071918" xmlDataType="decimal"/>
    </xmlCellPr>
  </singleXmlCell>
  <singleXmlCell id="531" r="M14" connectionId="0">
    <xmlCellPr id="1" uniqueName="P1071919">
      <xmlPr mapId="1" xpath="/GFI-IZD-KI/IPK-KI_1000338/P1071919" xmlDataType="decimal"/>
    </xmlCellPr>
  </singleXmlCell>
  <singleXmlCell id="532" r="N14" connectionId="0">
    <xmlCellPr id="1" uniqueName="P1071920">
      <xmlPr mapId="1" xpath="/GFI-IZD-KI/IPK-KI_1000338/P1071920" xmlDataType="decimal"/>
    </xmlCellPr>
  </singleXmlCell>
  <singleXmlCell id="533" r="O14" connectionId="0">
    <xmlCellPr id="1" uniqueName="P1071921">
      <xmlPr mapId="1" xpath="/GFI-IZD-KI/IPK-KI_1000338/P1071921" xmlDataType="decimal"/>
    </xmlCellPr>
  </singleXmlCell>
  <singleXmlCell id="534" r="P14" connectionId="0">
    <xmlCellPr id="1" uniqueName="P1071922">
      <xmlPr mapId="1" xpath="/GFI-IZD-KI/IPK-KI_1000338/P1071922" xmlDataType="decimal"/>
    </xmlCellPr>
  </singleXmlCell>
  <singleXmlCell id="535" r="Q14" connectionId="0">
    <xmlCellPr id="1" uniqueName="P1071923">
      <xmlPr mapId="1" xpath="/GFI-IZD-KI/IPK-KI_1000338/P1071923" xmlDataType="decimal"/>
    </xmlCellPr>
  </singleXmlCell>
  <singleXmlCell id="536" r="R14" connectionId="0">
    <xmlCellPr id="1" uniqueName="P1071924">
      <xmlPr mapId="1" xpath="/GFI-IZD-KI/IPK-KI_1000338/P1071924" xmlDataType="decimal"/>
    </xmlCellPr>
  </singleXmlCell>
  <singleXmlCell id="537" r="E15" connectionId="0">
    <xmlCellPr id="1" uniqueName="P1071925">
      <xmlPr mapId="1" xpath="/GFI-IZD-KI/IPK-KI_1000338/P1071925" xmlDataType="decimal"/>
    </xmlCellPr>
  </singleXmlCell>
  <singleXmlCell id="538" r="F15" connectionId="0">
    <xmlCellPr id="1" uniqueName="P1071926">
      <xmlPr mapId="1" xpath="/GFI-IZD-KI/IPK-KI_1000338/P1071926" xmlDataType="decimal"/>
    </xmlCellPr>
  </singleXmlCell>
  <singleXmlCell id="539" r="G15" connectionId="0">
    <xmlCellPr id="1" uniqueName="P1071927">
      <xmlPr mapId="1" xpath="/GFI-IZD-KI/IPK-KI_1000338/P1071927" xmlDataType="decimal"/>
    </xmlCellPr>
  </singleXmlCell>
  <singleXmlCell id="540" r="H15" connectionId="0">
    <xmlCellPr id="1" uniqueName="P1071928">
      <xmlPr mapId="1" xpath="/GFI-IZD-KI/IPK-KI_1000338/P1071928" xmlDataType="decimal"/>
    </xmlCellPr>
  </singleXmlCell>
  <singleXmlCell id="541" r="I15" connectionId="0">
    <xmlCellPr id="1" uniqueName="P1071929">
      <xmlPr mapId="1" xpath="/GFI-IZD-KI/IPK-KI_1000338/P1071929" xmlDataType="decimal"/>
    </xmlCellPr>
  </singleXmlCell>
  <singleXmlCell id="542" r="J15" connectionId="0">
    <xmlCellPr id="1" uniqueName="P1071930">
      <xmlPr mapId="1" xpath="/GFI-IZD-KI/IPK-KI_1000338/P1071930" xmlDataType="decimal"/>
    </xmlCellPr>
  </singleXmlCell>
  <singleXmlCell id="543" r="K15" connectionId="0">
    <xmlCellPr id="1" uniqueName="P1071931">
      <xmlPr mapId="1" xpath="/GFI-IZD-KI/IPK-KI_1000338/P1071931" xmlDataType="decimal"/>
    </xmlCellPr>
  </singleXmlCell>
  <singleXmlCell id="544" r="L15" connectionId="0">
    <xmlCellPr id="1" uniqueName="P1071932">
      <xmlPr mapId="1" xpath="/GFI-IZD-KI/IPK-KI_1000338/P1071932" xmlDataType="decimal"/>
    </xmlCellPr>
  </singleXmlCell>
  <singleXmlCell id="545" r="M15" connectionId="0">
    <xmlCellPr id="1" uniqueName="P1071933">
      <xmlPr mapId="1" xpath="/GFI-IZD-KI/IPK-KI_1000338/P1071933" xmlDataType="decimal"/>
    </xmlCellPr>
  </singleXmlCell>
  <singleXmlCell id="546" r="N15" connectionId="0">
    <xmlCellPr id="1" uniqueName="P1071934">
      <xmlPr mapId="1" xpath="/GFI-IZD-KI/IPK-KI_1000338/P1071934" xmlDataType="decimal"/>
    </xmlCellPr>
  </singleXmlCell>
  <singleXmlCell id="547" r="O15" connectionId="0">
    <xmlCellPr id="1" uniqueName="P1071935">
      <xmlPr mapId="1" xpath="/GFI-IZD-KI/IPK-KI_1000338/P1071935" xmlDataType="decimal"/>
    </xmlCellPr>
  </singleXmlCell>
  <singleXmlCell id="548" r="P15" connectionId="0">
    <xmlCellPr id="1" uniqueName="P1071936">
      <xmlPr mapId="1" xpath="/GFI-IZD-KI/IPK-KI_1000338/P1071936" xmlDataType="decimal"/>
    </xmlCellPr>
  </singleXmlCell>
  <singleXmlCell id="549" r="Q15" connectionId="0">
    <xmlCellPr id="1" uniqueName="P1071937">
      <xmlPr mapId="1" xpath="/GFI-IZD-KI/IPK-KI_1000338/P1071937" xmlDataType="decimal"/>
    </xmlCellPr>
  </singleXmlCell>
  <singleXmlCell id="550" r="R15" connectionId="0">
    <xmlCellPr id="1" uniqueName="P1071938">
      <xmlPr mapId="1" xpath="/GFI-IZD-KI/IPK-KI_1000338/P1071938" xmlDataType="decimal"/>
    </xmlCellPr>
  </singleXmlCell>
  <singleXmlCell id="551" r="E16" connectionId="0">
    <xmlCellPr id="1" uniqueName="P1071939">
      <xmlPr mapId="1" xpath="/GFI-IZD-KI/IPK-KI_1000338/P1071939" xmlDataType="decimal"/>
    </xmlCellPr>
  </singleXmlCell>
  <singleXmlCell id="552" r="F16" connectionId="0">
    <xmlCellPr id="1" uniqueName="P1071940">
      <xmlPr mapId="1" xpath="/GFI-IZD-KI/IPK-KI_1000338/P1071940" xmlDataType="decimal"/>
    </xmlCellPr>
  </singleXmlCell>
  <singleXmlCell id="553" r="G16" connectionId="0">
    <xmlCellPr id="1" uniqueName="P1071941">
      <xmlPr mapId="1" xpath="/GFI-IZD-KI/IPK-KI_1000338/P1071941" xmlDataType="decimal"/>
    </xmlCellPr>
  </singleXmlCell>
  <singleXmlCell id="554" r="H16" connectionId="0">
    <xmlCellPr id="1" uniqueName="P1071942">
      <xmlPr mapId="1" xpath="/GFI-IZD-KI/IPK-KI_1000338/P1071942" xmlDataType="decimal"/>
    </xmlCellPr>
  </singleXmlCell>
  <singleXmlCell id="555" r="I16" connectionId="0">
    <xmlCellPr id="1" uniqueName="P1071943">
      <xmlPr mapId="1" xpath="/GFI-IZD-KI/IPK-KI_1000338/P1071943" xmlDataType="decimal"/>
    </xmlCellPr>
  </singleXmlCell>
  <singleXmlCell id="556" r="J16" connectionId="0">
    <xmlCellPr id="1" uniqueName="P1071944">
      <xmlPr mapId="1" xpath="/GFI-IZD-KI/IPK-KI_1000338/P1071944" xmlDataType="decimal"/>
    </xmlCellPr>
  </singleXmlCell>
  <singleXmlCell id="557" r="K16" connectionId="0">
    <xmlCellPr id="1" uniqueName="P1071945">
      <xmlPr mapId="1" xpath="/GFI-IZD-KI/IPK-KI_1000338/P1071945" xmlDataType="decimal"/>
    </xmlCellPr>
  </singleXmlCell>
  <singleXmlCell id="558" r="L16" connectionId="0">
    <xmlCellPr id="1" uniqueName="P1071946">
      <xmlPr mapId="1" xpath="/GFI-IZD-KI/IPK-KI_1000338/P1071946" xmlDataType="decimal"/>
    </xmlCellPr>
  </singleXmlCell>
  <singleXmlCell id="559" r="M16" connectionId="0">
    <xmlCellPr id="1" uniqueName="P1071947">
      <xmlPr mapId="1" xpath="/GFI-IZD-KI/IPK-KI_1000338/P1071947" xmlDataType="decimal"/>
    </xmlCellPr>
  </singleXmlCell>
  <singleXmlCell id="560" r="N16" connectionId="0">
    <xmlCellPr id="1" uniqueName="P1071948">
      <xmlPr mapId="1" xpath="/GFI-IZD-KI/IPK-KI_1000338/P1071948" xmlDataType="decimal"/>
    </xmlCellPr>
  </singleXmlCell>
  <singleXmlCell id="561" r="O16" connectionId="0">
    <xmlCellPr id="1" uniqueName="P1071949">
      <xmlPr mapId="1" xpath="/GFI-IZD-KI/IPK-KI_1000338/P1071949" xmlDataType="decimal"/>
    </xmlCellPr>
  </singleXmlCell>
  <singleXmlCell id="562" r="P16" connectionId="0">
    <xmlCellPr id="1" uniqueName="P1071950">
      <xmlPr mapId="1" xpath="/GFI-IZD-KI/IPK-KI_1000338/P1071950" xmlDataType="decimal"/>
    </xmlCellPr>
  </singleXmlCell>
  <singleXmlCell id="563" r="Q16" connectionId="0">
    <xmlCellPr id="1" uniqueName="P1071951">
      <xmlPr mapId="1" xpath="/GFI-IZD-KI/IPK-KI_1000338/P1071951" xmlDataType="decimal"/>
    </xmlCellPr>
  </singleXmlCell>
  <singleXmlCell id="564" r="R16" connectionId="0">
    <xmlCellPr id="1" uniqueName="P1071952">
      <xmlPr mapId="1" xpath="/GFI-IZD-KI/IPK-KI_1000338/P1071952" xmlDataType="decimal"/>
    </xmlCellPr>
  </singleXmlCell>
  <singleXmlCell id="565" r="E17" connectionId="0">
    <xmlCellPr id="1" uniqueName="P1071953">
      <xmlPr mapId="1" xpath="/GFI-IZD-KI/IPK-KI_1000338/P1071953" xmlDataType="decimal"/>
    </xmlCellPr>
  </singleXmlCell>
  <singleXmlCell id="566" r="F17" connectionId="0">
    <xmlCellPr id="1" uniqueName="P1071954">
      <xmlPr mapId="1" xpath="/GFI-IZD-KI/IPK-KI_1000338/P1071954" xmlDataType="decimal"/>
    </xmlCellPr>
  </singleXmlCell>
  <singleXmlCell id="567" r="G17" connectionId="0">
    <xmlCellPr id="1" uniqueName="P1071955">
      <xmlPr mapId="1" xpath="/GFI-IZD-KI/IPK-KI_1000338/P1071955" xmlDataType="decimal"/>
    </xmlCellPr>
  </singleXmlCell>
  <singleXmlCell id="568" r="H17" connectionId="0">
    <xmlCellPr id="1" uniqueName="P1071956">
      <xmlPr mapId="1" xpath="/GFI-IZD-KI/IPK-KI_1000338/P1071956" xmlDataType="decimal"/>
    </xmlCellPr>
  </singleXmlCell>
  <singleXmlCell id="569" r="I17" connectionId="0">
    <xmlCellPr id="1" uniqueName="P1071957">
      <xmlPr mapId="1" xpath="/GFI-IZD-KI/IPK-KI_1000338/P1071957" xmlDataType="decimal"/>
    </xmlCellPr>
  </singleXmlCell>
  <singleXmlCell id="570" r="J17" connectionId="0">
    <xmlCellPr id="1" uniqueName="P1071958">
      <xmlPr mapId="1" xpath="/GFI-IZD-KI/IPK-KI_1000338/P1071958" xmlDataType="decimal"/>
    </xmlCellPr>
  </singleXmlCell>
  <singleXmlCell id="571" r="K17" connectionId="0">
    <xmlCellPr id="1" uniqueName="P1071959">
      <xmlPr mapId="1" xpath="/GFI-IZD-KI/IPK-KI_1000338/P1071959" xmlDataType="decimal"/>
    </xmlCellPr>
  </singleXmlCell>
  <singleXmlCell id="572" r="L17" connectionId="0">
    <xmlCellPr id="1" uniqueName="P1071960">
      <xmlPr mapId="1" xpath="/GFI-IZD-KI/IPK-KI_1000338/P1071960" xmlDataType="decimal"/>
    </xmlCellPr>
  </singleXmlCell>
  <singleXmlCell id="573" r="M17" connectionId="0">
    <xmlCellPr id="1" uniqueName="P1071961">
      <xmlPr mapId="1" xpath="/GFI-IZD-KI/IPK-KI_1000338/P1071961" xmlDataType="decimal"/>
    </xmlCellPr>
  </singleXmlCell>
  <singleXmlCell id="574" r="N17" connectionId="0">
    <xmlCellPr id="1" uniqueName="P1071962">
      <xmlPr mapId="1" xpath="/GFI-IZD-KI/IPK-KI_1000338/P1071962" xmlDataType="decimal"/>
    </xmlCellPr>
  </singleXmlCell>
  <singleXmlCell id="575" r="O17" connectionId="0">
    <xmlCellPr id="1" uniqueName="P1071963">
      <xmlPr mapId="1" xpath="/GFI-IZD-KI/IPK-KI_1000338/P1071963" xmlDataType="decimal"/>
    </xmlCellPr>
  </singleXmlCell>
  <singleXmlCell id="576" r="P17" connectionId="0">
    <xmlCellPr id="1" uniqueName="P1071964">
      <xmlPr mapId="1" xpath="/GFI-IZD-KI/IPK-KI_1000338/P1071964" xmlDataType="decimal"/>
    </xmlCellPr>
  </singleXmlCell>
  <singleXmlCell id="577" r="Q17" connectionId="0">
    <xmlCellPr id="1" uniqueName="P1071965">
      <xmlPr mapId="1" xpath="/GFI-IZD-KI/IPK-KI_1000338/P1071965" xmlDataType="decimal"/>
    </xmlCellPr>
  </singleXmlCell>
  <singleXmlCell id="578" r="R17" connectionId="0">
    <xmlCellPr id="1" uniqueName="P1071966">
      <xmlPr mapId="1" xpath="/GFI-IZD-KI/IPK-KI_1000338/P1071966" xmlDataType="decimal"/>
    </xmlCellPr>
  </singleXmlCell>
  <singleXmlCell id="579" r="E18" connectionId="0">
    <xmlCellPr id="1" uniqueName="P1071967">
      <xmlPr mapId="1" xpath="/GFI-IZD-KI/IPK-KI_1000338/P1071967" xmlDataType="decimal"/>
    </xmlCellPr>
  </singleXmlCell>
  <singleXmlCell id="580" r="F18" connectionId="0">
    <xmlCellPr id="1" uniqueName="P1071968">
      <xmlPr mapId="1" xpath="/GFI-IZD-KI/IPK-KI_1000338/P1071968" xmlDataType="decimal"/>
    </xmlCellPr>
  </singleXmlCell>
  <singleXmlCell id="581" r="G18" connectionId="0">
    <xmlCellPr id="1" uniqueName="P1071969">
      <xmlPr mapId="1" xpath="/GFI-IZD-KI/IPK-KI_1000338/P1071969" xmlDataType="decimal"/>
    </xmlCellPr>
  </singleXmlCell>
  <singleXmlCell id="582" r="H18" connectionId="0">
    <xmlCellPr id="1" uniqueName="P1071970">
      <xmlPr mapId="1" xpath="/GFI-IZD-KI/IPK-KI_1000338/P1071970" xmlDataType="decimal"/>
    </xmlCellPr>
  </singleXmlCell>
  <singleXmlCell id="583" r="I18" connectionId="0">
    <xmlCellPr id="1" uniqueName="P1071971">
      <xmlPr mapId="1" xpath="/GFI-IZD-KI/IPK-KI_1000338/P1071971" xmlDataType="decimal"/>
    </xmlCellPr>
  </singleXmlCell>
  <singleXmlCell id="584" r="J18" connectionId="0">
    <xmlCellPr id="1" uniqueName="P1071972">
      <xmlPr mapId="1" xpath="/GFI-IZD-KI/IPK-KI_1000338/P1071972" xmlDataType="decimal"/>
    </xmlCellPr>
  </singleXmlCell>
  <singleXmlCell id="585" r="K18" connectionId="0">
    <xmlCellPr id="1" uniqueName="P1071973">
      <xmlPr mapId="1" xpath="/GFI-IZD-KI/IPK-KI_1000338/P1071973" xmlDataType="decimal"/>
    </xmlCellPr>
  </singleXmlCell>
  <singleXmlCell id="586" r="L18" connectionId="0">
    <xmlCellPr id="1" uniqueName="P1071974">
      <xmlPr mapId="1" xpath="/GFI-IZD-KI/IPK-KI_1000338/P1071974" xmlDataType="decimal"/>
    </xmlCellPr>
  </singleXmlCell>
  <singleXmlCell id="587" r="M18" connectionId="0">
    <xmlCellPr id="1" uniqueName="P1071975">
      <xmlPr mapId="1" xpath="/GFI-IZD-KI/IPK-KI_1000338/P1071975" xmlDataType="decimal"/>
    </xmlCellPr>
  </singleXmlCell>
  <singleXmlCell id="588" r="N18" connectionId="0">
    <xmlCellPr id="1" uniqueName="P1071976">
      <xmlPr mapId="1" xpath="/GFI-IZD-KI/IPK-KI_1000338/P1071976" xmlDataType="decimal"/>
    </xmlCellPr>
  </singleXmlCell>
  <singleXmlCell id="589" r="O18" connectionId="0">
    <xmlCellPr id="1" uniqueName="P1071977">
      <xmlPr mapId="1" xpath="/GFI-IZD-KI/IPK-KI_1000338/P1071977" xmlDataType="decimal"/>
    </xmlCellPr>
  </singleXmlCell>
  <singleXmlCell id="590" r="P18" connectionId="0">
    <xmlCellPr id="1" uniqueName="P1071978">
      <xmlPr mapId="1" xpath="/GFI-IZD-KI/IPK-KI_1000338/P1071978" xmlDataType="decimal"/>
    </xmlCellPr>
  </singleXmlCell>
  <singleXmlCell id="591" r="Q18" connectionId="0">
    <xmlCellPr id="1" uniqueName="P1071979">
      <xmlPr mapId="1" xpath="/GFI-IZD-KI/IPK-KI_1000338/P1071979" xmlDataType="decimal"/>
    </xmlCellPr>
  </singleXmlCell>
  <singleXmlCell id="592" r="R18" connectionId="0">
    <xmlCellPr id="1" uniqueName="P1071980">
      <xmlPr mapId="1" xpath="/GFI-IZD-KI/IPK-KI_1000338/P1071980" xmlDataType="decimal"/>
    </xmlCellPr>
  </singleXmlCell>
  <singleXmlCell id="593" r="E19" connectionId="0">
    <xmlCellPr id="1" uniqueName="P1071981">
      <xmlPr mapId="1" xpath="/GFI-IZD-KI/IPK-KI_1000338/P1071981" xmlDataType="decimal"/>
    </xmlCellPr>
  </singleXmlCell>
  <singleXmlCell id="594" r="F19" connectionId="0">
    <xmlCellPr id="1" uniqueName="P1071982">
      <xmlPr mapId="1" xpath="/GFI-IZD-KI/IPK-KI_1000338/P1071982" xmlDataType="decimal"/>
    </xmlCellPr>
  </singleXmlCell>
  <singleXmlCell id="595" r="G19" connectionId="0">
    <xmlCellPr id="1" uniqueName="P1071983">
      <xmlPr mapId="1" xpath="/GFI-IZD-KI/IPK-KI_1000338/P1071983" xmlDataType="decimal"/>
    </xmlCellPr>
  </singleXmlCell>
  <singleXmlCell id="596" r="H19" connectionId="0">
    <xmlCellPr id="1" uniqueName="P1071984">
      <xmlPr mapId="1" xpath="/GFI-IZD-KI/IPK-KI_1000338/P1071984" xmlDataType="decimal"/>
    </xmlCellPr>
  </singleXmlCell>
  <singleXmlCell id="597" r="I19" connectionId="0">
    <xmlCellPr id="1" uniqueName="P1071985">
      <xmlPr mapId="1" xpath="/GFI-IZD-KI/IPK-KI_1000338/P1071985" xmlDataType="decimal"/>
    </xmlCellPr>
  </singleXmlCell>
  <singleXmlCell id="598" r="J19" connectionId="0">
    <xmlCellPr id="1" uniqueName="P1071986">
      <xmlPr mapId="1" xpath="/GFI-IZD-KI/IPK-KI_1000338/P1071986" xmlDataType="decimal"/>
    </xmlCellPr>
  </singleXmlCell>
  <singleXmlCell id="599" r="K19" connectionId="0">
    <xmlCellPr id="1" uniqueName="P1071987">
      <xmlPr mapId="1" xpath="/GFI-IZD-KI/IPK-KI_1000338/P1071987" xmlDataType="decimal"/>
    </xmlCellPr>
  </singleXmlCell>
  <singleXmlCell id="600" r="L19" connectionId="0">
    <xmlCellPr id="1" uniqueName="P1071988">
      <xmlPr mapId="1" xpath="/GFI-IZD-KI/IPK-KI_1000338/P1071988" xmlDataType="decimal"/>
    </xmlCellPr>
  </singleXmlCell>
  <singleXmlCell id="601" r="M19" connectionId="0">
    <xmlCellPr id="1" uniqueName="P1071989">
      <xmlPr mapId="1" xpath="/GFI-IZD-KI/IPK-KI_1000338/P1071989" xmlDataType="decimal"/>
    </xmlCellPr>
  </singleXmlCell>
  <singleXmlCell id="602" r="N19" connectionId="0">
    <xmlCellPr id="1" uniqueName="P1071990">
      <xmlPr mapId="1" xpath="/GFI-IZD-KI/IPK-KI_1000338/P1071990" xmlDataType="decimal"/>
    </xmlCellPr>
  </singleXmlCell>
  <singleXmlCell id="603" r="O19" connectionId="0">
    <xmlCellPr id="1" uniqueName="P1071991">
      <xmlPr mapId="1" xpath="/GFI-IZD-KI/IPK-KI_1000338/P1071991" xmlDataType="decimal"/>
    </xmlCellPr>
  </singleXmlCell>
  <singleXmlCell id="604" r="P19" connectionId="0">
    <xmlCellPr id="1" uniqueName="P1071992">
      <xmlPr mapId="1" xpath="/GFI-IZD-KI/IPK-KI_1000338/P1071992" xmlDataType="decimal"/>
    </xmlCellPr>
  </singleXmlCell>
  <singleXmlCell id="605" r="Q19" connectionId="0">
    <xmlCellPr id="1" uniqueName="P1071993">
      <xmlPr mapId="1" xpath="/GFI-IZD-KI/IPK-KI_1000338/P1071993" xmlDataType="decimal"/>
    </xmlCellPr>
  </singleXmlCell>
  <singleXmlCell id="606" r="R19" connectionId="0">
    <xmlCellPr id="1" uniqueName="P1071994">
      <xmlPr mapId="1" xpath="/GFI-IZD-KI/IPK-KI_1000338/P1071994" xmlDataType="decimal"/>
    </xmlCellPr>
  </singleXmlCell>
  <singleXmlCell id="607" r="E20" connectionId="0">
    <xmlCellPr id="1" uniqueName="P1071995">
      <xmlPr mapId="1" xpath="/GFI-IZD-KI/IPK-KI_1000338/P1071995" xmlDataType="decimal"/>
    </xmlCellPr>
  </singleXmlCell>
  <singleXmlCell id="608" r="F20" connectionId="0">
    <xmlCellPr id="1" uniqueName="P1071996">
      <xmlPr mapId="1" xpath="/GFI-IZD-KI/IPK-KI_1000338/P1071996" xmlDataType="decimal"/>
    </xmlCellPr>
  </singleXmlCell>
  <singleXmlCell id="609" r="G20" connectionId="0">
    <xmlCellPr id="1" uniqueName="P1071997">
      <xmlPr mapId="1" xpath="/GFI-IZD-KI/IPK-KI_1000338/P1071997" xmlDataType="decimal"/>
    </xmlCellPr>
  </singleXmlCell>
  <singleXmlCell id="610" r="H20" connectionId="0">
    <xmlCellPr id="1" uniqueName="P1071998">
      <xmlPr mapId="1" xpath="/GFI-IZD-KI/IPK-KI_1000338/P1071998" xmlDataType="decimal"/>
    </xmlCellPr>
  </singleXmlCell>
  <singleXmlCell id="611" r="I20" connectionId="0">
    <xmlCellPr id="1" uniqueName="P1071999">
      <xmlPr mapId="1" xpath="/GFI-IZD-KI/IPK-KI_1000338/P1071999" xmlDataType="decimal"/>
    </xmlCellPr>
  </singleXmlCell>
  <singleXmlCell id="612" r="J20" connectionId="0">
    <xmlCellPr id="1" uniqueName="P1072000">
      <xmlPr mapId="1" xpath="/GFI-IZD-KI/IPK-KI_1000338/P1072000" xmlDataType="decimal"/>
    </xmlCellPr>
  </singleXmlCell>
  <singleXmlCell id="613" r="K20" connectionId="0">
    <xmlCellPr id="1" uniqueName="P1072001">
      <xmlPr mapId="1" xpath="/GFI-IZD-KI/IPK-KI_1000338/P1072001" xmlDataType="decimal"/>
    </xmlCellPr>
  </singleXmlCell>
  <singleXmlCell id="614" r="L20" connectionId="0">
    <xmlCellPr id="1" uniqueName="P1072002">
      <xmlPr mapId="1" xpath="/GFI-IZD-KI/IPK-KI_1000338/P1072002" xmlDataType="decimal"/>
    </xmlCellPr>
  </singleXmlCell>
  <singleXmlCell id="615" r="M20" connectionId="0">
    <xmlCellPr id="1" uniqueName="P1072003">
      <xmlPr mapId="1" xpath="/GFI-IZD-KI/IPK-KI_1000338/P1072003" xmlDataType="decimal"/>
    </xmlCellPr>
  </singleXmlCell>
  <singleXmlCell id="616" r="N20" connectionId="0">
    <xmlCellPr id="1" uniqueName="P1072004">
      <xmlPr mapId="1" xpath="/GFI-IZD-KI/IPK-KI_1000338/P1072004" xmlDataType="decimal"/>
    </xmlCellPr>
  </singleXmlCell>
  <singleXmlCell id="617" r="O20" connectionId="0">
    <xmlCellPr id="1" uniqueName="P1072005">
      <xmlPr mapId="1" xpath="/GFI-IZD-KI/IPK-KI_1000338/P1072005" xmlDataType="decimal"/>
    </xmlCellPr>
  </singleXmlCell>
  <singleXmlCell id="618" r="P20" connectionId="0">
    <xmlCellPr id="1" uniqueName="P1072006">
      <xmlPr mapId="1" xpath="/GFI-IZD-KI/IPK-KI_1000338/P1072006" xmlDataType="decimal"/>
    </xmlCellPr>
  </singleXmlCell>
  <singleXmlCell id="619" r="Q20" connectionId="0">
    <xmlCellPr id="1" uniqueName="P1072007">
      <xmlPr mapId="1" xpath="/GFI-IZD-KI/IPK-KI_1000338/P1072007" xmlDataType="decimal"/>
    </xmlCellPr>
  </singleXmlCell>
  <singleXmlCell id="620" r="R20" connectionId="0">
    <xmlCellPr id="1" uniqueName="P1072008">
      <xmlPr mapId="1" xpath="/GFI-IZD-KI/IPK-KI_1000338/P1072008" xmlDataType="decimal"/>
    </xmlCellPr>
  </singleXmlCell>
  <singleXmlCell id="621" r="E21" connectionId="0">
    <xmlCellPr id="1" uniqueName="P1072009">
      <xmlPr mapId="1" xpath="/GFI-IZD-KI/IPK-KI_1000338/P1072009" xmlDataType="decimal"/>
    </xmlCellPr>
  </singleXmlCell>
  <singleXmlCell id="622" r="F21" connectionId="0">
    <xmlCellPr id="1" uniqueName="P1072010">
      <xmlPr mapId="1" xpath="/GFI-IZD-KI/IPK-KI_1000338/P1072010" xmlDataType="decimal"/>
    </xmlCellPr>
  </singleXmlCell>
  <singleXmlCell id="623" r="G21" connectionId="0">
    <xmlCellPr id="1" uniqueName="P1072011">
      <xmlPr mapId="1" xpath="/GFI-IZD-KI/IPK-KI_1000338/P1072011" xmlDataType="decimal"/>
    </xmlCellPr>
  </singleXmlCell>
  <singleXmlCell id="624" r="H21" connectionId="0">
    <xmlCellPr id="1" uniqueName="P1072012">
      <xmlPr mapId="1" xpath="/GFI-IZD-KI/IPK-KI_1000338/P1072012" xmlDataType="decimal"/>
    </xmlCellPr>
  </singleXmlCell>
  <singleXmlCell id="625" r="I21" connectionId="0">
    <xmlCellPr id="1" uniqueName="P1072013">
      <xmlPr mapId="1" xpath="/GFI-IZD-KI/IPK-KI_1000338/P1072013" xmlDataType="decimal"/>
    </xmlCellPr>
  </singleXmlCell>
  <singleXmlCell id="626" r="J21" connectionId="0">
    <xmlCellPr id="1" uniqueName="P1072014">
      <xmlPr mapId="1" xpath="/GFI-IZD-KI/IPK-KI_1000338/P1072014" xmlDataType="decimal"/>
    </xmlCellPr>
  </singleXmlCell>
  <singleXmlCell id="627" r="K21" connectionId="0">
    <xmlCellPr id="1" uniqueName="P1072015">
      <xmlPr mapId="1" xpath="/GFI-IZD-KI/IPK-KI_1000338/P1072015" xmlDataType="decimal"/>
    </xmlCellPr>
  </singleXmlCell>
  <singleXmlCell id="628" r="L21" connectionId="0">
    <xmlCellPr id="1" uniqueName="P1072016">
      <xmlPr mapId="1" xpath="/GFI-IZD-KI/IPK-KI_1000338/P1072016" xmlDataType="decimal"/>
    </xmlCellPr>
  </singleXmlCell>
  <singleXmlCell id="629" r="M21" connectionId="0">
    <xmlCellPr id="1" uniqueName="P1072017">
      <xmlPr mapId="1" xpath="/GFI-IZD-KI/IPK-KI_1000338/P1072017" xmlDataType="decimal"/>
    </xmlCellPr>
  </singleXmlCell>
  <singleXmlCell id="630" r="N21" connectionId="0">
    <xmlCellPr id="1" uniqueName="P1072018">
      <xmlPr mapId="1" xpath="/GFI-IZD-KI/IPK-KI_1000338/P1072018" xmlDataType="decimal"/>
    </xmlCellPr>
  </singleXmlCell>
  <singleXmlCell id="631" r="O21" connectionId="0">
    <xmlCellPr id="1" uniqueName="P1072019">
      <xmlPr mapId="1" xpath="/GFI-IZD-KI/IPK-KI_1000338/P1072019" xmlDataType="decimal"/>
    </xmlCellPr>
  </singleXmlCell>
  <singleXmlCell id="632" r="P21" connectionId="0">
    <xmlCellPr id="1" uniqueName="P1072020">
      <xmlPr mapId="1" xpath="/GFI-IZD-KI/IPK-KI_1000338/P1072020" xmlDataType="decimal"/>
    </xmlCellPr>
  </singleXmlCell>
  <singleXmlCell id="633" r="Q21" connectionId="0">
    <xmlCellPr id="1" uniqueName="P1072021">
      <xmlPr mapId="1" xpath="/GFI-IZD-KI/IPK-KI_1000338/P1072021" xmlDataType="decimal"/>
    </xmlCellPr>
  </singleXmlCell>
  <singleXmlCell id="634" r="R21" connectionId="0">
    <xmlCellPr id="1" uniqueName="P1072022">
      <xmlPr mapId="1" xpath="/GFI-IZD-KI/IPK-KI_1000338/P1072022" xmlDataType="decimal"/>
    </xmlCellPr>
  </singleXmlCell>
  <singleXmlCell id="635" r="E22" connectionId="0">
    <xmlCellPr id="1" uniqueName="P1072023">
      <xmlPr mapId="1" xpath="/GFI-IZD-KI/IPK-KI_1000338/P1072023" xmlDataType="decimal"/>
    </xmlCellPr>
  </singleXmlCell>
  <singleXmlCell id="636" r="F22" connectionId="0">
    <xmlCellPr id="1" uniqueName="P1072024">
      <xmlPr mapId="1" xpath="/GFI-IZD-KI/IPK-KI_1000338/P1072024" xmlDataType="decimal"/>
    </xmlCellPr>
  </singleXmlCell>
  <singleXmlCell id="637" r="G22" connectionId="0">
    <xmlCellPr id="1" uniqueName="P1072025">
      <xmlPr mapId="1" xpath="/GFI-IZD-KI/IPK-KI_1000338/P1072025" xmlDataType="decimal"/>
    </xmlCellPr>
  </singleXmlCell>
  <singleXmlCell id="638" r="H22" connectionId="0">
    <xmlCellPr id="1" uniqueName="P1072026">
      <xmlPr mapId="1" xpath="/GFI-IZD-KI/IPK-KI_1000338/P1072026" xmlDataType="decimal"/>
    </xmlCellPr>
  </singleXmlCell>
  <singleXmlCell id="639" r="I22" connectionId="0">
    <xmlCellPr id="1" uniqueName="P1072027">
      <xmlPr mapId="1" xpath="/GFI-IZD-KI/IPK-KI_1000338/P1072027" xmlDataType="decimal"/>
    </xmlCellPr>
  </singleXmlCell>
  <singleXmlCell id="640" r="J22" connectionId="0">
    <xmlCellPr id="1" uniqueName="P1072028">
      <xmlPr mapId="1" xpath="/GFI-IZD-KI/IPK-KI_1000338/P1072028" xmlDataType="decimal"/>
    </xmlCellPr>
  </singleXmlCell>
  <singleXmlCell id="641" r="K22" connectionId="0">
    <xmlCellPr id="1" uniqueName="P1072029">
      <xmlPr mapId="1" xpath="/GFI-IZD-KI/IPK-KI_1000338/P1072029" xmlDataType="decimal"/>
    </xmlCellPr>
  </singleXmlCell>
  <singleXmlCell id="642" r="L22" connectionId="0">
    <xmlCellPr id="1" uniqueName="P1072030">
      <xmlPr mapId="1" xpath="/GFI-IZD-KI/IPK-KI_1000338/P1072030" xmlDataType="decimal"/>
    </xmlCellPr>
  </singleXmlCell>
  <singleXmlCell id="643" r="M22" connectionId="0">
    <xmlCellPr id="1" uniqueName="P1072031">
      <xmlPr mapId="1" xpath="/GFI-IZD-KI/IPK-KI_1000338/P1072031" xmlDataType="decimal"/>
    </xmlCellPr>
  </singleXmlCell>
  <singleXmlCell id="644" r="N22" connectionId="0">
    <xmlCellPr id="1" uniqueName="P1072032">
      <xmlPr mapId="1" xpath="/GFI-IZD-KI/IPK-KI_1000338/P1072032" xmlDataType="decimal"/>
    </xmlCellPr>
  </singleXmlCell>
  <singleXmlCell id="645" r="O22" connectionId="0">
    <xmlCellPr id="1" uniqueName="P1072033">
      <xmlPr mapId="1" xpath="/GFI-IZD-KI/IPK-KI_1000338/P1072033" xmlDataType="decimal"/>
    </xmlCellPr>
  </singleXmlCell>
  <singleXmlCell id="646" r="P22" connectionId="0">
    <xmlCellPr id="1" uniqueName="P1072034">
      <xmlPr mapId="1" xpath="/GFI-IZD-KI/IPK-KI_1000338/P1072034" xmlDataType="decimal"/>
    </xmlCellPr>
  </singleXmlCell>
  <singleXmlCell id="647" r="Q22" connectionId="0">
    <xmlCellPr id="1" uniqueName="P1072035">
      <xmlPr mapId="1" xpath="/GFI-IZD-KI/IPK-KI_1000338/P1072035" xmlDataType="decimal"/>
    </xmlCellPr>
  </singleXmlCell>
  <singleXmlCell id="648" r="R22" connectionId="0">
    <xmlCellPr id="1" uniqueName="P1072036">
      <xmlPr mapId="1" xpath="/GFI-IZD-KI/IPK-KI_1000338/P1072036" xmlDataType="decimal"/>
    </xmlCellPr>
  </singleXmlCell>
  <singleXmlCell id="649" r="E23" connectionId="0">
    <xmlCellPr id="1" uniqueName="P1072037">
      <xmlPr mapId="1" xpath="/GFI-IZD-KI/IPK-KI_1000338/P1072037" xmlDataType="decimal"/>
    </xmlCellPr>
  </singleXmlCell>
  <singleXmlCell id="650" r="F23" connectionId="0">
    <xmlCellPr id="1" uniqueName="P1072038">
      <xmlPr mapId="1" xpath="/GFI-IZD-KI/IPK-KI_1000338/P1072038" xmlDataType="decimal"/>
    </xmlCellPr>
  </singleXmlCell>
  <singleXmlCell id="651" r="G23" connectionId="0">
    <xmlCellPr id="1" uniqueName="P1072039">
      <xmlPr mapId="1" xpath="/GFI-IZD-KI/IPK-KI_1000338/P1072039" xmlDataType="decimal"/>
    </xmlCellPr>
  </singleXmlCell>
  <singleXmlCell id="652" r="H23" connectionId="0">
    <xmlCellPr id="1" uniqueName="P1072040">
      <xmlPr mapId="1" xpath="/GFI-IZD-KI/IPK-KI_1000338/P1072040" xmlDataType="decimal"/>
    </xmlCellPr>
  </singleXmlCell>
  <singleXmlCell id="653" r="I23" connectionId="0">
    <xmlCellPr id="1" uniqueName="P1072041">
      <xmlPr mapId="1" xpath="/GFI-IZD-KI/IPK-KI_1000338/P1072041" xmlDataType="decimal"/>
    </xmlCellPr>
  </singleXmlCell>
  <singleXmlCell id="654" r="J23" connectionId="0">
    <xmlCellPr id="1" uniqueName="P1072042">
      <xmlPr mapId="1" xpath="/GFI-IZD-KI/IPK-KI_1000338/P1072042" xmlDataType="decimal"/>
    </xmlCellPr>
  </singleXmlCell>
  <singleXmlCell id="655" r="K23" connectionId="0">
    <xmlCellPr id="1" uniqueName="P1072043">
      <xmlPr mapId="1" xpath="/GFI-IZD-KI/IPK-KI_1000338/P1072043" xmlDataType="decimal"/>
    </xmlCellPr>
  </singleXmlCell>
  <singleXmlCell id="656" r="L23" connectionId="0">
    <xmlCellPr id="1" uniqueName="P1072044">
      <xmlPr mapId="1" xpath="/GFI-IZD-KI/IPK-KI_1000338/P1072044" xmlDataType="decimal"/>
    </xmlCellPr>
  </singleXmlCell>
  <singleXmlCell id="657" r="M23" connectionId="0">
    <xmlCellPr id="1" uniqueName="P1072045">
      <xmlPr mapId="1" xpath="/GFI-IZD-KI/IPK-KI_1000338/P1072045" xmlDataType="decimal"/>
    </xmlCellPr>
  </singleXmlCell>
  <singleXmlCell id="658" r="N23" connectionId="0">
    <xmlCellPr id="1" uniqueName="P1072046">
      <xmlPr mapId="1" xpath="/GFI-IZD-KI/IPK-KI_1000338/P1072046" xmlDataType="decimal"/>
    </xmlCellPr>
  </singleXmlCell>
  <singleXmlCell id="659" r="O23" connectionId="0">
    <xmlCellPr id="1" uniqueName="P1072047">
      <xmlPr mapId="1" xpath="/GFI-IZD-KI/IPK-KI_1000338/P1072047" xmlDataType="decimal"/>
    </xmlCellPr>
  </singleXmlCell>
  <singleXmlCell id="660" r="P23" connectionId="0">
    <xmlCellPr id="1" uniqueName="P1072048">
      <xmlPr mapId="1" xpath="/GFI-IZD-KI/IPK-KI_1000338/P1072048" xmlDataType="decimal"/>
    </xmlCellPr>
  </singleXmlCell>
  <singleXmlCell id="661" r="Q23" connectionId="0">
    <xmlCellPr id="1" uniqueName="P1072049">
      <xmlPr mapId="1" xpath="/GFI-IZD-KI/IPK-KI_1000338/P1072049" xmlDataType="decimal"/>
    </xmlCellPr>
  </singleXmlCell>
  <singleXmlCell id="662" r="R23" connectionId="0">
    <xmlCellPr id="1" uniqueName="P1072050">
      <xmlPr mapId="1" xpath="/GFI-IZD-KI/IPK-KI_1000338/P1072050" xmlDataType="decimal"/>
    </xmlCellPr>
  </singleXmlCell>
  <singleXmlCell id="663" r="E24" connectionId="0">
    <xmlCellPr id="1" uniqueName="P1072051">
      <xmlPr mapId="1" xpath="/GFI-IZD-KI/IPK-KI_1000338/P1072051" xmlDataType="decimal"/>
    </xmlCellPr>
  </singleXmlCell>
  <singleXmlCell id="664" r="F24" connectionId="0">
    <xmlCellPr id="1" uniqueName="P1072052">
      <xmlPr mapId="1" xpath="/GFI-IZD-KI/IPK-KI_1000338/P1072052" xmlDataType="decimal"/>
    </xmlCellPr>
  </singleXmlCell>
  <singleXmlCell id="665" r="G24" connectionId="0">
    <xmlCellPr id="1" uniqueName="P1072053">
      <xmlPr mapId="1" xpath="/GFI-IZD-KI/IPK-KI_1000338/P1072053" xmlDataType="decimal"/>
    </xmlCellPr>
  </singleXmlCell>
  <singleXmlCell id="666" r="H24" connectionId="0">
    <xmlCellPr id="1" uniqueName="P1072054">
      <xmlPr mapId="1" xpath="/GFI-IZD-KI/IPK-KI_1000338/P1072054" xmlDataType="decimal"/>
    </xmlCellPr>
  </singleXmlCell>
  <singleXmlCell id="667" r="I24" connectionId="0">
    <xmlCellPr id="1" uniqueName="P1072055">
      <xmlPr mapId="1" xpath="/GFI-IZD-KI/IPK-KI_1000338/P1072055" xmlDataType="decimal"/>
    </xmlCellPr>
  </singleXmlCell>
  <singleXmlCell id="668" r="J24" connectionId="0">
    <xmlCellPr id="1" uniqueName="P1072056">
      <xmlPr mapId="1" xpath="/GFI-IZD-KI/IPK-KI_1000338/P1072056" xmlDataType="decimal"/>
    </xmlCellPr>
  </singleXmlCell>
  <singleXmlCell id="669" r="K24" connectionId="0">
    <xmlCellPr id="1" uniqueName="P1072057">
      <xmlPr mapId="1" xpath="/GFI-IZD-KI/IPK-KI_1000338/P1072057" xmlDataType="decimal"/>
    </xmlCellPr>
  </singleXmlCell>
  <singleXmlCell id="670" r="L24" connectionId="0">
    <xmlCellPr id="1" uniqueName="P1072058">
      <xmlPr mapId="1" xpath="/GFI-IZD-KI/IPK-KI_1000338/P1072058" xmlDataType="decimal"/>
    </xmlCellPr>
  </singleXmlCell>
  <singleXmlCell id="671" r="M24" connectionId="0">
    <xmlCellPr id="1" uniqueName="P1072059">
      <xmlPr mapId="1" xpath="/GFI-IZD-KI/IPK-KI_1000338/P1072059" xmlDataType="decimal"/>
    </xmlCellPr>
  </singleXmlCell>
  <singleXmlCell id="672" r="N24" connectionId="0">
    <xmlCellPr id="1" uniqueName="P1072060">
      <xmlPr mapId="1" xpath="/GFI-IZD-KI/IPK-KI_1000338/P1072060" xmlDataType="decimal"/>
    </xmlCellPr>
  </singleXmlCell>
  <singleXmlCell id="673" r="O24" connectionId="0">
    <xmlCellPr id="1" uniqueName="P1072061">
      <xmlPr mapId="1" xpath="/GFI-IZD-KI/IPK-KI_1000338/P1072061" xmlDataType="decimal"/>
    </xmlCellPr>
  </singleXmlCell>
  <singleXmlCell id="674" r="P24" connectionId="0">
    <xmlCellPr id="1" uniqueName="P1072062">
      <xmlPr mapId="1" xpath="/GFI-IZD-KI/IPK-KI_1000338/P1072062" xmlDataType="decimal"/>
    </xmlCellPr>
  </singleXmlCell>
  <singleXmlCell id="675" r="Q24" connectionId="0">
    <xmlCellPr id="1" uniqueName="P1072063">
      <xmlPr mapId="1" xpath="/GFI-IZD-KI/IPK-KI_1000338/P1072063" xmlDataType="decimal"/>
    </xmlCellPr>
  </singleXmlCell>
  <singleXmlCell id="676" r="R24" connectionId="0">
    <xmlCellPr id="1" uniqueName="P1072064">
      <xmlPr mapId="1" xpath="/GFI-IZD-KI/IPK-KI_1000338/P1072064" xmlDataType="decimal"/>
    </xmlCellPr>
  </singleXmlCell>
  <singleXmlCell id="677" r="E25" connectionId="0">
    <xmlCellPr id="1" uniqueName="P1072065">
      <xmlPr mapId="1" xpath="/GFI-IZD-KI/IPK-KI_1000338/P1072065" xmlDataType="decimal"/>
    </xmlCellPr>
  </singleXmlCell>
  <singleXmlCell id="678" r="F25" connectionId="0">
    <xmlCellPr id="1" uniqueName="P1072066">
      <xmlPr mapId="1" xpath="/GFI-IZD-KI/IPK-KI_1000338/P1072066" xmlDataType="decimal"/>
    </xmlCellPr>
  </singleXmlCell>
  <singleXmlCell id="679" r="G25" connectionId="0">
    <xmlCellPr id="1" uniqueName="P1072067">
      <xmlPr mapId="1" xpath="/GFI-IZD-KI/IPK-KI_1000338/P1072067" xmlDataType="decimal"/>
    </xmlCellPr>
  </singleXmlCell>
  <singleXmlCell id="680" r="H25" connectionId="0">
    <xmlCellPr id="1" uniqueName="P1072068">
      <xmlPr mapId="1" xpath="/GFI-IZD-KI/IPK-KI_1000338/P1072068" xmlDataType="decimal"/>
    </xmlCellPr>
  </singleXmlCell>
  <singleXmlCell id="681" r="I25" connectionId="0">
    <xmlCellPr id="1" uniqueName="P1072069">
      <xmlPr mapId="1" xpath="/GFI-IZD-KI/IPK-KI_1000338/P1072069" xmlDataType="decimal"/>
    </xmlCellPr>
  </singleXmlCell>
  <singleXmlCell id="682" r="J25" connectionId="0">
    <xmlCellPr id="1" uniqueName="P1072070">
      <xmlPr mapId="1" xpath="/GFI-IZD-KI/IPK-KI_1000338/P1072070" xmlDataType="decimal"/>
    </xmlCellPr>
  </singleXmlCell>
  <singleXmlCell id="683" r="K25" connectionId="0">
    <xmlCellPr id="1" uniqueName="P1072071">
      <xmlPr mapId="1" xpath="/GFI-IZD-KI/IPK-KI_1000338/P1072071" xmlDataType="decimal"/>
    </xmlCellPr>
  </singleXmlCell>
  <singleXmlCell id="684" r="L25" connectionId="0">
    <xmlCellPr id="1" uniqueName="P1072072">
      <xmlPr mapId="1" xpath="/GFI-IZD-KI/IPK-KI_1000338/P1072072" xmlDataType="decimal"/>
    </xmlCellPr>
  </singleXmlCell>
  <singleXmlCell id="685" r="M25" connectionId="0">
    <xmlCellPr id="1" uniqueName="P1072073">
      <xmlPr mapId="1" xpath="/GFI-IZD-KI/IPK-KI_1000338/P1072073" xmlDataType="decimal"/>
    </xmlCellPr>
  </singleXmlCell>
  <singleXmlCell id="686" r="N25" connectionId="0">
    <xmlCellPr id="1" uniqueName="P1072074">
      <xmlPr mapId="1" xpath="/GFI-IZD-KI/IPK-KI_1000338/P1072074" xmlDataType="decimal"/>
    </xmlCellPr>
  </singleXmlCell>
  <singleXmlCell id="687" r="O25" connectionId="0">
    <xmlCellPr id="1" uniqueName="P1072075">
      <xmlPr mapId="1" xpath="/GFI-IZD-KI/IPK-KI_1000338/P1072075" xmlDataType="decimal"/>
    </xmlCellPr>
  </singleXmlCell>
  <singleXmlCell id="688" r="P25" connectionId="0">
    <xmlCellPr id="1" uniqueName="P1072076">
      <xmlPr mapId="1" xpath="/GFI-IZD-KI/IPK-KI_1000338/P1072076" xmlDataType="decimal"/>
    </xmlCellPr>
  </singleXmlCell>
  <singleXmlCell id="689" r="Q25" connectionId="0">
    <xmlCellPr id="1" uniqueName="P1072077">
      <xmlPr mapId="1" xpath="/GFI-IZD-KI/IPK-KI_1000338/P1072077" xmlDataType="decimal"/>
    </xmlCellPr>
  </singleXmlCell>
  <singleXmlCell id="690" r="R25" connectionId="0">
    <xmlCellPr id="1" uniqueName="P1072078">
      <xmlPr mapId="1" xpath="/GFI-IZD-KI/IPK-KI_1000338/P1072078" xmlDataType="decimal"/>
    </xmlCellPr>
  </singleXmlCell>
  <singleXmlCell id="691" r="E26" connectionId="0">
    <xmlCellPr id="1" uniqueName="P1072079">
      <xmlPr mapId="1" xpath="/GFI-IZD-KI/IPK-KI_1000338/P1072079" xmlDataType="decimal"/>
    </xmlCellPr>
  </singleXmlCell>
  <singleXmlCell id="692" r="F26" connectionId="0">
    <xmlCellPr id="1" uniqueName="P1072080">
      <xmlPr mapId="1" xpath="/GFI-IZD-KI/IPK-KI_1000338/P1072080" xmlDataType="decimal"/>
    </xmlCellPr>
  </singleXmlCell>
  <singleXmlCell id="693" r="G26" connectionId="0">
    <xmlCellPr id="1" uniqueName="P1072081">
      <xmlPr mapId="1" xpath="/GFI-IZD-KI/IPK-KI_1000338/P1072081" xmlDataType="decimal"/>
    </xmlCellPr>
  </singleXmlCell>
  <singleXmlCell id="694" r="H26" connectionId="0">
    <xmlCellPr id="1" uniqueName="P1072082">
      <xmlPr mapId="1" xpath="/GFI-IZD-KI/IPK-KI_1000338/P1072082" xmlDataType="decimal"/>
    </xmlCellPr>
  </singleXmlCell>
  <singleXmlCell id="695" r="I26" connectionId="0">
    <xmlCellPr id="1" uniqueName="P1072083">
      <xmlPr mapId="1" xpath="/GFI-IZD-KI/IPK-KI_1000338/P1072083" xmlDataType="decimal"/>
    </xmlCellPr>
  </singleXmlCell>
  <singleXmlCell id="696" r="J26" connectionId="0">
    <xmlCellPr id="1" uniqueName="P1072084">
      <xmlPr mapId="1" xpath="/GFI-IZD-KI/IPK-KI_1000338/P1072084" xmlDataType="decimal"/>
    </xmlCellPr>
  </singleXmlCell>
  <singleXmlCell id="697" r="K26" connectionId="0">
    <xmlCellPr id="1" uniqueName="P1072085">
      <xmlPr mapId="1" xpath="/GFI-IZD-KI/IPK-KI_1000338/P1072085" xmlDataType="decimal"/>
    </xmlCellPr>
  </singleXmlCell>
  <singleXmlCell id="698" r="L26" connectionId="0">
    <xmlCellPr id="1" uniqueName="P1072086">
      <xmlPr mapId="1" xpath="/GFI-IZD-KI/IPK-KI_1000338/P1072086" xmlDataType="decimal"/>
    </xmlCellPr>
  </singleXmlCell>
  <singleXmlCell id="699" r="M26" connectionId="0">
    <xmlCellPr id="1" uniqueName="P1072087">
      <xmlPr mapId="1" xpath="/GFI-IZD-KI/IPK-KI_1000338/P1072087" xmlDataType="decimal"/>
    </xmlCellPr>
  </singleXmlCell>
  <singleXmlCell id="700" r="N26" connectionId="0">
    <xmlCellPr id="1" uniqueName="P1072088">
      <xmlPr mapId="1" xpath="/GFI-IZD-KI/IPK-KI_1000338/P1072088" xmlDataType="decimal"/>
    </xmlCellPr>
  </singleXmlCell>
  <singleXmlCell id="701" r="O26" connectionId="0">
    <xmlCellPr id="1" uniqueName="P1072089">
      <xmlPr mapId="1" xpath="/GFI-IZD-KI/IPK-KI_1000338/P1072089" xmlDataType="decimal"/>
    </xmlCellPr>
  </singleXmlCell>
  <singleXmlCell id="702" r="P26" connectionId="0">
    <xmlCellPr id="1" uniqueName="P1072090">
      <xmlPr mapId="1" xpath="/GFI-IZD-KI/IPK-KI_1000338/P1072090" xmlDataType="decimal"/>
    </xmlCellPr>
  </singleXmlCell>
  <singleXmlCell id="703" r="Q26" connectionId="0">
    <xmlCellPr id="1" uniqueName="P1072091">
      <xmlPr mapId="1" xpath="/GFI-IZD-KI/IPK-KI_1000338/P1072091" xmlDataType="decimal"/>
    </xmlCellPr>
  </singleXmlCell>
  <singleXmlCell id="704" r="R26" connectionId="0">
    <xmlCellPr id="1" uniqueName="P1072092">
      <xmlPr mapId="1" xpath="/GFI-IZD-KI/IPK-KI_1000338/P1072092" xmlDataType="decimal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draginic@erstebank.com" TargetMode="External"/><Relationship Id="rId4" Type="http://schemas.openxmlformats.org/officeDocument/2006/relationships/tableSingleCells" Target="../tables/tableSingleCell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SingleCells" Target="../tables/tableSingleCell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zoomScaleNormal="100" workbookViewId="0">
      <selection activeCell="M21" sqref="M21"/>
    </sheetView>
  </sheetViews>
  <sheetFormatPr defaultRowHeight="12.75" x14ac:dyDescent="0.2"/>
  <cols>
    <col min="2" max="2" width="11.85546875" customWidth="1"/>
    <col min="7" max="7" width="39" customWidth="1"/>
    <col min="9" max="9" width="14.140625" customWidth="1"/>
    <col min="10" max="10" width="9" bestFit="1" customWidth="1"/>
  </cols>
  <sheetData>
    <row r="1" spans="1:11" ht="15.75" x14ac:dyDescent="0.2">
      <c r="A1" s="263"/>
      <c r="B1" s="264"/>
      <c r="C1" s="264"/>
      <c r="D1" s="20"/>
      <c r="E1" s="20"/>
      <c r="F1" s="20"/>
      <c r="G1" s="20"/>
      <c r="H1" s="20"/>
      <c r="I1" s="20"/>
      <c r="J1" s="21"/>
    </row>
    <row r="2" spans="1:11" ht="14.45" customHeight="1" x14ac:dyDescent="0.2">
      <c r="A2" s="265" t="s">
        <v>252</v>
      </c>
      <c r="B2" s="266"/>
      <c r="C2" s="266"/>
      <c r="D2" s="266"/>
      <c r="E2" s="266"/>
      <c r="F2" s="266"/>
      <c r="G2" s="266"/>
      <c r="H2" s="266"/>
      <c r="I2" s="266"/>
      <c r="J2" s="267"/>
    </row>
    <row r="3" spans="1:11" ht="15" x14ac:dyDescent="0.2">
      <c r="A3" s="63"/>
      <c r="B3" s="64"/>
      <c r="C3" s="64"/>
      <c r="D3" s="64"/>
      <c r="E3" s="64"/>
      <c r="F3" s="64"/>
      <c r="G3" s="64"/>
      <c r="H3" s="64"/>
      <c r="I3" s="64"/>
      <c r="J3" s="65"/>
    </row>
    <row r="4" spans="1:11" ht="33.6" customHeight="1" x14ac:dyDescent="0.2">
      <c r="A4" s="268" t="s">
        <v>237</v>
      </c>
      <c r="B4" s="269"/>
      <c r="C4" s="269"/>
      <c r="D4" s="269"/>
      <c r="E4" s="270">
        <v>43466</v>
      </c>
      <c r="F4" s="271"/>
      <c r="G4" s="56" t="s">
        <v>0</v>
      </c>
      <c r="H4" s="270">
        <v>43830</v>
      </c>
      <c r="I4" s="271"/>
      <c r="J4" s="22"/>
    </row>
    <row r="5" spans="1:11" s="68" customFormat="1" ht="10.15" customHeight="1" x14ac:dyDescent="0.25">
      <c r="A5" s="272"/>
      <c r="B5" s="273"/>
      <c r="C5" s="273"/>
      <c r="D5" s="273"/>
      <c r="E5" s="273"/>
      <c r="F5" s="273"/>
      <c r="G5" s="273"/>
      <c r="H5" s="273"/>
      <c r="I5" s="273"/>
      <c r="J5" s="274"/>
    </row>
    <row r="6" spans="1:11" ht="20.45" customHeight="1" x14ac:dyDescent="0.2">
      <c r="A6" s="66"/>
      <c r="B6" s="69" t="s">
        <v>257</v>
      </c>
      <c r="C6" s="67"/>
      <c r="D6" s="67"/>
      <c r="E6" s="80">
        <v>2019</v>
      </c>
      <c r="F6" s="70"/>
      <c r="G6" s="56"/>
      <c r="H6" s="70"/>
      <c r="I6" s="70"/>
      <c r="J6" s="31"/>
    </row>
    <row r="7" spans="1:11" s="72" customFormat="1" ht="10.9" customHeight="1" x14ac:dyDescent="0.2">
      <c r="A7" s="66"/>
      <c r="B7" s="67"/>
      <c r="C7" s="67"/>
      <c r="D7" s="67"/>
      <c r="E7" s="71"/>
      <c r="F7" s="71"/>
      <c r="G7" s="56"/>
      <c r="H7" s="71"/>
      <c r="I7" s="71"/>
      <c r="J7" s="31"/>
    </row>
    <row r="8" spans="1:11" ht="37.9" customHeight="1" x14ac:dyDescent="0.2">
      <c r="A8" s="257" t="s">
        <v>258</v>
      </c>
      <c r="B8" s="258"/>
      <c r="C8" s="258"/>
      <c r="D8" s="258"/>
      <c r="E8" s="258"/>
      <c r="F8" s="258"/>
      <c r="G8" s="258"/>
      <c r="H8" s="258"/>
      <c r="I8" s="258"/>
      <c r="J8" s="23"/>
    </row>
    <row r="9" spans="1:11" ht="14.25" x14ac:dyDescent="0.2">
      <c r="A9" s="24"/>
      <c r="B9" s="53"/>
      <c r="C9" s="53"/>
      <c r="D9" s="53"/>
      <c r="E9" s="256"/>
      <c r="F9" s="256"/>
      <c r="G9" s="221"/>
      <c r="H9" s="221"/>
      <c r="I9" s="59"/>
      <c r="J9" s="60"/>
    </row>
    <row r="10" spans="1:11" ht="25.9" customHeight="1" x14ac:dyDescent="0.2">
      <c r="A10" s="237" t="s">
        <v>238</v>
      </c>
      <c r="B10" s="238"/>
      <c r="C10" s="259" t="s">
        <v>275</v>
      </c>
      <c r="D10" s="260"/>
      <c r="E10" s="62"/>
      <c r="F10" s="261" t="s">
        <v>259</v>
      </c>
      <c r="G10" s="262"/>
      <c r="H10" s="213" t="s">
        <v>301</v>
      </c>
      <c r="I10" s="214"/>
      <c r="J10" s="25"/>
    </row>
    <row r="11" spans="1:11" ht="15.6" customHeight="1" x14ac:dyDescent="0.2">
      <c r="A11" s="24"/>
      <c r="B11" s="53"/>
      <c r="C11" s="53"/>
      <c r="D11" s="53"/>
      <c r="E11" s="254"/>
      <c r="F11" s="254"/>
      <c r="G11" s="254"/>
      <c r="H11" s="254"/>
      <c r="I11" s="61"/>
      <c r="J11" s="25"/>
    </row>
    <row r="12" spans="1:11" ht="21" customHeight="1" x14ac:dyDescent="0.2">
      <c r="A12" s="222" t="s">
        <v>253</v>
      </c>
      <c r="B12" s="238"/>
      <c r="C12" s="213" t="s">
        <v>276</v>
      </c>
      <c r="D12" s="214"/>
      <c r="E12" s="253"/>
      <c r="F12" s="254"/>
      <c r="G12" s="254"/>
      <c r="H12" s="254"/>
      <c r="I12" s="61"/>
      <c r="J12" s="25"/>
      <c r="K12" s="98"/>
    </row>
    <row r="13" spans="1:11" ht="10.9" customHeight="1" x14ac:dyDescent="0.2">
      <c r="A13" s="62"/>
      <c r="B13" s="61"/>
      <c r="C13" s="53"/>
      <c r="D13" s="53"/>
      <c r="E13" s="221"/>
      <c r="F13" s="221"/>
      <c r="G13" s="221"/>
      <c r="H13" s="221"/>
      <c r="I13" s="53"/>
      <c r="J13" s="26"/>
      <c r="K13" s="98"/>
    </row>
    <row r="14" spans="1:11" ht="22.9" customHeight="1" x14ac:dyDescent="0.2">
      <c r="A14" s="222" t="s">
        <v>239</v>
      </c>
      <c r="B14" s="247"/>
      <c r="C14" s="213">
        <v>23057039320</v>
      </c>
      <c r="D14" s="214"/>
      <c r="E14" s="255"/>
      <c r="F14" s="239"/>
      <c r="G14" s="54" t="s">
        <v>260</v>
      </c>
      <c r="H14" s="213" t="s">
        <v>302</v>
      </c>
      <c r="I14" s="214"/>
      <c r="J14" s="58"/>
      <c r="K14" s="98"/>
    </row>
    <row r="15" spans="1:11" ht="14.45" customHeight="1" x14ac:dyDescent="0.2">
      <c r="A15" s="62"/>
      <c r="B15" s="61"/>
      <c r="C15" s="53"/>
      <c r="D15" s="53"/>
      <c r="E15" s="221"/>
      <c r="F15" s="221"/>
      <c r="G15" s="221"/>
      <c r="H15" s="221"/>
      <c r="I15" s="53"/>
      <c r="J15" s="26"/>
      <c r="K15" s="98"/>
    </row>
    <row r="16" spans="1:11" ht="13.15" customHeight="1" x14ac:dyDescent="0.2">
      <c r="A16" s="222" t="s">
        <v>261</v>
      </c>
      <c r="B16" s="247"/>
      <c r="C16" s="248" t="s">
        <v>304</v>
      </c>
      <c r="D16" s="249"/>
      <c r="E16" s="57"/>
      <c r="F16" s="57"/>
      <c r="G16" s="57"/>
      <c r="H16" s="57"/>
      <c r="I16" s="57"/>
      <c r="J16" s="58"/>
      <c r="K16" s="98"/>
    </row>
    <row r="17" spans="1:11" ht="14.45" customHeight="1" x14ac:dyDescent="0.2">
      <c r="A17" s="250"/>
      <c r="B17" s="251"/>
      <c r="C17" s="251"/>
      <c r="D17" s="251"/>
      <c r="E17" s="251"/>
      <c r="F17" s="251"/>
      <c r="G17" s="251"/>
      <c r="H17" s="251"/>
      <c r="I17" s="251"/>
      <c r="J17" s="252"/>
      <c r="K17" s="98"/>
    </row>
    <row r="18" spans="1:11" x14ac:dyDescent="0.2">
      <c r="A18" s="237" t="s">
        <v>240</v>
      </c>
      <c r="B18" s="238"/>
      <c r="C18" s="224" t="s">
        <v>277</v>
      </c>
      <c r="D18" s="225"/>
      <c r="E18" s="225"/>
      <c r="F18" s="225"/>
      <c r="G18" s="225"/>
      <c r="H18" s="225"/>
      <c r="I18" s="225"/>
      <c r="J18" s="226"/>
    </row>
    <row r="19" spans="1:11" ht="14.25" x14ac:dyDescent="0.2">
      <c r="A19" s="24"/>
      <c r="B19" s="53"/>
      <c r="C19" s="55"/>
      <c r="D19" s="53"/>
      <c r="E19" s="221"/>
      <c r="F19" s="221"/>
      <c r="G19" s="221"/>
      <c r="H19" s="221"/>
      <c r="I19" s="53"/>
      <c r="J19" s="26"/>
    </row>
    <row r="20" spans="1:11" ht="14.25" x14ac:dyDescent="0.2">
      <c r="A20" s="237" t="s">
        <v>241</v>
      </c>
      <c r="B20" s="238"/>
      <c r="C20" s="213">
        <v>51000</v>
      </c>
      <c r="D20" s="214"/>
      <c r="E20" s="221"/>
      <c r="F20" s="221"/>
      <c r="G20" s="224" t="s">
        <v>278</v>
      </c>
      <c r="H20" s="225"/>
      <c r="I20" s="225"/>
      <c r="J20" s="226"/>
    </row>
    <row r="21" spans="1:11" ht="14.25" x14ac:dyDescent="0.2">
      <c r="A21" s="24"/>
      <c r="B21" s="53"/>
      <c r="C21" s="53"/>
      <c r="D21" s="53"/>
      <c r="E21" s="221"/>
      <c r="F21" s="221"/>
      <c r="G21" s="221"/>
      <c r="H21" s="221"/>
      <c r="I21" s="53"/>
      <c r="J21" s="26"/>
    </row>
    <row r="22" spans="1:11" x14ac:dyDescent="0.2">
      <c r="A22" s="237" t="s">
        <v>242</v>
      </c>
      <c r="B22" s="238"/>
      <c r="C22" s="224" t="s">
        <v>280</v>
      </c>
      <c r="D22" s="225"/>
      <c r="E22" s="225"/>
      <c r="F22" s="225"/>
      <c r="G22" s="225"/>
      <c r="H22" s="225"/>
      <c r="I22" s="225"/>
      <c r="J22" s="226"/>
    </row>
    <row r="23" spans="1:11" ht="14.25" x14ac:dyDescent="0.2">
      <c r="A23" s="24"/>
      <c r="B23" s="53"/>
      <c r="C23" s="53"/>
      <c r="D23" s="53"/>
      <c r="E23" s="221"/>
      <c r="F23" s="221"/>
      <c r="G23" s="221"/>
      <c r="H23" s="221"/>
      <c r="I23" s="53"/>
      <c r="J23" s="26"/>
    </row>
    <row r="24" spans="1:11" ht="14.25" x14ac:dyDescent="0.2">
      <c r="A24" s="237" t="s">
        <v>243</v>
      </c>
      <c r="B24" s="238"/>
      <c r="C24" s="242" t="s">
        <v>279</v>
      </c>
      <c r="D24" s="243"/>
      <c r="E24" s="243"/>
      <c r="F24" s="243"/>
      <c r="G24" s="243"/>
      <c r="H24" s="243"/>
      <c r="I24" s="243"/>
      <c r="J24" s="244"/>
    </row>
    <row r="25" spans="1:11" ht="14.25" x14ac:dyDescent="0.2">
      <c r="A25" s="24"/>
      <c r="B25" s="53"/>
      <c r="C25" s="55"/>
      <c r="D25" s="53"/>
      <c r="E25" s="221"/>
      <c r="F25" s="221"/>
      <c r="G25" s="221"/>
      <c r="H25" s="221"/>
      <c r="I25" s="53"/>
      <c r="J25" s="26"/>
    </row>
    <row r="26" spans="1:11" ht="14.25" x14ac:dyDescent="0.2">
      <c r="A26" s="237" t="s">
        <v>244</v>
      </c>
      <c r="B26" s="238"/>
      <c r="C26" s="242" t="s">
        <v>281</v>
      </c>
      <c r="D26" s="243"/>
      <c r="E26" s="243"/>
      <c r="F26" s="243"/>
      <c r="G26" s="243"/>
      <c r="H26" s="243"/>
      <c r="I26" s="243"/>
      <c r="J26" s="244"/>
    </row>
    <row r="27" spans="1:11" ht="13.9" customHeight="1" x14ac:dyDescent="0.2">
      <c r="A27" s="24"/>
      <c r="B27" s="53"/>
      <c r="C27" s="55"/>
      <c r="D27" s="53"/>
      <c r="E27" s="221"/>
      <c r="F27" s="221"/>
      <c r="G27" s="221"/>
      <c r="H27" s="221"/>
      <c r="I27" s="53"/>
      <c r="J27" s="26"/>
    </row>
    <row r="28" spans="1:11" ht="22.9" customHeight="1" x14ac:dyDescent="0.2">
      <c r="A28" s="222" t="s">
        <v>254</v>
      </c>
      <c r="B28" s="238"/>
      <c r="C28" s="35">
        <v>3634</v>
      </c>
      <c r="D28" s="27"/>
      <c r="E28" s="231"/>
      <c r="F28" s="231"/>
      <c r="G28" s="231"/>
      <c r="H28" s="231"/>
      <c r="I28" s="245"/>
      <c r="J28" s="246"/>
      <c r="K28" s="98"/>
    </row>
    <row r="29" spans="1:11" ht="14.25" x14ac:dyDescent="0.2">
      <c r="A29" s="24"/>
      <c r="B29" s="53"/>
      <c r="C29" s="53"/>
      <c r="D29" s="53"/>
      <c r="E29" s="221"/>
      <c r="F29" s="221"/>
      <c r="G29" s="221"/>
      <c r="H29" s="221"/>
      <c r="I29" s="53"/>
      <c r="J29" s="26"/>
    </row>
    <row r="30" spans="1:11" ht="15" x14ac:dyDescent="0.2">
      <c r="A30" s="237" t="s">
        <v>245</v>
      </c>
      <c r="B30" s="238"/>
      <c r="C30" s="81" t="s">
        <v>264</v>
      </c>
      <c r="D30" s="236" t="s">
        <v>262</v>
      </c>
      <c r="E30" s="233"/>
      <c r="F30" s="233"/>
      <c r="G30" s="233"/>
      <c r="H30" s="73" t="s">
        <v>263</v>
      </c>
      <c r="I30" s="74" t="s">
        <v>264</v>
      </c>
      <c r="J30" s="75"/>
    </row>
    <row r="31" spans="1:11" x14ac:dyDescent="0.2">
      <c r="A31" s="237"/>
      <c r="B31" s="238"/>
      <c r="C31" s="28"/>
      <c r="D31" s="56"/>
      <c r="E31" s="239"/>
      <c r="F31" s="239"/>
      <c r="G31" s="239"/>
      <c r="H31" s="239"/>
      <c r="I31" s="240"/>
      <c r="J31" s="241"/>
    </row>
    <row r="32" spans="1:11" x14ac:dyDescent="0.2">
      <c r="A32" s="237" t="s">
        <v>255</v>
      </c>
      <c r="B32" s="238"/>
      <c r="C32" s="35" t="s">
        <v>267</v>
      </c>
      <c r="D32" s="236" t="s">
        <v>265</v>
      </c>
      <c r="E32" s="233"/>
      <c r="F32" s="233"/>
      <c r="G32" s="233"/>
      <c r="H32" s="76" t="s">
        <v>266</v>
      </c>
      <c r="I32" s="77" t="s">
        <v>267</v>
      </c>
      <c r="J32" s="78"/>
    </row>
    <row r="33" spans="1:12" ht="14.25" x14ac:dyDescent="0.2">
      <c r="A33" s="24"/>
      <c r="B33" s="53"/>
      <c r="C33" s="53"/>
      <c r="D33" s="53"/>
      <c r="E33" s="221"/>
      <c r="F33" s="221"/>
      <c r="G33" s="221"/>
      <c r="H33" s="221"/>
      <c r="I33" s="53"/>
      <c r="J33" s="26"/>
    </row>
    <row r="34" spans="1:12" x14ac:dyDescent="0.2">
      <c r="A34" s="236" t="s">
        <v>256</v>
      </c>
      <c r="B34" s="233"/>
      <c r="C34" s="233"/>
      <c r="D34" s="233"/>
      <c r="E34" s="233" t="s">
        <v>246</v>
      </c>
      <c r="F34" s="233"/>
      <c r="G34" s="233"/>
      <c r="H34" s="233"/>
      <c r="I34" s="233"/>
      <c r="J34" s="29" t="s">
        <v>247</v>
      </c>
    </row>
    <row r="35" spans="1:12" ht="14.25" x14ac:dyDescent="0.2">
      <c r="A35" s="24"/>
      <c r="B35" s="53"/>
      <c r="C35" s="53"/>
      <c r="D35" s="53"/>
      <c r="E35" s="221"/>
      <c r="F35" s="221"/>
      <c r="G35" s="221"/>
      <c r="H35" s="221"/>
      <c r="I35" s="53"/>
      <c r="J35" s="60"/>
    </row>
    <row r="36" spans="1:12" x14ac:dyDescent="0.2">
      <c r="A36" s="207" t="s">
        <v>286</v>
      </c>
      <c r="B36" s="208"/>
      <c r="C36" s="208"/>
      <c r="D36" s="208"/>
      <c r="E36" s="207" t="s">
        <v>285</v>
      </c>
      <c r="F36" s="208"/>
      <c r="G36" s="208"/>
      <c r="H36" s="208"/>
      <c r="I36" s="209"/>
      <c r="J36" s="82" t="s">
        <v>284</v>
      </c>
    </row>
    <row r="37" spans="1:12" ht="14.25" x14ac:dyDescent="0.2">
      <c r="A37" s="24"/>
      <c r="B37" s="53"/>
      <c r="C37" s="55"/>
      <c r="D37" s="210"/>
      <c r="E37" s="210"/>
      <c r="F37" s="210"/>
      <c r="G37" s="210"/>
      <c r="H37" s="210"/>
      <c r="I37" s="210"/>
      <c r="J37" s="26"/>
      <c r="K37" s="98"/>
      <c r="L37" s="98"/>
    </row>
    <row r="38" spans="1:12" x14ac:dyDescent="0.2">
      <c r="A38" s="207" t="s">
        <v>287</v>
      </c>
      <c r="B38" s="208"/>
      <c r="C38" s="208"/>
      <c r="D38" s="208"/>
      <c r="E38" s="207" t="s">
        <v>305</v>
      </c>
      <c r="F38" s="208"/>
      <c r="G38" s="208"/>
      <c r="H38" s="208"/>
      <c r="I38" s="209"/>
      <c r="J38" s="85">
        <v>2058049</v>
      </c>
      <c r="K38" s="98"/>
      <c r="L38" s="98"/>
    </row>
    <row r="39" spans="1:12" ht="14.25" x14ac:dyDescent="0.2">
      <c r="A39" s="24"/>
      <c r="B39" s="83"/>
      <c r="C39" s="84"/>
      <c r="D39" s="210"/>
      <c r="E39" s="210"/>
      <c r="F39" s="210"/>
      <c r="G39" s="210"/>
      <c r="H39" s="210"/>
      <c r="I39" s="210"/>
      <c r="J39" s="26"/>
      <c r="K39" s="98"/>
      <c r="L39" s="98"/>
    </row>
    <row r="40" spans="1:12" x14ac:dyDescent="0.2">
      <c r="A40" s="207" t="s">
        <v>291</v>
      </c>
      <c r="B40" s="208"/>
      <c r="C40" s="208"/>
      <c r="D40" s="208"/>
      <c r="E40" s="207" t="s">
        <v>305</v>
      </c>
      <c r="F40" s="208"/>
      <c r="G40" s="208"/>
      <c r="H40" s="208"/>
      <c r="I40" s="209"/>
      <c r="J40" s="85">
        <v>2068249</v>
      </c>
      <c r="K40" s="98"/>
      <c r="L40" s="98"/>
    </row>
    <row r="41" spans="1:12" ht="14.25" x14ac:dyDescent="0.2">
      <c r="A41" s="24"/>
      <c r="B41" s="83"/>
      <c r="C41" s="84"/>
      <c r="D41" s="210"/>
      <c r="E41" s="210"/>
      <c r="F41" s="210"/>
      <c r="G41" s="210"/>
      <c r="H41" s="210"/>
      <c r="I41" s="210"/>
      <c r="J41" s="26"/>
      <c r="K41" s="98"/>
      <c r="L41" s="98"/>
    </row>
    <row r="42" spans="1:12" x14ac:dyDescent="0.2">
      <c r="A42" s="207" t="s">
        <v>288</v>
      </c>
      <c r="B42" s="208"/>
      <c r="C42" s="208"/>
      <c r="D42" s="208"/>
      <c r="E42" s="207" t="s">
        <v>292</v>
      </c>
      <c r="F42" s="208"/>
      <c r="G42" s="208"/>
      <c r="H42" s="208"/>
      <c r="I42" s="209"/>
      <c r="J42" s="85">
        <v>2157128</v>
      </c>
      <c r="K42" s="98"/>
      <c r="L42" s="98"/>
    </row>
    <row r="43" spans="1:12" ht="14.25" x14ac:dyDescent="0.2">
      <c r="A43" s="24"/>
      <c r="B43" s="83"/>
      <c r="C43" s="84"/>
      <c r="D43" s="210"/>
      <c r="E43" s="210"/>
      <c r="F43" s="210"/>
      <c r="G43" s="210"/>
      <c r="H43" s="210"/>
      <c r="I43" s="210"/>
      <c r="J43" s="26"/>
      <c r="K43" s="98"/>
      <c r="L43" s="98"/>
    </row>
    <row r="44" spans="1:12" x14ac:dyDescent="0.2">
      <c r="A44" s="207" t="s">
        <v>289</v>
      </c>
      <c r="B44" s="208"/>
      <c r="C44" s="208"/>
      <c r="D44" s="209"/>
      <c r="E44" s="207" t="s">
        <v>300</v>
      </c>
      <c r="F44" s="208"/>
      <c r="G44" s="208"/>
      <c r="H44" s="208"/>
      <c r="I44" s="209"/>
      <c r="J44" s="35">
        <v>3289737</v>
      </c>
      <c r="K44" s="98"/>
      <c r="L44" s="98"/>
    </row>
    <row r="45" spans="1:12" ht="14.25" x14ac:dyDescent="0.2">
      <c r="A45" s="24"/>
      <c r="B45" s="83"/>
      <c r="C45" s="84"/>
      <c r="D45" s="210"/>
      <c r="E45" s="210"/>
      <c r="F45" s="210"/>
      <c r="G45" s="210"/>
      <c r="H45" s="210"/>
      <c r="I45" s="210"/>
      <c r="J45" s="26"/>
      <c r="K45" s="98"/>
      <c r="L45" s="98"/>
    </row>
    <row r="46" spans="1:12" x14ac:dyDescent="0.2">
      <c r="A46" s="207" t="s">
        <v>290</v>
      </c>
      <c r="B46" s="208"/>
      <c r="C46" s="208"/>
      <c r="D46" s="209"/>
      <c r="E46" s="235" t="s">
        <v>306</v>
      </c>
      <c r="F46" s="208"/>
      <c r="G46" s="208"/>
      <c r="H46" s="208"/>
      <c r="I46" s="209"/>
      <c r="J46" s="35">
        <v>84499002</v>
      </c>
      <c r="K46" s="98"/>
      <c r="L46" s="98"/>
    </row>
    <row r="47" spans="1:12" ht="14.25" x14ac:dyDescent="0.2">
      <c r="A47" s="24"/>
      <c r="B47" s="83"/>
      <c r="C47" s="84"/>
      <c r="D47" s="210"/>
      <c r="E47" s="210"/>
      <c r="F47" s="210"/>
      <c r="G47" s="210"/>
      <c r="H47" s="210"/>
      <c r="I47" s="210"/>
      <c r="J47" s="26"/>
      <c r="K47" s="98"/>
      <c r="L47" s="98"/>
    </row>
    <row r="48" spans="1:12" x14ac:dyDescent="0.2">
      <c r="A48" s="207" t="s">
        <v>293</v>
      </c>
      <c r="B48" s="208"/>
      <c r="C48" s="208"/>
      <c r="D48" s="208"/>
      <c r="E48" s="207" t="s">
        <v>305</v>
      </c>
      <c r="F48" s="208"/>
      <c r="G48" s="208"/>
      <c r="H48" s="208"/>
      <c r="I48" s="209"/>
      <c r="J48" s="85" t="s">
        <v>296</v>
      </c>
    </row>
    <row r="49" spans="1:10" ht="14.25" x14ac:dyDescent="0.2">
      <c r="A49" s="24"/>
      <c r="B49" s="83"/>
      <c r="C49" s="84"/>
      <c r="D49" s="210"/>
      <c r="E49" s="210"/>
      <c r="F49" s="210"/>
      <c r="G49" s="210"/>
      <c r="H49" s="210"/>
      <c r="I49" s="210"/>
      <c r="J49" s="26"/>
    </row>
    <row r="50" spans="1:10" x14ac:dyDescent="0.2">
      <c r="A50" s="207" t="s">
        <v>294</v>
      </c>
      <c r="B50" s="208"/>
      <c r="C50" s="208"/>
      <c r="D50" s="208"/>
      <c r="E50" s="207" t="s">
        <v>299</v>
      </c>
      <c r="F50" s="208"/>
      <c r="G50" s="208"/>
      <c r="H50" s="208"/>
      <c r="I50" s="209"/>
      <c r="J50" s="85" t="s">
        <v>297</v>
      </c>
    </row>
    <row r="51" spans="1:10" ht="14.25" x14ac:dyDescent="0.2">
      <c r="A51" s="24"/>
      <c r="B51" s="83"/>
      <c r="C51" s="84"/>
      <c r="D51" s="210"/>
      <c r="E51" s="210"/>
      <c r="F51" s="210"/>
      <c r="G51" s="210"/>
      <c r="H51" s="210"/>
      <c r="I51" s="210"/>
      <c r="J51" s="26"/>
    </row>
    <row r="52" spans="1:10" x14ac:dyDescent="0.2">
      <c r="A52" s="207" t="s">
        <v>295</v>
      </c>
      <c r="B52" s="208"/>
      <c r="C52" s="208"/>
      <c r="D52" s="209"/>
      <c r="E52" s="207" t="s">
        <v>298</v>
      </c>
      <c r="F52" s="208"/>
      <c r="G52" s="208"/>
      <c r="H52" s="208"/>
      <c r="I52" s="209"/>
      <c r="J52" s="35"/>
    </row>
    <row r="53" spans="1:10" ht="14.25" x14ac:dyDescent="0.2">
      <c r="A53" s="30"/>
      <c r="B53" s="55"/>
      <c r="C53" s="55"/>
      <c r="D53" s="53"/>
      <c r="E53" s="219"/>
      <c r="F53" s="219"/>
      <c r="G53" s="220"/>
      <c r="H53" s="220"/>
      <c r="I53" s="53"/>
      <c r="J53" s="26"/>
    </row>
    <row r="54" spans="1:10" ht="14.25" x14ac:dyDescent="0.2">
      <c r="A54" s="30"/>
      <c r="B54" s="55"/>
      <c r="C54" s="55"/>
      <c r="D54" s="53"/>
      <c r="E54" s="221"/>
      <c r="F54" s="221"/>
      <c r="G54" s="220"/>
      <c r="H54" s="220"/>
      <c r="I54" s="53"/>
      <c r="J54" s="79" t="s">
        <v>268</v>
      </c>
    </row>
    <row r="55" spans="1:10" ht="23.25" customHeight="1" x14ac:dyDescent="0.2">
      <c r="A55" s="211" t="s">
        <v>248</v>
      </c>
      <c r="B55" s="212"/>
      <c r="C55" s="213" t="s">
        <v>268</v>
      </c>
      <c r="D55" s="214"/>
      <c r="E55" s="228" t="s">
        <v>269</v>
      </c>
      <c r="F55" s="229"/>
      <c r="G55" s="224"/>
      <c r="H55" s="225"/>
      <c r="I55" s="225"/>
      <c r="J55" s="226"/>
    </row>
    <row r="56" spans="1:10" ht="14.25" x14ac:dyDescent="0.2">
      <c r="A56" s="30"/>
      <c r="B56" s="55"/>
      <c r="C56" s="220"/>
      <c r="D56" s="220"/>
      <c r="E56" s="221"/>
      <c r="F56" s="221"/>
      <c r="G56" s="218" t="s">
        <v>270</v>
      </c>
      <c r="H56" s="218"/>
      <c r="I56" s="218"/>
      <c r="J56" s="31"/>
    </row>
    <row r="57" spans="1:10" ht="13.9" customHeight="1" x14ac:dyDescent="0.2">
      <c r="A57" s="222" t="s">
        <v>249</v>
      </c>
      <c r="B57" s="223"/>
      <c r="C57" s="224" t="s">
        <v>309</v>
      </c>
      <c r="D57" s="225"/>
      <c r="E57" s="225"/>
      <c r="F57" s="225"/>
      <c r="G57" s="225"/>
      <c r="H57" s="225"/>
      <c r="I57" s="225"/>
      <c r="J57" s="226"/>
    </row>
    <row r="58" spans="1:10" ht="14.25" x14ac:dyDescent="0.2">
      <c r="A58" s="24"/>
      <c r="B58" s="53"/>
      <c r="C58" s="231" t="s">
        <v>250</v>
      </c>
      <c r="D58" s="231"/>
      <c r="E58" s="231"/>
      <c r="F58" s="231"/>
      <c r="G58" s="231"/>
      <c r="H58" s="231"/>
      <c r="I58" s="231"/>
      <c r="J58" s="26"/>
    </row>
    <row r="59" spans="1:10" ht="14.25" x14ac:dyDescent="0.2">
      <c r="A59" s="222" t="s">
        <v>251</v>
      </c>
      <c r="B59" s="223"/>
      <c r="C59" s="232" t="s">
        <v>310</v>
      </c>
      <c r="D59" s="225"/>
      <c r="E59" s="226"/>
      <c r="F59" s="221"/>
      <c r="G59" s="221"/>
      <c r="H59" s="233"/>
      <c r="I59" s="233"/>
      <c r="J59" s="234"/>
    </row>
    <row r="60" spans="1:10" ht="14.25" x14ac:dyDescent="0.2">
      <c r="A60" s="24"/>
      <c r="B60" s="53"/>
      <c r="C60" s="55"/>
      <c r="D60" s="53"/>
      <c r="E60" s="221"/>
      <c r="F60" s="221"/>
      <c r="G60" s="221"/>
      <c r="H60" s="221"/>
      <c r="I60" s="53"/>
      <c r="J60" s="26"/>
    </row>
    <row r="61" spans="1:10" ht="14.45" customHeight="1" x14ac:dyDescent="0.2">
      <c r="A61" s="222" t="s">
        <v>243</v>
      </c>
      <c r="B61" s="223"/>
      <c r="C61" s="227" t="s">
        <v>311</v>
      </c>
      <c r="D61" s="216"/>
      <c r="E61" s="216"/>
      <c r="F61" s="216"/>
      <c r="G61" s="216"/>
      <c r="H61" s="216"/>
      <c r="I61" s="216"/>
      <c r="J61" s="217"/>
    </row>
    <row r="62" spans="1:10" ht="14.25" x14ac:dyDescent="0.2">
      <c r="A62" s="24"/>
      <c r="B62" s="53"/>
      <c r="C62" s="53"/>
      <c r="D62" s="53"/>
      <c r="E62" s="221"/>
      <c r="F62" s="221"/>
      <c r="G62" s="221"/>
      <c r="H62" s="221"/>
      <c r="I62" s="53"/>
      <c r="J62" s="26"/>
    </row>
    <row r="63" spans="1:10" ht="14.25" x14ac:dyDescent="0.2">
      <c r="A63" s="222" t="s">
        <v>271</v>
      </c>
      <c r="B63" s="223"/>
      <c r="C63" s="215" t="s">
        <v>282</v>
      </c>
      <c r="D63" s="216"/>
      <c r="E63" s="216"/>
      <c r="F63" s="216"/>
      <c r="G63" s="216"/>
      <c r="H63" s="216"/>
      <c r="I63" s="216"/>
      <c r="J63" s="217"/>
    </row>
    <row r="64" spans="1:10" ht="14.45" customHeight="1" x14ac:dyDescent="0.2">
      <c r="A64" s="24"/>
      <c r="B64" s="53"/>
      <c r="C64" s="218" t="s">
        <v>272</v>
      </c>
      <c r="D64" s="218"/>
      <c r="E64" s="218"/>
      <c r="F64" s="218"/>
      <c r="G64" s="53"/>
      <c r="H64" s="53"/>
      <c r="I64" s="53"/>
      <c r="J64" s="26"/>
    </row>
    <row r="65" spans="1:10" ht="14.25" x14ac:dyDescent="0.2">
      <c r="A65" s="222" t="s">
        <v>273</v>
      </c>
      <c r="B65" s="223"/>
      <c r="C65" s="215" t="s">
        <v>303</v>
      </c>
      <c r="D65" s="216"/>
      <c r="E65" s="216"/>
      <c r="F65" s="216"/>
      <c r="G65" s="216"/>
      <c r="H65" s="216"/>
      <c r="I65" s="216"/>
      <c r="J65" s="217"/>
    </row>
    <row r="66" spans="1:10" ht="14.45" customHeight="1" x14ac:dyDescent="0.2">
      <c r="A66" s="32"/>
      <c r="B66" s="33"/>
      <c r="C66" s="230" t="s">
        <v>274</v>
      </c>
      <c r="D66" s="230"/>
      <c r="E66" s="230"/>
      <c r="F66" s="230"/>
      <c r="G66" s="230"/>
      <c r="H66" s="33"/>
      <c r="I66" s="33"/>
      <c r="J66" s="34"/>
    </row>
    <row r="73" spans="1:10" ht="27" customHeight="1" x14ac:dyDescent="0.2"/>
    <row r="77" spans="1:10" ht="38.450000000000003" customHeight="1" x14ac:dyDescent="0.2"/>
  </sheetData>
  <mergeCells count="128">
    <mergeCell ref="E9:F9"/>
    <mergeCell ref="G9:H9"/>
    <mergeCell ref="A8:I8"/>
    <mergeCell ref="A10:B10"/>
    <mergeCell ref="C10:D10"/>
    <mergeCell ref="F10:G10"/>
    <mergeCell ref="H10:I10"/>
    <mergeCell ref="A1:C1"/>
    <mergeCell ref="A2:J2"/>
    <mergeCell ref="A4:D4"/>
    <mergeCell ref="E4:F4"/>
    <mergeCell ref="H4:I4"/>
    <mergeCell ref="A5:J5"/>
    <mergeCell ref="A12:B12"/>
    <mergeCell ref="C12:D12"/>
    <mergeCell ref="E12:F12"/>
    <mergeCell ref="G12:H12"/>
    <mergeCell ref="E13:F13"/>
    <mergeCell ref="G13:H13"/>
    <mergeCell ref="A14:B14"/>
    <mergeCell ref="C14:D14"/>
    <mergeCell ref="E11:F11"/>
    <mergeCell ref="G11:H11"/>
    <mergeCell ref="H14:I14"/>
    <mergeCell ref="E14:F14"/>
    <mergeCell ref="G15:H15"/>
    <mergeCell ref="E20:F20"/>
    <mergeCell ref="E21:F21"/>
    <mergeCell ref="G21:H21"/>
    <mergeCell ref="A16:B16"/>
    <mergeCell ref="C16:D16"/>
    <mergeCell ref="A17:J17"/>
    <mergeCell ref="A18:B18"/>
    <mergeCell ref="C18:J18"/>
    <mergeCell ref="E15:F15"/>
    <mergeCell ref="E19:F19"/>
    <mergeCell ref="G19:H19"/>
    <mergeCell ref="A20:B20"/>
    <mergeCell ref="C20:D20"/>
    <mergeCell ref="G20:J20"/>
    <mergeCell ref="I31:J31"/>
    <mergeCell ref="A26:B26"/>
    <mergeCell ref="E27:F27"/>
    <mergeCell ref="G27:H27"/>
    <mergeCell ref="E25:F25"/>
    <mergeCell ref="A22:B22"/>
    <mergeCell ref="C22:J22"/>
    <mergeCell ref="A24:B24"/>
    <mergeCell ref="C24:J24"/>
    <mergeCell ref="C26:J26"/>
    <mergeCell ref="I28:J28"/>
    <mergeCell ref="G25:H25"/>
    <mergeCell ref="E23:F23"/>
    <mergeCell ref="G23:H23"/>
    <mergeCell ref="A32:B32"/>
    <mergeCell ref="D32:G32"/>
    <mergeCell ref="E33:F33"/>
    <mergeCell ref="G33:H33"/>
    <mergeCell ref="E28:F28"/>
    <mergeCell ref="G28:H28"/>
    <mergeCell ref="A31:B31"/>
    <mergeCell ref="E31:F31"/>
    <mergeCell ref="G31:H31"/>
    <mergeCell ref="A30:B30"/>
    <mergeCell ref="D30:G30"/>
    <mergeCell ref="A28:B28"/>
    <mergeCell ref="E29:F29"/>
    <mergeCell ref="G29:H29"/>
    <mergeCell ref="A34:D34"/>
    <mergeCell ref="D39:I39"/>
    <mergeCell ref="A42:D42"/>
    <mergeCell ref="E42:I42"/>
    <mergeCell ref="E34:I34"/>
    <mergeCell ref="E35:F35"/>
    <mergeCell ref="G35:H35"/>
    <mergeCell ref="A44:D44"/>
    <mergeCell ref="E44:I44"/>
    <mergeCell ref="D43:I43"/>
    <mergeCell ref="E40:I40"/>
    <mergeCell ref="C66:G66"/>
    <mergeCell ref="C58:I58"/>
    <mergeCell ref="A59:B59"/>
    <mergeCell ref="C59:E59"/>
    <mergeCell ref="F59:G59"/>
    <mergeCell ref="H59:J59"/>
    <mergeCell ref="E60:F60"/>
    <mergeCell ref="E62:F62"/>
    <mergeCell ref="E36:I36"/>
    <mergeCell ref="D37:I37"/>
    <mergeCell ref="A38:D38"/>
    <mergeCell ref="E38:I38"/>
    <mergeCell ref="A63:B63"/>
    <mergeCell ref="D51:I51"/>
    <mergeCell ref="A52:D52"/>
    <mergeCell ref="E52:I52"/>
    <mergeCell ref="A46:D46"/>
    <mergeCell ref="E46:I46"/>
    <mergeCell ref="A40:D40"/>
    <mergeCell ref="D41:I41"/>
    <mergeCell ref="A36:D36"/>
    <mergeCell ref="D45:I45"/>
    <mergeCell ref="D47:I47"/>
    <mergeCell ref="A48:D48"/>
    <mergeCell ref="A65:B65"/>
    <mergeCell ref="C65:J65"/>
    <mergeCell ref="A57:B57"/>
    <mergeCell ref="C57:J57"/>
    <mergeCell ref="G60:H60"/>
    <mergeCell ref="A61:B61"/>
    <mergeCell ref="C61:J61"/>
    <mergeCell ref="G62:H62"/>
    <mergeCell ref="G55:J55"/>
    <mergeCell ref="C56:D56"/>
    <mergeCell ref="E56:F56"/>
    <mergeCell ref="E55:F55"/>
    <mergeCell ref="G56:I56"/>
    <mergeCell ref="E48:I48"/>
    <mergeCell ref="D49:I49"/>
    <mergeCell ref="A50:D50"/>
    <mergeCell ref="E50:I50"/>
    <mergeCell ref="A55:B55"/>
    <mergeCell ref="C55:D55"/>
    <mergeCell ref="C63:J63"/>
    <mergeCell ref="C64:F64"/>
    <mergeCell ref="E53:F53"/>
    <mergeCell ref="G53:H53"/>
    <mergeCell ref="E54:F54"/>
    <mergeCell ref="G54:H54"/>
  </mergeCells>
  <dataValidations count="3">
    <dataValidation type="list" allowBlank="1" showInputMessage="1" showErrorMessage="1" sqref="C32">
      <formula1>$H$32:$I$32</formula1>
    </dataValidation>
    <dataValidation type="list" allowBlank="1" showInputMessage="1" showErrorMessage="1" sqref="C30">
      <formula1>$H$30:$I$30</formula1>
    </dataValidation>
    <dataValidation type="list" allowBlank="1" showInputMessage="1" showErrorMessage="1" sqref="C55:D55">
      <formula1>$J$54:$J$54</formula1>
    </dataValidation>
  </dataValidations>
  <hyperlinks>
    <hyperlink ref="C61" r:id="rId1"/>
  </hyperlinks>
  <pageMargins left="0.7" right="0.7" top="0.75" bottom="0.75" header="0.3" footer="0.3"/>
  <pageSetup paperSize="9" scale="69" orientation="portrait" r:id="rId2"/>
  <headerFooter>
    <oddHeader>&amp;L&amp;G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"/>
  <sheetViews>
    <sheetView topLeftCell="A16" zoomScaleNormal="100" zoomScaleSheetLayoutView="110" workbookViewId="0">
      <selection activeCell="M21" sqref="M21"/>
    </sheetView>
  </sheetViews>
  <sheetFormatPr defaultColWidth="8.85546875" defaultRowHeight="12.75" x14ac:dyDescent="0.2"/>
  <cols>
    <col min="1" max="5" width="8.85546875" style="16"/>
    <col min="6" max="6" width="28.28515625" style="16" customWidth="1"/>
    <col min="7" max="7" width="17" style="16" customWidth="1"/>
    <col min="8" max="9" width="13.42578125" style="198" bestFit="1" customWidth="1"/>
    <col min="10" max="10" width="8.85546875" style="16"/>
    <col min="11" max="11" width="15.42578125" style="16" bestFit="1" customWidth="1"/>
    <col min="12" max="16384" width="8.85546875" style="16"/>
  </cols>
  <sheetData>
    <row r="1" spans="1:9" x14ac:dyDescent="0.2">
      <c r="A1" s="284" t="s">
        <v>1</v>
      </c>
      <c r="B1" s="285"/>
      <c r="C1" s="285"/>
      <c r="D1" s="285"/>
      <c r="E1" s="285"/>
      <c r="F1" s="285"/>
      <c r="G1" s="285"/>
      <c r="H1" s="285"/>
    </row>
    <row r="2" spans="1:9" x14ac:dyDescent="0.2">
      <c r="A2" s="286" t="s">
        <v>312</v>
      </c>
      <c r="B2" s="287"/>
      <c r="C2" s="287"/>
      <c r="D2" s="287"/>
      <c r="E2" s="287"/>
      <c r="F2" s="287"/>
      <c r="G2" s="287"/>
      <c r="H2" s="287"/>
    </row>
    <row r="3" spans="1:9" x14ac:dyDescent="0.2">
      <c r="A3" s="297" t="s">
        <v>12</v>
      </c>
      <c r="B3" s="298"/>
      <c r="C3" s="298"/>
      <c r="D3" s="298"/>
      <c r="E3" s="298"/>
      <c r="F3" s="298"/>
      <c r="G3" s="298"/>
      <c r="H3" s="298"/>
      <c r="I3" s="299"/>
    </row>
    <row r="4" spans="1:9" x14ac:dyDescent="0.2">
      <c r="A4" s="294" t="s">
        <v>283</v>
      </c>
      <c r="B4" s="295"/>
      <c r="C4" s="295"/>
      <c r="D4" s="295"/>
      <c r="E4" s="295"/>
      <c r="F4" s="295"/>
      <c r="G4" s="295"/>
      <c r="H4" s="295"/>
      <c r="I4" s="296"/>
    </row>
    <row r="5" spans="1:9" ht="48.75" thickBot="1" x14ac:dyDescent="0.25">
      <c r="A5" s="291" t="s">
        <v>2</v>
      </c>
      <c r="B5" s="292"/>
      <c r="C5" s="292"/>
      <c r="D5" s="292"/>
      <c r="E5" s="292"/>
      <c r="F5" s="293"/>
      <c r="G5" s="17" t="s">
        <v>4</v>
      </c>
      <c r="H5" s="199" t="s">
        <v>227</v>
      </c>
      <c r="I5" s="200" t="s">
        <v>226</v>
      </c>
    </row>
    <row r="6" spans="1:9" x14ac:dyDescent="0.2">
      <c r="A6" s="288">
        <v>1</v>
      </c>
      <c r="B6" s="289"/>
      <c r="C6" s="289"/>
      <c r="D6" s="289"/>
      <c r="E6" s="289"/>
      <c r="F6" s="290"/>
      <c r="G6" s="18">
        <v>2</v>
      </c>
      <c r="H6" s="201">
        <v>3</v>
      </c>
      <c r="I6" s="201">
        <v>4</v>
      </c>
    </row>
    <row r="7" spans="1:9" x14ac:dyDescent="0.2">
      <c r="A7" s="275"/>
      <c r="B7" s="275"/>
      <c r="C7" s="275"/>
      <c r="D7" s="275"/>
      <c r="E7" s="275"/>
      <c r="F7" s="275"/>
      <c r="G7" s="275"/>
      <c r="H7" s="275"/>
      <c r="I7" s="276"/>
    </row>
    <row r="8" spans="1:9" x14ac:dyDescent="0.2">
      <c r="A8" s="277" t="s">
        <v>14</v>
      </c>
      <c r="B8" s="278"/>
      <c r="C8" s="278"/>
      <c r="D8" s="278"/>
      <c r="E8" s="278"/>
      <c r="F8" s="278"/>
      <c r="G8" s="278"/>
      <c r="H8" s="278"/>
      <c r="I8" s="278"/>
    </row>
    <row r="9" spans="1:9" ht="25.5" customHeight="1" x14ac:dyDescent="0.2">
      <c r="A9" s="279" t="s">
        <v>22</v>
      </c>
      <c r="B9" s="279"/>
      <c r="C9" s="279"/>
      <c r="D9" s="279"/>
      <c r="E9" s="279"/>
      <c r="F9" s="279"/>
      <c r="G9" s="19">
        <v>1</v>
      </c>
      <c r="H9" s="202">
        <f>H10+H11+H12</f>
        <v>4953457530</v>
      </c>
      <c r="I9" s="202">
        <f>I10+I11+I12</f>
        <v>5104919965</v>
      </c>
    </row>
    <row r="10" spans="1:9" x14ac:dyDescent="0.2">
      <c r="A10" s="280" t="s">
        <v>23</v>
      </c>
      <c r="B10" s="280"/>
      <c r="C10" s="280"/>
      <c r="D10" s="280"/>
      <c r="E10" s="280"/>
      <c r="F10" s="280"/>
      <c r="G10" s="12">
        <v>2</v>
      </c>
      <c r="H10" s="203">
        <v>1735191174</v>
      </c>
      <c r="I10" s="203">
        <v>2557692022</v>
      </c>
    </row>
    <row r="11" spans="1:9" x14ac:dyDescent="0.2">
      <c r="A11" s="280" t="s">
        <v>24</v>
      </c>
      <c r="B11" s="280"/>
      <c r="C11" s="280"/>
      <c r="D11" s="280"/>
      <c r="E11" s="280"/>
      <c r="F11" s="280"/>
      <c r="G11" s="12">
        <v>3</v>
      </c>
      <c r="H11" s="203">
        <v>2975286900</v>
      </c>
      <c r="I11" s="203">
        <v>1957984385</v>
      </c>
    </row>
    <row r="12" spans="1:9" x14ac:dyDescent="0.2">
      <c r="A12" s="283" t="s">
        <v>25</v>
      </c>
      <c r="B12" s="283"/>
      <c r="C12" s="283"/>
      <c r="D12" s="283"/>
      <c r="E12" s="283"/>
      <c r="F12" s="283"/>
      <c r="G12" s="12">
        <v>4</v>
      </c>
      <c r="H12" s="203">
        <v>242979456</v>
      </c>
      <c r="I12" s="203">
        <v>589243558</v>
      </c>
    </row>
    <row r="13" spans="1:9" x14ac:dyDescent="0.2">
      <c r="A13" s="282" t="s">
        <v>26</v>
      </c>
      <c r="B13" s="282"/>
      <c r="C13" s="282"/>
      <c r="D13" s="282"/>
      <c r="E13" s="282"/>
      <c r="F13" s="282"/>
      <c r="G13" s="19">
        <v>5</v>
      </c>
      <c r="H13" s="202">
        <f>H14+H15+H16+H17</f>
        <v>277954014</v>
      </c>
      <c r="I13" s="202">
        <f>I14+I15+I16+I17</f>
        <v>225050510</v>
      </c>
    </row>
    <row r="14" spans="1:9" x14ac:dyDescent="0.2">
      <c r="A14" s="281" t="s">
        <v>27</v>
      </c>
      <c r="B14" s="281"/>
      <c r="C14" s="281"/>
      <c r="D14" s="281"/>
      <c r="E14" s="281"/>
      <c r="F14" s="281"/>
      <c r="G14" s="12">
        <v>6</v>
      </c>
      <c r="H14" s="203">
        <v>33186278</v>
      </c>
      <c r="I14" s="203">
        <v>39051133</v>
      </c>
    </row>
    <row r="15" spans="1:9" x14ac:dyDescent="0.2">
      <c r="A15" s="281" t="s">
        <v>28</v>
      </c>
      <c r="B15" s="281"/>
      <c r="C15" s="281"/>
      <c r="D15" s="281"/>
      <c r="E15" s="281"/>
      <c r="F15" s="281"/>
      <c r="G15" s="12">
        <v>7</v>
      </c>
      <c r="H15" s="203">
        <v>0</v>
      </c>
      <c r="I15" s="203">
        <v>0</v>
      </c>
    </row>
    <row r="16" spans="1:9" x14ac:dyDescent="0.2">
      <c r="A16" s="281" t="s">
        <v>29</v>
      </c>
      <c r="B16" s="281"/>
      <c r="C16" s="281"/>
      <c r="D16" s="281"/>
      <c r="E16" s="281"/>
      <c r="F16" s="281"/>
      <c r="G16" s="12">
        <v>8</v>
      </c>
      <c r="H16" s="203">
        <v>244767736</v>
      </c>
      <c r="I16" s="203">
        <v>185999377</v>
      </c>
    </row>
    <row r="17" spans="1:9" x14ac:dyDescent="0.2">
      <c r="A17" s="281" t="s">
        <v>30</v>
      </c>
      <c r="B17" s="281"/>
      <c r="C17" s="281"/>
      <c r="D17" s="281"/>
      <c r="E17" s="281"/>
      <c r="F17" s="281"/>
      <c r="G17" s="12">
        <v>9</v>
      </c>
      <c r="H17" s="203">
        <v>0</v>
      </c>
      <c r="I17" s="203">
        <v>0</v>
      </c>
    </row>
    <row r="18" spans="1:9" ht="26.25" customHeight="1" x14ac:dyDescent="0.2">
      <c r="A18" s="282" t="s">
        <v>31</v>
      </c>
      <c r="B18" s="282"/>
      <c r="C18" s="282"/>
      <c r="D18" s="282"/>
      <c r="E18" s="282"/>
      <c r="F18" s="282"/>
      <c r="G18" s="19">
        <v>10</v>
      </c>
      <c r="H18" s="202">
        <f>H19+H20+H21</f>
        <v>165343160</v>
      </c>
      <c r="I18" s="202">
        <f>I19+I20+I21</f>
        <v>199210286</v>
      </c>
    </row>
    <row r="19" spans="1:9" x14ac:dyDescent="0.2">
      <c r="A19" s="281" t="s">
        <v>28</v>
      </c>
      <c r="B19" s="281"/>
      <c r="C19" s="281"/>
      <c r="D19" s="281"/>
      <c r="E19" s="281"/>
      <c r="F19" s="281"/>
      <c r="G19" s="12">
        <v>11</v>
      </c>
      <c r="H19" s="203">
        <v>165343160</v>
      </c>
      <c r="I19" s="203">
        <v>176322031</v>
      </c>
    </row>
    <row r="20" spans="1:9" x14ac:dyDescent="0.2">
      <c r="A20" s="281" t="s">
        <v>29</v>
      </c>
      <c r="B20" s="281"/>
      <c r="C20" s="281"/>
      <c r="D20" s="281"/>
      <c r="E20" s="281"/>
      <c r="F20" s="281"/>
      <c r="G20" s="12">
        <v>12</v>
      </c>
      <c r="H20" s="203">
        <v>0</v>
      </c>
      <c r="I20" s="203">
        <v>22888255</v>
      </c>
    </row>
    <row r="21" spans="1:9" x14ac:dyDescent="0.2">
      <c r="A21" s="281" t="s">
        <v>30</v>
      </c>
      <c r="B21" s="281"/>
      <c r="C21" s="281"/>
      <c r="D21" s="281"/>
      <c r="E21" s="281"/>
      <c r="F21" s="281"/>
      <c r="G21" s="12">
        <v>13</v>
      </c>
      <c r="H21" s="203">
        <v>0</v>
      </c>
      <c r="I21" s="203">
        <v>0</v>
      </c>
    </row>
    <row r="22" spans="1:9" x14ac:dyDescent="0.2">
      <c r="A22" s="282" t="s">
        <v>32</v>
      </c>
      <c r="B22" s="282"/>
      <c r="C22" s="282"/>
      <c r="D22" s="282"/>
      <c r="E22" s="282"/>
      <c r="F22" s="282"/>
      <c r="G22" s="19">
        <v>14</v>
      </c>
      <c r="H22" s="202">
        <f>H23+H24</f>
        <v>0</v>
      </c>
      <c r="I22" s="202">
        <f>I23+I24</f>
        <v>0</v>
      </c>
    </row>
    <row r="23" spans="1:9" x14ac:dyDescent="0.2">
      <c r="A23" s="281" t="s">
        <v>29</v>
      </c>
      <c r="B23" s="281"/>
      <c r="C23" s="281"/>
      <c r="D23" s="281"/>
      <c r="E23" s="281"/>
      <c r="F23" s="281"/>
      <c r="G23" s="12">
        <v>15</v>
      </c>
      <c r="H23" s="203">
        <v>0</v>
      </c>
      <c r="I23" s="203">
        <v>0</v>
      </c>
    </row>
    <row r="24" spans="1:9" x14ac:dyDescent="0.2">
      <c r="A24" s="281" t="s">
        <v>30</v>
      </c>
      <c r="B24" s="281"/>
      <c r="C24" s="281"/>
      <c r="D24" s="281"/>
      <c r="E24" s="281"/>
      <c r="F24" s="281"/>
      <c r="G24" s="12">
        <v>16</v>
      </c>
      <c r="H24" s="203">
        <v>0</v>
      </c>
      <c r="I24" s="203">
        <v>0</v>
      </c>
    </row>
    <row r="25" spans="1:9" x14ac:dyDescent="0.2">
      <c r="A25" s="282" t="s">
        <v>33</v>
      </c>
      <c r="B25" s="282"/>
      <c r="C25" s="282"/>
      <c r="D25" s="282"/>
      <c r="E25" s="282"/>
      <c r="F25" s="282"/>
      <c r="G25" s="19">
        <v>17</v>
      </c>
      <c r="H25" s="202">
        <f>H26+H27+H28</f>
        <v>8602225188</v>
      </c>
      <c r="I25" s="202">
        <f>I26+I27+I28</f>
        <v>10604450252</v>
      </c>
    </row>
    <row r="26" spans="1:9" x14ac:dyDescent="0.2">
      <c r="A26" s="281" t="s">
        <v>28</v>
      </c>
      <c r="B26" s="281"/>
      <c r="C26" s="281"/>
      <c r="D26" s="281"/>
      <c r="E26" s="281"/>
      <c r="F26" s="281"/>
      <c r="G26" s="12">
        <v>18</v>
      </c>
      <c r="H26" s="204">
        <v>111451916</v>
      </c>
      <c r="I26" s="204">
        <v>162117542</v>
      </c>
    </row>
    <row r="27" spans="1:9" x14ac:dyDescent="0.2">
      <c r="A27" s="281" t="s">
        <v>29</v>
      </c>
      <c r="B27" s="281"/>
      <c r="C27" s="281"/>
      <c r="D27" s="281"/>
      <c r="E27" s="281"/>
      <c r="F27" s="281"/>
      <c r="G27" s="12">
        <v>19</v>
      </c>
      <c r="H27" s="204">
        <v>8490773272</v>
      </c>
      <c r="I27" s="204">
        <v>10442332710</v>
      </c>
    </row>
    <row r="28" spans="1:9" x14ac:dyDescent="0.2">
      <c r="A28" s="281" t="s">
        <v>30</v>
      </c>
      <c r="B28" s="281"/>
      <c r="C28" s="281"/>
      <c r="D28" s="281"/>
      <c r="E28" s="281"/>
      <c r="F28" s="281"/>
      <c r="G28" s="12">
        <v>20</v>
      </c>
      <c r="H28" s="204">
        <v>0</v>
      </c>
      <c r="I28" s="204">
        <v>0</v>
      </c>
    </row>
    <row r="29" spans="1:9" x14ac:dyDescent="0.2">
      <c r="A29" s="282" t="s">
        <v>34</v>
      </c>
      <c r="B29" s="282"/>
      <c r="C29" s="282"/>
      <c r="D29" s="282"/>
      <c r="E29" s="282"/>
      <c r="F29" s="282"/>
      <c r="G29" s="19">
        <v>21</v>
      </c>
      <c r="H29" s="202">
        <f>H30+H31</f>
        <v>53183489429</v>
      </c>
      <c r="I29" s="202">
        <f>I30+I31</f>
        <v>55283947819</v>
      </c>
    </row>
    <row r="30" spans="1:9" x14ac:dyDescent="0.2">
      <c r="A30" s="281" t="s">
        <v>29</v>
      </c>
      <c r="B30" s="281"/>
      <c r="C30" s="281"/>
      <c r="D30" s="281"/>
      <c r="E30" s="281"/>
      <c r="F30" s="281"/>
      <c r="G30" s="12">
        <v>22</v>
      </c>
      <c r="H30" s="204">
        <v>1273151956</v>
      </c>
      <c r="I30" s="204">
        <v>1641927265</v>
      </c>
    </row>
    <row r="31" spans="1:9" x14ac:dyDescent="0.2">
      <c r="A31" s="281" t="s">
        <v>30</v>
      </c>
      <c r="B31" s="281"/>
      <c r="C31" s="281"/>
      <c r="D31" s="281"/>
      <c r="E31" s="281"/>
      <c r="F31" s="281"/>
      <c r="G31" s="12">
        <v>23</v>
      </c>
      <c r="H31" s="204">
        <v>51910337473</v>
      </c>
      <c r="I31" s="204">
        <v>53642020554</v>
      </c>
    </row>
    <row r="32" spans="1:9" x14ac:dyDescent="0.2">
      <c r="A32" s="281" t="s">
        <v>35</v>
      </c>
      <c r="B32" s="281"/>
      <c r="C32" s="281"/>
      <c r="D32" s="281"/>
      <c r="E32" s="281"/>
      <c r="F32" s="281"/>
      <c r="G32" s="12">
        <v>24</v>
      </c>
      <c r="H32" s="204">
        <v>0</v>
      </c>
      <c r="I32" s="204">
        <v>0</v>
      </c>
    </row>
    <row r="33" spans="1:9" x14ac:dyDescent="0.2">
      <c r="A33" s="281" t="s">
        <v>36</v>
      </c>
      <c r="B33" s="281"/>
      <c r="C33" s="281"/>
      <c r="D33" s="281"/>
      <c r="E33" s="281"/>
      <c r="F33" s="281"/>
      <c r="G33" s="12">
        <v>25</v>
      </c>
      <c r="H33" s="204">
        <v>0</v>
      </c>
      <c r="I33" s="204">
        <v>0</v>
      </c>
    </row>
    <row r="34" spans="1:9" x14ac:dyDescent="0.2">
      <c r="A34" s="281" t="s">
        <v>37</v>
      </c>
      <c r="B34" s="281"/>
      <c r="C34" s="281"/>
      <c r="D34" s="281"/>
      <c r="E34" s="281"/>
      <c r="F34" s="281"/>
      <c r="G34" s="12">
        <v>26</v>
      </c>
      <c r="H34" s="204">
        <v>60078028</v>
      </c>
      <c r="I34" s="204">
        <v>58262384</v>
      </c>
    </row>
    <row r="35" spans="1:9" x14ac:dyDescent="0.2">
      <c r="A35" s="281" t="s">
        <v>38</v>
      </c>
      <c r="B35" s="281"/>
      <c r="C35" s="281"/>
      <c r="D35" s="281"/>
      <c r="E35" s="281"/>
      <c r="F35" s="281"/>
      <c r="G35" s="12">
        <v>27</v>
      </c>
      <c r="H35" s="204">
        <v>1293562927</v>
      </c>
      <c r="I35" s="204">
        <v>1344128494</v>
      </c>
    </row>
    <row r="36" spans="1:9" x14ac:dyDescent="0.2">
      <c r="A36" s="281" t="s">
        <v>39</v>
      </c>
      <c r="B36" s="281"/>
      <c r="C36" s="281"/>
      <c r="D36" s="281"/>
      <c r="E36" s="281"/>
      <c r="F36" s="281"/>
      <c r="G36" s="12">
        <v>28</v>
      </c>
      <c r="H36" s="204">
        <v>371380139</v>
      </c>
      <c r="I36" s="204">
        <v>375452578</v>
      </c>
    </row>
    <row r="37" spans="1:9" x14ac:dyDescent="0.2">
      <c r="A37" s="281" t="s">
        <v>40</v>
      </c>
      <c r="B37" s="281"/>
      <c r="C37" s="281"/>
      <c r="D37" s="281"/>
      <c r="E37" s="281"/>
      <c r="F37" s="281"/>
      <c r="G37" s="12">
        <v>29</v>
      </c>
      <c r="H37" s="204">
        <v>228878238</v>
      </c>
      <c r="I37" s="204">
        <v>199289441</v>
      </c>
    </row>
    <row r="38" spans="1:9" x14ac:dyDescent="0.2">
      <c r="A38" s="281" t="s">
        <v>41</v>
      </c>
      <c r="B38" s="281"/>
      <c r="C38" s="281"/>
      <c r="D38" s="281"/>
      <c r="E38" s="281"/>
      <c r="F38" s="281"/>
      <c r="G38" s="12">
        <v>30</v>
      </c>
      <c r="H38" s="204">
        <v>554135904</v>
      </c>
      <c r="I38" s="204">
        <v>471461557</v>
      </c>
    </row>
    <row r="39" spans="1:9" x14ac:dyDescent="0.2">
      <c r="A39" s="281" t="s">
        <v>42</v>
      </c>
      <c r="B39" s="281"/>
      <c r="C39" s="281"/>
      <c r="D39" s="281"/>
      <c r="E39" s="281"/>
      <c r="F39" s="281"/>
      <c r="G39" s="12">
        <v>31</v>
      </c>
      <c r="H39" s="204">
        <v>0</v>
      </c>
      <c r="I39" s="204">
        <v>0</v>
      </c>
    </row>
    <row r="40" spans="1:9" x14ac:dyDescent="0.2">
      <c r="A40" s="302" t="s">
        <v>43</v>
      </c>
      <c r="B40" s="302"/>
      <c r="C40" s="302"/>
      <c r="D40" s="302"/>
      <c r="E40" s="302"/>
      <c r="F40" s="302"/>
      <c r="G40" s="19">
        <v>32</v>
      </c>
      <c r="H40" s="205">
        <f>H9+H13+H18+H22+H25+H29+H32+H33+H34+H35+H36+H37+H38+H39</f>
        <v>69690504557</v>
      </c>
      <c r="I40" s="205">
        <f>I9+I13+I18+I22+I25+I29+I32+I33+I34+I35+I36+I37+I38+I39</f>
        <v>73866173286</v>
      </c>
    </row>
    <row r="41" spans="1:9" x14ac:dyDescent="0.2">
      <c r="A41" s="277" t="s">
        <v>15</v>
      </c>
      <c r="B41" s="278"/>
      <c r="C41" s="278"/>
      <c r="D41" s="278"/>
      <c r="E41" s="278"/>
      <c r="F41" s="278"/>
      <c r="G41" s="278"/>
      <c r="H41" s="278"/>
      <c r="I41" s="278"/>
    </row>
    <row r="42" spans="1:9" x14ac:dyDescent="0.2">
      <c r="A42" s="301" t="s">
        <v>44</v>
      </c>
      <c r="B42" s="282"/>
      <c r="C42" s="282"/>
      <c r="D42" s="282"/>
      <c r="E42" s="282"/>
      <c r="F42" s="282"/>
      <c r="G42" s="19">
        <v>33</v>
      </c>
      <c r="H42" s="202">
        <f>H43+H44+H45+H46+H47</f>
        <v>26981578</v>
      </c>
      <c r="I42" s="202">
        <f>I43+I44+I45+I46+I47</f>
        <v>36136244</v>
      </c>
    </row>
    <row r="43" spans="1:9" x14ac:dyDescent="0.2">
      <c r="A43" s="281" t="s">
        <v>45</v>
      </c>
      <c r="B43" s="281"/>
      <c r="C43" s="281"/>
      <c r="D43" s="281"/>
      <c r="E43" s="281"/>
      <c r="F43" s="281"/>
      <c r="G43" s="12">
        <v>34</v>
      </c>
      <c r="H43" s="203">
        <v>26981578</v>
      </c>
      <c r="I43" s="203">
        <v>36136244</v>
      </c>
    </row>
    <row r="44" spans="1:9" x14ac:dyDescent="0.2">
      <c r="A44" s="281" t="s">
        <v>46</v>
      </c>
      <c r="B44" s="281"/>
      <c r="C44" s="281"/>
      <c r="D44" s="281"/>
      <c r="E44" s="281"/>
      <c r="F44" s="281"/>
      <c r="G44" s="12">
        <v>35</v>
      </c>
      <c r="H44" s="203">
        <v>0</v>
      </c>
      <c r="I44" s="203">
        <v>0</v>
      </c>
    </row>
    <row r="45" spans="1:9" x14ac:dyDescent="0.2">
      <c r="A45" s="281" t="s">
        <v>47</v>
      </c>
      <c r="B45" s="281"/>
      <c r="C45" s="281"/>
      <c r="D45" s="281"/>
      <c r="E45" s="281"/>
      <c r="F45" s="281"/>
      <c r="G45" s="12">
        <v>36</v>
      </c>
      <c r="H45" s="203">
        <v>0</v>
      </c>
      <c r="I45" s="203">
        <v>0</v>
      </c>
    </row>
    <row r="46" spans="1:9" x14ac:dyDescent="0.2">
      <c r="A46" s="281" t="s">
        <v>48</v>
      </c>
      <c r="B46" s="281"/>
      <c r="C46" s="281"/>
      <c r="D46" s="281"/>
      <c r="E46" s="281"/>
      <c r="F46" s="281"/>
      <c r="G46" s="12">
        <v>37</v>
      </c>
      <c r="H46" s="203">
        <v>0</v>
      </c>
      <c r="I46" s="203">
        <v>0</v>
      </c>
    </row>
    <row r="47" spans="1:9" x14ac:dyDescent="0.2">
      <c r="A47" s="281" t="s">
        <v>49</v>
      </c>
      <c r="B47" s="281"/>
      <c r="C47" s="281"/>
      <c r="D47" s="281"/>
      <c r="E47" s="281"/>
      <c r="F47" s="281"/>
      <c r="G47" s="12">
        <v>38</v>
      </c>
      <c r="H47" s="203">
        <v>0</v>
      </c>
      <c r="I47" s="203">
        <v>0</v>
      </c>
    </row>
    <row r="48" spans="1:9" x14ac:dyDescent="0.2">
      <c r="A48" s="301" t="s">
        <v>50</v>
      </c>
      <c r="B48" s="282"/>
      <c r="C48" s="282"/>
      <c r="D48" s="282"/>
      <c r="E48" s="282"/>
      <c r="F48" s="282"/>
      <c r="G48" s="19">
        <v>39</v>
      </c>
      <c r="H48" s="202">
        <f>H49+H50+H51</f>
        <v>0</v>
      </c>
      <c r="I48" s="202">
        <f>I49+I50+I51</f>
        <v>0</v>
      </c>
    </row>
    <row r="49" spans="1:9" x14ac:dyDescent="0.2">
      <c r="A49" s="281" t="s">
        <v>47</v>
      </c>
      <c r="B49" s="281"/>
      <c r="C49" s="281"/>
      <c r="D49" s="281"/>
      <c r="E49" s="281"/>
      <c r="F49" s="281"/>
      <c r="G49" s="12">
        <v>40</v>
      </c>
      <c r="H49" s="203">
        <v>0</v>
      </c>
      <c r="I49" s="203">
        <v>0</v>
      </c>
    </row>
    <row r="50" spans="1:9" x14ac:dyDescent="0.2">
      <c r="A50" s="281" t="s">
        <v>48</v>
      </c>
      <c r="B50" s="281"/>
      <c r="C50" s="281"/>
      <c r="D50" s="281"/>
      <c r="E50" s="281"/>
      <c r="F50" s="281"/>
      <c r="G50" s="12">
        <v>41</v>
      </c>
      <c r="H50" s="203">
        <v>0</v>
      </c>
      <c r="I50" s="203">
        <v>0</v>
      </c>
    </row>
    <row r="51" spans="1:9" x14ac:dyDescent="0.2">
      <c r="A51" s="281" t="s">
        <v>49</v>
      </c>
      <c r="B51" s="281"/>
      <c r="C51" s="281"/>
      <c r="D51" s="281"/>
      <c r="E51" s="281"/>
      <c r="F51" s="281"/>
      <c r="G51" s="12">
        <v>42</v>
      </c>
      <c r="H51" s="203">
        <v>0</v>
      </c>
      <c r="I51" s="203">
        <v>0</v>
      </c>
    </row>
    <row r="52" spans="1:9" x14ac:dyDescent="0.2">
      <c r="A52" s="301" t="s">
        <v>51</v>
      </c>
      <c r="B52" s="282"/>
      <c r="C52" s="282"/>
      <c r="D52" s="282"/>
      <c r="E52" s="282"/>
      <c r="F52" s="282"/>
      <c r="G52" s="19">
        <v>43</v>
      </c>
      <c r="H52" s="202">
        <f>H53+H54+H55</f>
        <v>59687658871</v>
      </c>
      <c r="I52" s="202">
        <f>I53+I54+I55</f>
        <v>62787752568</v>
      </c>
    </row>
    <row r="53" spans="1:9" x14ac:dyDescent="0.2">
      <c r="A53" s="281" t="s">
        <v>47</v>
      </c>
      <c r="B53" s="281"/>
      <c r="C53" s="281"/>
      <c r="D53" s="281"/>
      <c r="E53" s="281"/>
      <c r="F53" s="281"/>
      <c r="G53" s="12">
        <v>44</v>
      </c>
      <c r="H53" s="203">
        <v>58128148216</v>
      </c>
      <c r="I53" s="203">
        <v>61138608849</v>
      </c>
    </row>
    <row r="54" spans="1:9" x14ac:dyDescent="0.2">
      <c r="A54" s="281" t="s">
        <v>48</v>
      </c>
      <c r="B54" s="281"/>
      <c r="C54" s="281"/>
      <c r="D54" s="281"/>
      <c r="E54" s="281"/>
      <c r="F54" s="281"/>
      <c r="G54" s="12">
        <v>45</v>
      </c>
      <c r="H54" s="203">
        <v>670441906</v>
      </c>
      <c r="I54" s="203">
        <v>671973050</v>
      </c>
    </row>
    <row r="55" spans="1:9" x14ac:dyDescent="0.2">
      <c r="A55" s="281" t="s">
        <v>49</v>
      </c>
      <c r="B55" s="281"/>
      <c r="C55" s="281"/>
      <c r="D55" s="281"/>
      <c r="E55" s="281"/>
      <c r="F55" s="281"/>
      <c r="G55" s="12">
        <v>46</v>
      </c>
      <c r="H55" s="203">
        <v>889068749</v>
      </c>
      <c r="I55" s="203">
        <v>977170669</v>
      </c>
    </row>
    <row r="56" spans="1:9" x14ac:dyDescent="0.2">
      <c r="A56" s="281" t="s">
        <v>52</v>
      </c>
      <c r="B56" s="281"/>
      <c r="C56" s="281"/>
      <c r="D56" s="281"/>
      <c r="E56" s="281"/>
      <c r="F56" s="281"/>
      <c r="G56" s="12">
        <v>47</v>
      </c>
      <c r="H56" s="203">
        <v>0</v>
      </c>
      <c r="I56" s="203">
        <v>0</v>
      </c>
    </row>
    <row r="57" spans="1:9" x14ac:dyDescent="0.2">
      <c r="A57" s="300" t="s">
        <v>53</v>
      </c>
      <c r="B57" s="300"/>
      <c r="C57" s="300"/>
      <c r="D57" s="300"/>
      <c r="E57" s="300"/>
      <c r="F57" s="300"/>
      <c r="G57" s="12">
        <v>48</v>
      </c>
      <c r="H57" s="203">
        <v>0</v>
      </c>
      <c r="I57" s="203">
        <v>0</v>
      </c>
    </row>
    <row r="58" spans="1:9" x14ac:dyDescent="0.2">
      <c r="A58" s="300" t="s">
        <v>54</v>
      </c>
      <c r="B58" s="300"/>
      <c r="C58" s="300"/>
      <c r="D58" s="300"/>
      <c r="E58" s="300"/>
      <c r="F58" s="300"/>
      <c r="G58" s="12">
        <v>49</v>
      </c>
      <c r="H58" s="203">
        <v>204555543</v>
      </c>
      <c r="I58" s="203">
        <v>494251582</v>
      </c>
    </row>
    <row r="59" spans="1:9" x14ac:dyDescent="0.2">
      <c r="A59" s="300" t="s">
        <v>55</v>
      </c>
      <c r="B59" s="281"/>
      <c r="C59" s="281"/>
      <c r="D59" s="281"/>
      <c r="E59" s="281"/>
      <c r="F59" s="281"/>
      <c r="G59" s="12">
        <v>50</v>
      </c>
      <c r="H59" s="203">
        <v>107640720</v>
      </c>
      <c r="I59" s="203">
        <v>28670199</v>
      </c>
    </row>
    <row r="60" spans="1:9" x14ac:dyDescent="0.2">
      <c r="A60" s="300" t="s">
        <v>56</v>
      </c>
      <c r="B60" s="300"/>
      <c r="C60" s="300"/>
      <c r="D60" s="300"/>
      <c r="E60" s="300"/>
      <c r="F60" s="300"/>
      <c r="G60" s="12">
        <v>51</v>
      </c>
      <c r="H60" s="203">
        <v>0</v>
      </c>
      <c r="I60" s="203">
        <v>0</v>
      </c>
    </row>
    <row r="61" spans="1:9" x14ac:dyDescent="0.2">
      <c r="A61" s="300" t="s">
        <v>57</v>
      </c>
      <c r="B61" s="300"/>
      <c r="C61" s="300"/>
      <c r="D61" s="300"/>
      <c r="E61" s="300"/>
      <c r="F61" s="300"/>
      <c r="G61" s="12">
        <v>52</v>
      </c>
      <c r="H61" s="203">
        <v>602805354</v>
      </c>
      <c r="I61" s="203">
        <v>640951269</v>
      </c>
    </row>
    <row r="62" spans="1:9" x14ac:dyDescent="0.2">
      <c r="A62" s="300" t="s">
        <v>58</v>
      </c>
      <c r="B62" s="300"/>
      <c r="C62" s="300"/>
      <c r="D62" s="300"/>
      <c r="E62" s="300"/>
      <c r="F62" s="300"/>
      <c r="G62" s="12">
        <v>53</v>
      </c>
      <c r="H62" s="203">
        <v>0</v>
      </c>
      <c r="I62" s="203">
        <v>0</v>
      </c>
    </row>
    <row r="63" spans="1:9" x14ac:dyDescent="0.2">
      <c r="A63" s="302" t="s">
        <v>59</v>
      </c>
      <c r="B63" s="303"/>
      <c r="C63" s="303"/>
      <c r="D63" s="303"/>
      <c r="E63" s="303"/>
      <c r="F63" s="303"/>
      <c r="G63" s="19">
        <v>54</v>
      </c>
      <c r="H63" s="205">
        <f>H42+H48+H52+H56+H57+H58+H59+H60+H61+H62</f>
        <v>60629642066</v>
      </c>
      <c r="I63" s="205">
        <f>I42+I48+I52+I56+I57+I58+I59+I60+I61+I62</f>
        <v>63987761862</v>
      </c>
    </row>
    <row r="64" spans="1:9" x14ac:dyDescent="0.2">
      <c r="A64" s="304" t="s">
        <v>16</v>
      </c>
      <c r="B64" s="305"/>
      <c r="C64" s="305"/>
      <c r="D64" s="305"/>
      <c r="E64" s="305"/>
      <c r="F64" s="305"/>
      <c r="G64" s="305"/>
      <c r="H64" s="305"/>
      <c r="I64" s="305"/>
    </row>
    <row r="65" spans="1:13" x14ac:dyDescent="0.2">
      <c r="A65" s="281" t="s">
        <v>60</v>
      </c>
      <c r="B65" s="281"/>
      <c r="C65" s="281"/>
      <c r="D65" s="281"/>
      <c r="E65" s="281"/>
      <c r="F65" s="281"/>
      <c r="G65" s="12">
        <v>55</v>
      </c>
      <c r="H65" s="203">
        <v>1698417500</v>
      </c>
      <c r="I65" s="203">
        <v>1698417500</v>
      </c>
      <c r="K65" s="103"/>
      <c r="M65" s="103"/>
    </row>
    <row r="66" spans="1:13" x14ac:dyDescent="0.2">
      <c r="A66" s="281" t="s">
        <v>61</v>
      </c>
      <c r="B66" s="281"/>
      <c r="C66" s="281"/>
      <c r="D66" s="281"/>
      <c r="E66" s="281"/>
      <c r="F66" s="281"/>
      <c r="G66" s="12">
        <v>56</v>
      </c>
      <c r="H66" s="203">
        <v>1801947133</v>
      </c>
      <c r="I66" s="203">
        <v>1801343055</v>
      </c>
      <c r="K66" s="103"/>
      <c r="M66" s="103"/>
    </row>
    <row r="67" spans="1:13" x14ac:dyDescent="0.2">
      <c r="A67" s="281" t="s">
        <v>62</v>
      </c>
      <c r="B67" s="281"/>
      <c r="C67" s="281"/>
      <c r="D67" s="281"/>
      <c r="E67" s="281"/>
      <c r="F67" s="281"/>
      <c r="G67" s="12">
        <v>57</v>
      </c>
      <c r="H67" s="203">
        <v>0</v>
      </c>
      <c r="I67" s="203">
        <v>0</v>
      </c>
      <c r="K67" s="103"/>
      <c r="M67" s="103"/>
    </row>
    <row r="68" spans="1:13" x14ac:dyDescent="0.2">
      <c r="A68" s="281" t="s">
        <v>63</v>
      </c>
      <c r="B68" s="281"/>
      <c r="C68" s="281"/>
      <c r="D68" s="281"/>
      <c r="E68" s="281"/>
      <c r="F68" s="281"/>
      <c r="G68" s="12">
        <v>58</v>
      </c>
      <c r="H68" s="203">
        <v>0</v>
      </c>
      <c r="I68" s="203">
        <v>0</v>
      </c>
      <c r="K68" s="103"/>
      <c r="M68" s="103"/>
    </row>
    <row r="69" spans="1:13" x14ac:dyDescent="0.2">
      <c r="A69" s="281" t="s">
        <v>64</v>
      </c>
      <c r="B69" s="281"/>
      <c r="C69" s="281"/>
      <c r="D69" s="281"/>
      <c r="E69" s="281"/>
      <c r="F69" s="281"/>
      <c r="G69" s="12">
        <v>59</v>
      </c>
      <c r="H69" s="203">
        <v>223132910</v>
      </c>
      <c r="I69" s="203">
        <v>349859083</v>
      </c>
      <c r="K69" s="103"/>
      <c r="M69" s="103"/>
    </row>
    <row r="70" spans="1:13" x14ac:dyDescent="0.2">
      <c r="A70" s="281" t="s">
        <v>65</v>
      </c>
      <c r="B70" s="281"/>
      <c r="C70" s="281"/>
      <c r="D70" s="281"/>
      <c r="E70" s="281"/>
      <c r="F70" s="281"/>
      <c r="G70" s="12">
        <v>60</v>
      </c>
      <c r="H70" s="203">
        <v>4074265057</v>
      </c>
      <c r="I70" s="203">
        <v>4793339902</v>
      </c>
      <c r="K70" s="103"/>
      <c r="M70" s="103"/>
    </row>
    <row r="71" spans="1:13" x14ac:dyDescent="0.2">
      <c r="A71" s="281" t="s">
        <v>66</v>
      </c>
      <c r="B71" s="281"/>
      <c r="C71" s="281"/>
      <c r="D71" s="281"/>
      <c r="E71" s="281"/>
      <c r="F71" s="281"/>
      <c r="G71" s="12">
        <v>61</v>
      </c>
      <c r="H71" s="203">
        <v>0</v>
      </c>
      <c r="I71" s="203">
        <v>0</v>
      </c>
      <c r="K71" s="103"/>
      <c r="M71" s="103"/>
    </row>
    <row r="72" spans="1:13" x14ac:dyDescent="0.2">
      <c r="A72" s="281" t="s">
        <v>67</v>
      </c>
      <c r="B72" s="281"/>
      <c r="C72" s="281"/>
      <c r="D72" s="281"/>
      <c r="E72" s="281"/>
      <c r="F72" s="281"/>
      <c r="G72" s="12">
        <v>62</v>
      </c>
      <c r="H72" s="203">
        <v>84921058</v>
      </c>
      <c r="I72" s="203">
        <v>84921058</v>
      </c>
      <c r="K72" s="103"/>
      <c r="M72" s="103"/>
    </row>
    <row r="73" spans="1:13" x14ac:dyDescent="0.2">
      <c r="A73" s="281" t="s">
        <v>68</v>
      </c>
      <c r="B73" s="281"/>
      <c r="C73" s="281"/>
      <c r="D73" s="281"/>
      <c r="E73" s="281"/>
      <c r="F73" s="281"/>
      <c r="G73" s="12">
        <v>63</v>
      </c>
      <c r="H73" s="203">
        <v>0</v>
      </c>
      <c r="I73" s="203">
        <v>0</v>
      </c>
      <c r="K73" s="103"/>
      <c r="M73" s="103"/>
    </row>
    <row r="74" spans="1:13" x14ac:dyDescent="0.2">
      <c r="A74" s="281" t="s">
        <v>69</v>
      </c>
      <c r="B74" s="281"/>
      <c r="C74" s="281"/>
      <c r="D74" s="281"/>
      <c r="E74" s="281"/>
      <c r="F74" s="281"/>
      <c r="G74" s="12">
        <v>64</v>
      </c>
      <c r="H74" s="203">
        <v>1007745036</v>
      </c>
      <c r="I74" s="203">
        <v>962284807</v>
      </c>
      <c r="K74" s="103"/>
      <c r="M74" s="103"/>
    </row>
    <row r="75" spans="1:13" x14ac:dyDescent="0.2">
      <c r="A75" s="281" t="s">
        <v>70</v>
      </c>
      <c r="B75" s="281"/>
      <c r="C75" s="281"/>
      <c r="D75" s="281"/>
      <c r="E75" s="281"/>
      <c r="F75" s="281"/>
      <c r="G75" s="12">
        <v>65</v>
      </c>
      <c r="H75" s="203">
        <v>0</v>
      </c>
      <c r="I75" s="203">
        <v>0</v>
      </c>
      <c r="K75" s="103"/>
      <c r="M75" s="103"/>
    </row>
    <row r="76" spans="1:13" x14ac:dyDescent="0.2">
      <c r="A76" s="281" t="s">
        <v>71</v>
      </c>
      <c r="B76" s="281"/>
      <c r="C76" s="281"/>
      <c r="D76" s="281"/>
      <c r="E76" s="281"/>
      <c r="F76" s="281"/>
      <c r="G76" s="12">
        <v>66</v>
      </c>
      <c r="H76" s="203">
        <v>170433797</v>
      </c>
      <c r="I76" s="203">
        <v>188246019</v>
      </c>
      <c r="K76" s="103"/>
      <c r="M76" s="103"/>
    </row>
    <row r="77" spans="1:13" x14ac:dyDescent="0.2">
      <c r="A77" s="306" t="s">
        <v>72</v>
      </c>
      <c r="B77" s="306"/>
      <c r="C77" s="306"/>
      <c r="D77" s="306"/>
      <c r="E77" s="306"/>
      <c r="F77" s="306"/>
      <c r="G77" s="19">
        <v>67</v>
      </c>
      <c r="H77" s="206">
        <f>H65+H66+H67+H68+H69+H70+H71+H72+H73+H74+H75+H76</f>
        <v>9060862491</v>
      </c>
      <c r="I77" s="206">
        <f>I65+I66+I67+I68+I69+I70+I71+I72+I73+I74+I75+I76</f>
        <v>9878411424</v>
      </c>
      <c r="M77" s="103"/>
    </row>
    <row r="78" spans="1:13" x14ac:dyDescent="0.2">
      <c r="A78" s="302" t="s">
        <v>73</v>
      </c>
      <c r="B78" s="303"/>
      <c r="C78" s="303"/>
      <c r="D78" s="303"/>
      <c r="E78" s="303"/>
      <c r="F78" s="303"/>
      <c r="G78" s="184">
        <v>68</v>
      </c>
      <c r="H78" s="205">
        <f>H63+H77</f>
        <v>69690504557</v>
      </c>
      <c r="I78" s="205">
        <f>I63+I77</f>
        <v>73866173286</v>
      </c>
      <c r="M78" s="103"/>
    </row>
    <row r="79" spans="1:13" x14ac:dyDescent="0.2">
      <c r="M79" s="103"/>
    </row>
    <row r="80" spans="1:13" x14ac:dyDescent="0.2">
      <c r="M80" s="103"/>
    </row>
    <row r="81" spans="13:13" x14ac:dyDescent="0.2">
      <c r="M81" s="103"/>
    </row>
  </sheetData>
  <mergeCells count="78">
    <mergeCell ref="A77:F77"/>
    <mergeCell ref="A78:F78"/>
    <mergeCell ref="A67:F67"/>
    <mergeCell ref="A68:F68"/>
    <mergeCell ref="A41:I41"/>
    <mergeCell ref="A43:F43"/>
    <mergeCell ref="A44:F44"/>
    <mergeCell ref="A48:F48"/>
    <mergeCell ref="A49:F49"/>
    <mergeCell ref="A42:F42"/>
    <mergeCell ref="A76:F76"/>
    <mergeCell ref="A58:F58"/>
    <mergeCell ref="A59:F59"/>
    <mergeCell ref="A72:F72"/>
    <mergeCell ref="A60:F60"/>
    <mergeCell ref="A73:F73"/>
    <mergeCell ref="A74:F74"/>
    <mergeCell ref="A75:F75"/>
    <mergeCell ref="A61:F61"/>
    <mergeCell ref="A70:F70"/>
    <mergeCell ref="A71:F71"/>
    <mergeCell ref="A62:F62"/>
    <mergeCell ref="A63:F63"/>
    <mergeCell ref="A65:F65"/>
    <mergeCell ref="A66:F66"/>
    <mergeCell ref="A64:I64"/>
    <mergeCell ref="A69:F69"/>
    <mergeCell ref="A27:F27"/>
    <mergeCell ref="A28:F28"/>
    <mergeCell ref="A29:F29"/>
    <mergeCell ref="A30:F30"/>
    <mergeCell ref="A57:F57"/>
    <mergeCell ref="A54:F54"/>
    <mergeCell ref="A55:F55"/>
    <mergeCell ref="A56:F56"/>
    <mergeCell ref="A50:F50"/>
    <mergeCell ref="A51:F51"/>
    <mergeCell ref="A52:F52"/>
    <mergeCell ref="A53:F53"/>
    <mergeCell ref="A40:F40"/>
    <mergeCell ref="A47:F47"/>
    <mergeCell ref="A45:F45"/>
    <mergeCell ref="A46:F46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1:H1"/>
    <mergeCell ref="A2:H2"/>
    <mergeCell ref="A6:F6"/>
    <mergeCell ref="A5:F5"/>
    <mergeCell ref="A4:I4"/>
    <mergeCell ref="A3:I3"/>
    <mergeCell ref="A18:F18"/>
    <mergeCell ref="A26:F26"/>
    <mergeCell ref="A19:F19"/>
    <mergeCell ref="A20:F20"/>
    <mergeCell ref="A21:F21"/>
    <mergeCell ref="A22:F22"/>
    <mergeCell ref="A23:F23"/>
    <mergeCell ref="A24:F24"/>
    <mergeCell ref="A25:F25"/>
    <mergeCell ref="A15:F15"/>
    <mergeCell ref="A12:F12"/>
    <mergeCell ref="A16:F16"/>
    <mergeCell ref="A17:F17"/>
    <mergeCell ref="A13:F13"/>
    <mergeCell ref="A14:F14"/>
    <mergeCell ref="A7:I7"/>
    <mergeCell ref="A8:I8"/>
    <mergeCell ref="A9:F9"/>
    <mergeCell ref="A10:F10"/>
    <mergeCell ref="A11:F11"/>
  </mergeCells>
  <dataValidations count="3">
    <dataValidation type="whole" operator="notEqual" allowBlank="1" showInputMessage="1" showErrorMessage="1" errorTitle="Nedopušten unos" error="Dopušten je unos samo cjelobrojnih (pozitivnih ili negativnih) vrijednosti ili nule." sqref="H69:I69">
      <formula1>9999999999</formula1>
    </dataValidation>
    <dataValidation type="whole" operator="notEqual" allowBlank="1" showInputMessage="1" showErrorMessage="1" errorTitle="Nedopušten upis" error="Dopušten je upis samo cjelobrojnih vrijednosti." sqref="H70:I78 H66:I67">
      <formula1>9999999999</formula1>
    </dataValidation>
    <dataValidation type="whole" operator="greaterThanOrEqual" allowBlank="1" showInputMessage="1" showErrorMessage="1" errorTitle="Nedopušten unos" error="Dopušten je unos samo pozitivnih cjelobrojnih vrijednosti ili nule." sqref="H9:I40 H68:I68 H42:I63 H65:I65">
      <formula1>0</formula1>
    </dataValidation>
  </dataValidations>
  <pageMargins left="0.7" right="0.7" top="0.75" bottom="0.75" header="0.3" footer="0.3"/>
  <pageSetup paperSize="9" scale="71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Normal="100" zoomScaleSheetLayoutView="110" workbookViewId="0">
      <selection activeCell="M21" sqref="M21"/>
    </sheetView>
  </sheetViews>
  <sheetFormatPr defaultRowHeight="12.75" x14ac:dyDescent="0.2"/>
  <cols>
    <col min="1" max="5" width="9.140625" style="11"/>
    <col min="6" max="6" width="38.7109375" style="11" customWidth="1"/>
    <col min="7" max="7" width="15.140625" style="11" customWidth="1"/>
    <col min="8" max="9" width="12.28515625" style="36" bestFit="1" customWidth="1"/>
    <col min="10" max="10" width="23.140625" style="11" customWidth="1"/>
    <col min="11" max="11" width="16" style="11" bestFit="1" customWidth="1"/>
    <col min="12" max="16384" width="9.140625" style="11"/>
  </cols>
  <sheetData>
    <row r="1" spans="1:9" x14ac:dyDescent="0.2">
      <c r="A1" s="320" t="s">
        <v>5</v>
      </c>
      <c r="B1" s="285"/>
      <c r="C1" s="285"/>
      <c r="D1" s="285"/>
      <c r="E1" s="285"/>
      <c r="F1" s="285"/>
      <c r="G1" s="285"/>
      <c r="H1" s="285"/>
    </row>
    <row r="2" spans="1:9" x14ac:dyDescent="0.2">
      <c r="A2" s="319" t="s">
        <v>313</v>
      </c>
      <c r="B2" s="287"/>
      <c r="C2" s="287"/>
      <c r="D2" s="287"/>
      <c r="E2" s="287"/>
      <c r="F2" s="287"/>
      <c r="G2" s="287"/>
      <c r="H2" s="287"/>
    </row>
    <row r="3" spans="1:9" x14ac:dyDescent="0.2">
      <c r="A3" s="321" t="s">
        <v>12</v>
      </c>
      <c r="B3" s="299"/>
      <c r="C3" s="299"/>
      <c r="D3" s="299"/>
      <c r="E3" s="299"/>
      <c r="F3" s="299"/>
      <c r="G3" s="299"/>
      <c r="H3" s="299"/>
      <c r="I3" s="299"/>
    </row>
    <row r="4" spans="1:9" x14ac:dyDescent="0.2">
      <c r="A4" s="327" t="s">
        <v>283</v>
      </c>
      <c r="B4" s="296"/>
      <c r="C4" s="296"/>
      <c r="D4" s="296"/>
      <c r="E4" s="296"/>
      <c r="F4" s="296"/>
      <c r="G4" s="296"/>
      <c r="H4" s="296"/>
      <c r="I4" s="296"/>
    </row>
    <row r="5" spans="1:9" ht="33.75" x14ac:dyDescent="0.2">
      <c r="A5" s="322" t="s">
        <v>2</v>
      </c>
      <c r="B5" s="323"/>
      <c r="C5" s="323"/>
      <c r="D5" s="323"/>
      <c r="E5" s="323"/>
      <c r="F5" s="324"/>
      <c r="G5" s="13" t="s">
        <v>6</v>
      </c>
      <c r="H5" s="52" t="s">
        <v>228</v>
      </c>
      <c r="I5" s="37" t="s">
        <v>226</v>
      </c>
    </row>
    <row r="6" spans="1:9" x14ac:dyDescent="0.2">
      <c r="A6" s="325">
        <v>1</v>
      </c>
      <c r="B6" s="326"/>
      <c r="C6" s="326"/>
      <c r="D6" s="326"/>
      <c r="E6" s="326"/>
      <c r="F6" s="326"/>
      <c r="G6" s="14">
        <v>2</v>
      </c>
      <c r="H6" s="15">
        <v>3</v>
      </c>
      <c r="I6" s="15">
        <v>4</v>
      </c>
    </row>
    <row r="7" spans="1:9" x14ac:dyDescent="0.2">
      <c r="A7" s="307" t="s">
        <v>75</v>
      </c>
      <c r="B7" s="307"/>
      <c r="C7" s="307"/>
      <c r="D7" s="307"/>
      <c r="E7" s="307"/>
      <c r="F7" s="307"/>
      <c r="G7" s="6">
        <v>1</v>
      </c>
      <c r="H7" s="38">
        <v>2501755296</v>
      </c>
      <c r="I7" s="38">
        <v>2387117583</v>
      </c>
    </row>
    <row r="8" spans="1:9" x14ac:dyDescent="0.2">
      <c r="A8" s="307" t="s">
        <v>74</v>
      </c>
      <c r="B8" s="307"/>
      <c r="C8" s="307"/>
      <c r="D8" s="307"/>
      <c r="E8" s="307"/>
      <c r="F8" s="307"/>
      <c r="G8" s="6">
        <v>2</v>
      </c>
      <c r="H8" s="38">
        <v>428623617</v>
      </c>
      <c r="I8" s="38">
        <v>339958328</v>
      </c>
    </row>
    <row r="9" spans="1:9" x14ac:dyDescent="0.2">
      <c r="A9" s="307" t="s">
        <v>76</v>
      </c>
      <c r="B9" s="307"/>
      <c r="C9" s="307"/>
      <c r="D9" s="307"/>
      <c r="E9" s="307"/>
      <c r="F9" s="307"/>
      <c r="G9" s="6">
        <v>3</v>
      </c>
      <c r="H9" s="38">
        <v>0</v>
      </c>
      <c r="I9" s="38">
        <v>0</v>
      </c>
    </row>
    <row r="10" spans="1:9" x14ac:dyDescent="0.2">
      <c r="A10" s="307" t="s">
        <v>77</v>
      </c>
      <c r="B10" s="307"/>
      <c r="C10" s="307"/>
      <c r="D10" s="307"/>
      <c r="E10" s="307"/>
      <c r="F10" s="307"/>
      <c r="G10" s="6">
        <v>4</v>
      </c>
      <c r="H10" s="38">
        <v>999385</v>
      </c>
      <c r="I10" s="38">
        <v>1440392</v>
      </c>
    </row>
    <row r="11" spans="1:9" x14ac:dyDescent="0.2">
      <c r="A11" s="307" t="s">
        <v>78</v>
      </c>
      <c r="B11" s="307"/>
      <c r="C11" s="307"/>
      <c r="D11" s="307"/>
      <c r="E11" s="307"/>
      <c r="F11" s="307"/>
      <c r="G11" s="6">
        <v>5</v>
      </c>
      <c r="H11" s="38">
        <v>967786624</v>
      </c>
      <c r="I11" s="38">
        <v>1057188833</v>
      </c>
    </row>
    <row r="12" spans="1:9" x14ac:dyDescent="0.2">
      <c r="A12" s="307" t="s">
        <v>79</v>
      </c>
      <c r="B12" s="307"/>
      <c r="C12" s="307"/>
      <c r="D12" s="307"/>
      <c r="E12" s="307"/>
      <c r="F12" s="307"/>
      <c r="G12" s="6">
        <v>6</v>
      </c>
      <c r="H12" s="38">
        <v>234385009</v>
      </c>
      <c r="I12" s="38">
        <v>254364808</v>
      </c>
    </row>
    <row r="13" spans="1:9" ht="24" customHeight="1" x14ac:dyDescent="0.2">
      <c r="A13" s="307" t="s">
        <v>80</v>
      </c>
      <c r="B13" s="307"/>
      <c r="C13" s="307"/>
      <c r="D13" s="307"/>
      <c r="E13" s="307"/>
      <c r="F13" s="307"/>
      <c r="G13" s="6">
        <v>7</v>
      </c>
      <c r="H13" s="38">
        <v>27565442</v>
      </c>
      <c r="I13" s="38">
        <v>777265</v>
      </c>
    </row>
    <row r="14" spans="1:9" x14ac:dyDescent="0.2">
      <c r="A14" s="307" t="s">
        <v>81</v>
      </c>
      <c r="B14" s="307"/>
      <c r="C14" s="307"/>
      <c r="D14" s="307"/>
      <c r="E14" s="307"/>
      <c r="F14" s="307"/>
      <c r="G14" s="6">
        <v>8</v>
      </c>
      <c r="H14" s="38">
        <v>220542531</v>
      </c>
      <c r="I14" s="38">
        <v>210869139</v>
      </c>
    </row>
    <row r="15" spans="1:9" ht="24" customHeight="1" x14ac:dyDescent="0.2">
      <c r="A15" s="307" t="s">
        <v>82</v>
      </c>
      <c r="B15" s="307"/>
      <c r="C15" s="307"/>
      <c r="D15" s="307"/>
      <c r="E15" s="307"/>
      <c r="F15" s="307"/>
      <c r="G15" s="6">
        <v>9</v>
      </c>
      <c r="H15" s="38">
        <v>3703723</v>
      </c>
      <c r="I15" s="38">
        <v>3607601</v>
      </c>
    </row>
    <row r="16" spans="1:9" ht="24" customHeight="1" x14ac:dyDescent="0.2">
      <c r="A16" s="307" t="s">
        <v>83</v>
      </c>
      <c r="B16" s="307"/>
      <c r="C16" s="307"/>
      <c r="D16" s="307"/>
      <c r="E16" s="307"/>
      <c r="F16" s="307"/>
      <c r="G16" s="6">
        <v>10</v>
      </c>
      <c r="H16" s="38">
        <v>0</v>
      </c>
      <c r="I16" s="38">
        <v>0</v>
      </c>
    </row>
    <row r="17" spans="1:9" x14ac:dyDescent="0.2">
      <c r="A17" s="307" t="s">
        <v>84</v>
      </c>
      <c r="B17" s="307"/>
      <c r="C17" s="307"/>
      <c r="D17" s="307"/>
      <c r="E17" s="307"/>
      <c r="F17" s="307"/>
      <c r="G17" s="6">
        <v>11</v>
      </c>
      <c r="H17" s="38">
        <v>0</v>
      </c>
      <c r="I17" s="38">
        <v>0</v>
      </c>
    </row>
    <row r="18" spans="1:9" x14ac:dyDescent="0.2">
      <c r="A18" s="307" t="s">
        <v>85</v>
      </c>
      <c r="B18" s="307"/>
      <c r="C18" s="307"/>
      <c r="D18" s="307"/>
      <c r="E18" s="307"/>
      <c r="F18" s="307"/>
      <c r="G18" s="6">
        <v>12</v>
      </c>
      <c r="H18" s="38">
        <v>449204</v>
      </c>
      <c r="I18" s="38">
        <v>22845566</v>
      </c>
    </row>
    <row r="19" spans="1:9" x14ac:dyDescent="0.2">
      <c r="A19" s="307" t="s">
        <v>86</v>
      </c>
      <c r="B19" s="307"/>
      <c r="C19" s="307"/>
      <c r="D19" s="307"/>
      <c r="E19" s="307"/>
      <c r="F19" s="307"/>
      <c r="G19" s="6">
        <v>13</v>
      </c>
      <c r="H19" s="38">
        <v>4788763</v>
      </c>
      <c r="I19" s="38">
        <v>25508584</v>
      </c>
    </row>
    <row r="20" spans="1:9" x14ac:dyDescent="0.2">
      <c r="A20" s="307" t="s">
        <v>87</v>
      </c>
      <c r="B20" s="307"/>
      <c r="C20" s="307"/>
      <c r="D20" s="307"/>
      <c r="E20" s="307"/>
      <c r="F20" s="307"/>
      <c r="G20" s="6">
        <v>14</v>
      </c>
      <c r="H20" s="38">
        <v>187960126</v>
      </c>
      <c r="I20" s="38">
        <v>156746117</v>
      </c>
    </row>
    <row r="21" spans="1:9" x14ac:dyDescent="0.2">
      <c r="A21" s="307" t="s">
        <v>88</v>
      </c>
      <c r="B21" s="307"/>
      <c r="C21" s="307"/>
      <c r="D21" s="307"/>
      <c r="E21" s="307"/>
      <c r="F21" s="307"/>
      <c r="G21" s="6">
        <v>15</v>
      </c>
      <c r="H21" s="38">
        <v>173907646</v>
      </c>
      <c r="I21" s="38">
        <v>158869646</v>
      </c>
    </row>
    <row r="22" spans="1:9" x14ac:dyDescent="0.2">
      <c r="A22" s="310" t="s">
        <v>89</v>
      </c>
      <c r="B22" s="310"/>
      <c r="C22" s="310"/>
      <c r="D22" s="310"/>
      <c r="E22" s="310"/>
      <c r="F22" s="310"/>
      <c r="G22" s="7">
        <v>16</v>
      </c>
      <c r="H22" s="86">
        <f>H7-H8-H9+H10+H11-H12+H13+H14+H15+H16+H17+H18+H19+H20-H21</f>
        <v>3078634822</v>
      </c>
      <c r="I22" s="86">
        <f>I7-I8-I9+I10+I11-I12+I13+I14+I15+I16+I17+I18+I19+I20-I21</f>
        <v>3112908298</v>
      </c>
    </row>
    <row r="23" spans="1:9" x14ac:dyDescent="0.2">
      <c r="A23" s="307" t="s">
        <v>90</v>
      </c>
      <c r="B23" s="307"/>
      <c r="C23" s="307"/>
      <c r="D23" s="307"/>
      <c r="E23" s="307"/>
      <c r="F23" s="307"/>
      <c r="G23" s="6">
        <v>17</v>
      </c>
      <c r="H23" s="38">
        <v>1266099224</v>
      </c>
      <c r="I23" s="38">
        <v>1320941152</v>
      </c>
    </row>
    <row r="24" spans="1:9" x14ac:dyDescent="0.2">
      <c r="A24" s="307" t="s">
        <v>91</v>
      </c>
      <c r="B24" s="307"/>
      <c r="C24" s="307"/>
      <c r="D24" s="307"/>
      <c r="E24" s="307"/>
      <c r="F24" s="307"/>
      <c r="G24" s="6">
        <v>18</v>
      </c>
      <c r="H24" s="38">
        <v>227610760</v>
      </c>
      <c r="I24" s="38">
        <v>248140108</v>
      </c>
    </row>
    <row r="25" spans="1:9" x14ac:dyDescent="0.2">
      <c r="A25" s="307" t="s">
        <v>92</v>
      </c>
      <c r="B25" s="307"/>
      <c r="C25" s="307"/>
      <c r="D25" s="307"/>
      <c r="E25" s="307"/>
      <c r="F25" s="307"/>
      <c r="G25" s="6">
        <v>19</v>
      </c>
      <c r="H25" s="38">
        <v>-328732</v>
      </c>
      <c r="I25" s="38">
        <v>-1184156</v>
      </c>
    </row>
    <row r="26" spans="1:9" x14ac:dyDescent="0.2">
      <c r="A26" s="307" t="s">
        <v>93</v>
      </c>
      <c r="B26" s="307"/>
      <c r="C26" s="307"/>
      <c r="D26" s="307"/>
      <c r="E26" s="307"/>
      <c r="F26" s="307"/>
      <c r="G26" s="6">
        <v>20</v>
      </c>
      <c r="H26" s="38">
        <v>39552091</v>
      </c>
      <c r="I26" s="38">
        <v>321243393</v>
      </c>
    </row>
    <row r="27" spans="1:9" ht="25.5" customHeight="1" x14ac:dyDescent="0.2">
      <c r="A27" s="307" t="s">
        <v>94</v>
      </c>
      <c r="B27" s="307"/>
      <c r="C27" s="307"/>
      <c r="D27" s="307"/>
      <c r="E27" s="307"/>
      <c r="F27" s="307"/>
      <c r="G27" s="6">
        <v>21</v>
      </c>
      <c r="H27" s="38">
        <v>212137253</v>
      </c>
      <c r="I27" s="38">
        <v>-415150</v>
      </c>
    </row>
    <row r="28" spans="1:9" ht="24.75" customHeight="1" x14ac:dyDescent="0.2">
      <c r="A28" s="307" t="s">
        <v>95</v>
      </c>
      <c r="B28" s="307"/>
      <c r="C28" s="307"/>
      <c r="D28" s="307"/>
      <c r="E28" s="307"/>
      <c r="F28" s="307"/>
      <c r="G28" s="6">
        <v>22</v>
      </c>
      <c r="H28" s="38">
        <v>0</v>
      </c>
      <c r="I28" s="38">
        <v>-346834</v>
      </c>
    </row>
    <row r="29" spans="1:9" x14ac:dyDescent="0.2">
      <c r="A29" s="307" t="s">
        <v>96</v>
      </c>
      <c r="B29" s="307"/>
      <c r="C29" s="307"/>
      <c r="D29" s="307"/>
      <c r="E29" s="307"/>
      <c r="F29" s="307"/>
      <c r="G29" s="6">
        <v>23</v>
      </c>
      <c r="H29" s="38">
        <v>58645949</v>
      </c>
      <c r="I29" s="38">
        <v>19473877</v>
      </c>
    </row>
    <row r="30" spans="1:9" x14ac:dyDescent="0.2">
      <c r="A30" s="307" t="s">
        <v>97</v>
      </c>
      <c r="B30" s="307"/>
      <c r="C30" s="307"/>
      <c r="D30" s="307"/>
      <c r="E30" s="307"/>
      <c r="F30" s="307"/>
      <c r="G30" s="6">
        <v>24</v>
      </c>
      <c r="H30" s="38">
        <v>0</v>
      </c>
      <c r="I30" s="38">
        <v>0</v>
      </c>
    </row>
    <row r="31" spans="1:9" ht="24" customHeight="1" x14ac:dyDescent="0.2">
      <c r="A31" s="307" t="s">
        <v>98</v>
      </c>
      <c r="B31" s="307"/>
      <c r="C31" s="307"/>
      <c r="D31" s="307"/>
      <c r="E31" s="307"/>
      <c r="F31" s="307"/>
      <c r="G31" s="6">
        <v>25</v>
      </c>
      <c r="H31" s="38">
        <v>10494718</v>
      </c>
      <c r="I31" s="38">
        <v>8656866</v>
      </c>
    </row>
    <row r="32" spans="1:9" ht="24.75" customHeight="1" x14ac:dyDescent="0.2">
      <c r="A32" s="307" t="s">
        <v>99</v>
      </c>
      <c r="B32" s="307"/>
      <c r="C32" s="307"/>
      <c r="D32" s="307"/>
      <c r="E32" s="307"/>
      <c r="F32" s="307"/>
      <c r="G32" s="6">
        <v>26</v>
      </c>
      <c r="H32" s="38">
        <v>0</v>
      </c>
      <c r="I32" s="38">
        <v>0</v>
      </c>
    </row>
    <row r="33" spans="1:13" ht="24" customHeight="1" x14ac:dyDescent="0.2">
      <c r="A33" s="308" t="s">
        <v>100</v>
      </c>
      <c r="B33" s="308"/>
      <c r="C33" s="308"/>
      <c r="D33" s="308"/>
      <c r="E33" s="308"/>
      <c r="F33" s="308"/>
      <c r="G33" s="7">
        <v>27</v>
      </c>
      <c r="H33" s="86">
        <f>H22-H23+H25-H24-H26-H27-H28-H29+H30+H31+H32</f>
        <v>1284755531</v>
      </c>
      <c r="I33" s="86">
        <f>I22-I23+I25-I24-I26-I27-I28-I29+I30+I31+I32</f>
        <v>1211344462</v>
      </c>
      <c r="J33" s="99"/>
      <c r="K33" s="36"/>
      <c r="L33" s="36"/>
      <c r="M33" s="36"/>
    </row>
    <row r="34" spans="1:13" x14ac:dyDescent="0.2">
      <c r="A34" s="307" t="s">
        <v>101</v>
      </c>
      <c r="B34" s="307"/>
      <c r="C34" s="307"/>
      <c r="D34" s="307"/>
      <c r="E34" s="307"/>
      <c r="F34" s="307"/>
      <c r="G34" s="6">
        <v>28</v>
      </c>
      <c r="H34" s="38">
        <v>254174177</v>
      </c>
      <c r="I34" s="38">
        <v>228997699</v>
      </c>
    </row>
    <row r="35" spans="1:13" x14ac:dyDescent="0.2">
      <c r="A35" s="308" t="s">
        <v>102</v>
      </c>
      <c r="B35" s="308"/>
      <c r="C35" s="308"/>
      <c r="D35" s="308"/>
      <c r="E35" s="308"/>
      <c r="F35" s="308"/>
      <c r="G35" s="7">
        <v>29</v>
      </c>
      <c r="H35" s="86">
        <f>H33-H34</f>
        <v>1030581354</v>
      </c>
      <c r="I35" s="86">
        <f>I33-I34</f>
        <v>982346763</v>
      </c>
      <c r="K35" s="99"/>
    </row>
    <row r="36" spans="1:13" x14ac:dyDescent="0.2">
      <c r="A36" s="308" t="s">
        <v>103</v>
      </c>
      <c r="B36" s="308"/>
      <c r="C36" s="308"/>
      <c r="D36" s="308"/>
      <c r="E36" s="308"/>
      <c r="F36" s="308"/>
      <c r="G36" s="7">
        <v>30</v>
      </c>
      <c r="H36" s="86">
        <f>H37-H38</f>
        <v>0</v>
      </c>
      <c r="I36" s="86">
        <f>I37-I38</f>
        <v>0</v>
      </c>
      <c r="K36" s="99"/>
    </row>
    <row r="37" spans="1:13" x14ac:dyDescent="0.2">
      <c r="A37" s="307" t="s">
        <v>104</v>
      </c>
      <c r="B37" s="307"/>
      <c r="C37" s="307"/>
      <c r="D37" s="307"/>
      <c r="E37" s="307"/>
      <c r="F37" s="307"/>
      <c r="G37" s="6">
        <v>31</v>
      </c>
      <c r="H37" s="38">
        <v>0</v>
      </c>
      <c r="I37" s="38">
        <v>0</v>
      </c>
      <c r="K37" s="36"/>
    </row>
    <row r="38" spans="1:13" x14ac:dyDescent="0.2">
      <c r="A38" s="307" t="s">
        <v>105</v>
      </c>
      <c r="B38" s="307"/>
      <c r="C38" s="307"/>
      <c r="D38" s="307"/>
      <c r="E38" s="307"/>
      <c r="F38" s="307"/>
      <c r="G38" s="6">
        <v>32</v>
      </c>
      <c r="H38" s="38">
        <v>0</v>
      </c>
      <c r="I38" s="38">
        <v>0</v>
      </c>
    </row>
    <row r="39" spans="1:13" x14ac:dyDescent="0.2">
      <c r="A39" s="308" t="s">
        <v>106</v>
      </c>
      <c r="B39" s="308"/>
      <c r="C39" s="308"/>
      <c r="D39" s="308"/>
      <c r="E39" s="308"/>
      <c r="F39" s="308"/>
      <c r="G39" s="7">
        <v>33</v>
      </c>
      <c r="H39" s="86">
        <f>H35+H36</f>
        <v>1030581354</v>
      </c>
      <c r="I39" s="86">
        <f>I35+I36</f>
        <v>982346763</v>
      </c>
    </row>
    <row r="40" spans="1:13" x14ac:dyDescent="0.2">
      <c r="A40" s="307" t="s">
        <v>107</v>
      </c>
      <c r="B40" s="307"/>
      <c r="C40" s="307"/>
      <c r="D40" s="307"/>
      <c r="E40" s="307"/>
      <c r="F40" s="307"/>
      <c r="G40" s="6">
        <v>34</v>
      </c>
      <c r="H40" s="38">
        <v>22836318</v>
      </c>
      <c r="I40" s="38">
        <v>20061956</v>
      </c>
    </row>
    <row r="41" spans="1:13" x14ac:dyDescent="0.2">
      <c r="A41" s="307" t="s">
        <v>108</v>
      </c>
      <c r="B41" s="307"/>
      <c r="C41" s="307"/>
      <c r="D41" s="307"/>
      <c r="E41" s="307"/>
      <c r="F41" s="307"/>
      <c r="G41" s="6">
        <v>35</v>
      </c>
      <c r="H41" s="38">
        <v>1007745036</v>
      </c>
      <c r="I41" s="38">
        <v>962284807</v>
      </c>
    </row>
    <row r="42" spans="1:13" x14ac:dyDescent="0.2">
      <c r="A42" s="312" t="s">
        <v>17</v>
      </c>
      <c r="B42" s="313"/>
      <c r="C42" s="313"/>
      <c r="D42" s="313"/>
      <c r="E42" s="313"/>
      <c r="F42" s="313"/>
      <c r="G42" s="314"/>
      <c r="H42" s="314"/>
      <c r="I42" s="314"/>
      <c r="J42" s="4"/>
    </row>
    <row r="43" spans="1:13" x14ac:dyDescent="0.2">
      <c r="A43" s="315" t="s">
        <v>109</v>
      </c>
      <c r="B43" s="315"/>
      <c r="C43" s="315"/>
      <c r="D43" s="315"/>
      <c r="E43" s="315"/>
      <c r="F43" s="315"/>
      <c r="G43" s="6">
        <v>36</v>
      </c>
      <c r="H43" s="39">
        <f>H39</f>
        <v>1030581354</v>
      </c>
      <c r="I43" s="39">
        <f>I39</f>
        <v>982346763</v>
      </c>
    </row>
    <row r="44" spans="1:13" x14ac:dyDescent="0.2">
      <c r="A44" s="310" t="s">
        <v>233</v>
      </c>
      <c r="B44" s="310"/>
      <c r="C44" s="310"/>
      <c r="D44" s="310"/>
      <c r="E44" s="310"/>
      <c r="F44" s="310"/>
      <c r="G44" s="7">
        <v>37</v>
      </c>
      <c r="H44" s="88">
        <f>H45+H57</f>
        <v>-50763166</v>
      </c>
      <c r="I44" s="88">
        <f>I45+I57</f>
        <v>126182702</v>
      </c>
    </row>
    <row r="45" spans="1:13" x14ac:dyDescent="0.2">
      <c r="A45" s="311" t="s">
        <v>234</v>
      </c>
      <c r="B45" s="311"/>
      <c r="C45" s="311"/>
      <c r="D45" s="311"/>
      <c r="E45" s="311"/>
      <c r="F45" s="311"/>
      <c r="G45" s="7">
        <v>38</v>
      </c>
      <c r="H45" s="88">
        <f>SUM(H46:H52)+H55+H56</f>
        <v>20330255</v>
      </c>
      <c r="I45" s="88">
        <f>SUM(I46:I52)+I55+I56</f>
        <v>41417654</v>
      </c>
    </row>
    <row r="46" spans="1:13" x14ac:dyDescent="0.2">
      <c r="A46" s="309" t="s">
        <v>110</v>
      </c>
      <c r="B46" s="309"/>
      <c r="C46" s="309"/>
      <c r="D46" s="309"/>
      <c r="E46" s="309"/>
      <c r="F46" s="309"/>
      <c r="G46" s="6">
        <v>39</v>
      </c>
      <c r="H46" s="38">
        <v>0</v>
      </c>
      <c r="I46" s="38">
        <v>0</v>
      </c>
    </row>
    <row r="47" spans="1:13" x14ac:dyDescent="0.2">
      <c r="A47" s="309" t="s">
        <v>111</v>
      </c>
      <c r="B47" s="309"/>
      <c r="C47" s="309"/>
      <c r="D47" s="309"/>
      <c r="E47" s="309"/>
      <c r="F47" s="309"/>
      <c r="G47" s="6">
        <v>40</v>
      </c>
      <c r="H47" s="38">
        <v>0</v>
      </c>
      <c r="I47" s="38">
        <v>0</v>
      </c>
    </row>
    <row r="48" spans="1:13" x14ac:dyDescent="0.2">
      <c r="A48" s="309" t="s">
        <v>112</v>
      </c>
      <c r="B48" s="309"/>
      <c r="C48" s="309"/>
      <c r="D48" s="309"/>
      <c r="E48" s="309"/>
      <c r="F48" s="309"/>
      <c r="G48" s="6">
        <v>41</v>
      </c>
      <c r="H48" s="38">
        <v>2981139</v>
      </c>
      <c r="I48" s="38">
        <v>-461353</v>
      </c>
    </row>
    <row r="49" spans="1:9" x14ac:dyDescent="0.2">
      <c r="A49" s="309" t="s">
        <v>113</v>
      </c>
      <c r="B49" s="309"/>
      <c r="C49" s="309"/>
      <c r="D49" s="309"/>
      <c r="E49" s="309"/>
      <c r="F49" s="309"/>
      <c r="G49" s="6">
        <v>42</v>
      </c>
      <c r="H49" s="38">
        <v>0</v>
      </c>
      <c r="I49" s="38">
        <v>0</v>
      </c>
    </row>
    <row r="50" spans="1:9" x14ac:dyDescent="0.2">
      <c r="A50" s="309" t="s">
        <v>114</v>
      </c>
      <c r="B50" s="309"/>
      <c r="C50" s="309"/>
      <c r="D50" s="309"/>
      <c r="E50" s="309"/>
      <c r="F50" s="309"/>
      <c r="G50" s="6">
        <v>43</v>
      </c>
      <c r="H50" s="38">
        <v>0</v>
      </c>
      <c r="I50" s="38">
        <v>0</v>
      </c>
    </row>
    <row r="51" spans="1:9" ht="23.25" customHeight="1" x14ac:dyDescent="0.2">
      <c r="A51" s="309" t="s">
        <v>115</v>
      </c>
      <c r="B51" s="309"/>
      <c r="C51" s="309"/>
      <c r="D51" s="309"/>
      <c r="E51" s="309"/>
      <c r="F51" s="309"/>
      <c r="G51" s="6">
        <v>44</v>
      </c>
      <c r="H51" s="38">
        <v>21606116</v>
      </c>
      <c r="I51" s="38">
        <v>50528292</v>
      </c>
    </row>
    <row r="52" spans="1:9" ht="24" customHeight="1" x14ac:dyDescent="0.2">
      <c r="A52" s="318" t="s">
        <v>116</v>
      </c>
      <c r="B52" s="318"/>
      <c r="C52" s="318"/>
      <c r="D52" s="318"/>
      <c r="E52" s="318"/>
      <c r="F52" s="318"/>
      <c r="G52" s="6">
        <v>45</v>
      </c>
      <c r="H52" s="38">
        <v>0</v>
      </c>
      <c r="I52" s="38">
        <v>0</v>
      </c>
    </row>
    <row r="53" spans="1:9" ht="24.75" customHeight="1" x14ac:dyDescent="0.2">
      <c r="A53" s="318" t="s">
        <v>117</v>
      </c>
      <c r="B53" s="318"/>
      <c r="C53" s="318"/>
      <c r="D53" s="318"/>
      <c r="E53" s="318"/>
      <c r="F53" s="318"/>
      <c r="G53" s="6">
        <v>46</v>
      </c>
      <c r="H53" s="38">
        <v>0</v>
      </c>
      <c r="I53" s="38">
        <v>0</v>
      </c>
    </row>
    <row r="54" spans="1:9" ht="24.75" customHeight="1" x14ac:dyDescent="0.2">
      <c r="A54" s="318" t="s">
        <v>118</v>
      </c>
      <c r="B54" s="318"/>
      <c r="C54" s="318"/>
      <c r="D54" s="318"/>
      <c r="E54" s="318"/>
      <c r="F54" s="318"/>
      <c r="G54" s="6">
        <v>47</v>
      </c>
      <c r="H54" s="38">
        <v>0</v>
      </c>
      <c r="I54" s="38">
        <v>0</v>
      </c>
    </row>
    <row r="55" spans="1:9" ht="24" customHeight="1" x14ac:dyDescent="0.2">
      <c r="A55" s="318" t="s">
        <v>119</v>
      </c>
      <c r="B55" s="318"/>
      <c r="C55" s="318"/>
      <c r="D55" s="318"/>
      <c r="E55" s="318"/>
      <c r="F55" s="318"/>
      <c r="G55" s="6">
        <v>48</v>
      </c>
      <c r="H55" s="38">
        <v>0</v>
      </c>
      <c r="I55" s="38">
        <v>0</v>
      </c>
    </row>
    <row r="56" spans="1:9" x14ac:dyDescent="0.2">
      <c r="A56" s="317" t="s">
        <v>232</v>
      </c>
      <c r="B56" s="317"/>
      <c r="C56" s="317"/>
      <c r="D56" s="317"/>
      <c r="E56" s="317"/>
      <c r="F56" s="317"/>
      <c r="G56" s="6">
        <v>49</v>
      </c>
      <c r="H56" s="38">
        <v>-4257000</v>
      </c>
      <c r="I56" s="38">
        <v>-8649285</v>
      </c>
    </row>
    <row r="57" spans="1:9" x14ac:dyDescent="0.2">
      <c r="A57" s="311" t="s">
        <v>235</v>
      </c>
      <c r="B57" s="311"/>
      <c r="C57" s="311"/>
      <c r="D57" s="311"/>
      <c r="E57" s="311"/>
      <c r="F57" s="311"/>
      <c r="G57" s="7">
        <v>50</v>
      </c>
      <c r="H57" s="86">
        <f>SUM(H58:H65)</f>
        <v>-71093421</v>
      </c>
      <c r="I57" s="86">
        <f>SUM(I58:I65)</f>
        <v>84765048</v>
      </c>
    </row>
    <row r="58" spans="1:9" x14ac:dyDescent="0.2">
      <c r="A58" s="317" t="s">
        <v>120</v>
      </c>
      <c r="B58" s="317"/>
      <c r="C58" s="317"/>
      <c r="D58" s="317"/>
      <c r="E58" s="317"/>
      <c r="F58" s="317"/>
      <c r="G58" s="6">
        <v>51</v>
      </c>
      <c r="H58" s="38">
        <v>0</v>
      </c>
      <c r="I58" s="38">
        <v>0</v>
      </c>
    </row>
    <row r="59" spans="1:9" x14ac:dyDescent="0.2">
      <c r="A59" s="317" t="s">
        <v>121</v>
      </c>
      <c r="B59" s="317"/>
      <c r="C59" s="317"/>
      <c r="D59" s="317"/>
      <c r="E59" s="317"/>
      <c r="F59" s="317"/>
      <c r="G59" s="6">
        <v>52</v>
      </c>
      <c r="H59" s="38">
        <v>-6232185</v>
      </c>
      <c r="I59" s="38">
        <v>2364908</v>
      </c>
    </row>
    <row r="60" spans="1:9" x14ac:dyDescent="0.2">
      <c r="A60" s="317" t="s">
        <v>122</v>
      </c>
      <c r="B60" s="317"/>
      <c r="C60" s="317"/>
      <c r="D60" s="317"/>
      <c r="E60" s="317"/>
      <c r="F60" s="317"/>
      <c r="G60" s="6">
        <v>53</v>
      </c>
      <c r="H60" s="38">
        <v>0</v>
      </c>
      <c r="I60" s="38">
        <v>0</v>
      </c>
    </row>
    <row r="61" spans="1:9" x14ac:dyDescent="0.2">
      <c r="A61" s="317" t="s">
        <v>123</v>
      </c>
      <c r="B61" s="317"/>
      <c r="C61" s="317"/>
      <c r="D61" s="317"/>
      <c r="E61" s="317"/>
      <c r="F61" s="317"/>
      <c r="G61" s="6">
        <v>54</v>
      </c>
      <c r="H61" s="38">
        <v>0</v>
      </c>
      <c r="I61" s="38">
        <v>0</v>
      </c>
    </row>
    <row r="62" spans="1:9" x14ac:dyDescent="0.2">
      <c r="A62" s="317" t="s">
        <v>124</v>
      </c>
      <c r="B62" s="317"/>
      <c r="C62" s="317"/>
      <c r="D62" s="317"/>
      <c r="E62" s="317"/>
      <c r="F62" s="317"/>
      <c r="G62" s="6">
        <v>55</v>
      </c>
      <c r="H62" s="38">
        <v>-71175366</v>
      </c>
      <c r="I62" s="38">
        <v>98623320</v>
      </c>
    </row>
    <row r="63" spans="1:9" x14ac:dyDescent="0.2">
      <c r="A63" s="317" t="s">
        <v>113</v>
      </c>
      <c r="B63" s="317"/>
      <c r="C63" s="317"/>
      <c r="D63" s="317"/>
      <c r="E63" s="317"/>
      <c r="F63" s="317"/>
      <c r="G63" s="6">
        <v>56</v>
      </c>
      <c r="H63" s="38">
        <v>0</v>
      </c>
      <c r="I63" s="38">
        <v>0</v>
      </c>
    </row>
    <row r="64" spans="1:9" x14ac:dyDescent="0.2">
      <c r="A64" s="317" t="s">
        <v>125</v>
      </c>
      <c r="B64" s="317"/>
      <c r="C64" s="317"/>
      <c r="D64" s="317"/>
      <c r="E64" s="317"/>
      <c r="F64" s="317"/>
      <c r="G64" s="6">
        <v>57</v>
      </c>
      <c r="H64" s="38">
        <v>0</v>
      </c>
      <c r="I64" s="38">
        <v>0</v>
      </c>
    </row>
    <row r="65" spans="1:9" x14ac:dyDescent="0.2">
      <c r="A65" s="317" t="s">
        <v>126</v>
      </c>
      <c r="B65" s="317"/>
      <c r="C65" s="317"/>
      <c r="D65" s="317"/>
      <c r="E65" s="317"/>
      <c r="F65" s="317"/>
      <c r="G65" s="6">
        <v>58</v>
      </c>
      <c r="H65" s="38">
        <v>6314130</v>
      </c>
      <c r="I65" s="38">
        <v>-16223180</v>
      </c>
    </row>
    <row r="66" spans="1:9" x14ac:dyDescent="0.2">
      <c r="A66" s="311" t="s">
        <v>236</v>
      </c>
      <c r="B66" s="311"/>
      <c r="C66" s="311"/>
      <c r="D66" s="311"/>
      <c r="E66" s="311"/>
      <c r="F66" s="311"/>
      <c r="G66" s="7">
        <v>59</v>
      </c>
      <c r="H66" s="87">
        <f>H43+H44</f>
        <v>979818188</v>
      </c>
      <c r="I66" s="87">
        <f>I43+I44</f>
        <v>1108529465</v>
      </c>
    </row>
    <row r="67" spans="1:9" x14ac:dyDescent="0.2">
      <c r="A67" s="316" t="s">
        <v>127</v>
      </c>
      <c r="B67" s="316"/>
      <c r="C67" s="316"/>
      <c r="D67" s="316"/>
      <c r="E67" s="316"/>
      <c r="F67" s="316"/>
      <c r="G67" s="6">
        <v>60</v>
      </c>
      <c r="H67" s="38">
        <v>22836318</v>
      </c>
      <c r="I67" s="38">
        <f>+I40</f>
        <v>20061956</v>
      </c>
    </row>
    <row r="68" spans="1:9" x14ac:dyDescent="0.2">
      <c r="A68" s="315" t="s">
        <v>128</v>
      </c>
      <c r="B68" s="315"/>
      <c r="C68" s="315"/>
      <c r="D68" s="315"/>
      <c r="E68" s="315"/>
      <c r="F68" s="315"/>
      <c r="G68" s="6">
        <v>61</v>
      </c>
      <c r="H68" s="38">
        <v>956981870</v>
      </c>
      <c r="I68" s="38">
        <f>+I66-I67</f>
        <v>1088467509</v>
      </c>
    </row>
  </sheetData>
  <mergeCells count="68">
    <mergeCell ref="A2:H2"/>
    <mergeCell ref="A1:H1"/>
    <mergeCell ref="A57:F57"/>
    <mergeCell ref="A58:F58"/>
    <mergeCell ref="A59:F59"/>
    <mergeCell ref="A3:I3"/>
    <mergeCell ref="A5:F5"/>
    <mergeCell ref="A6:F6"/>
    <mergeCell ref="A51:F51"/>
    <mergeCell ref="A52:F52"/>
    <mergeCell ref="A4:I4"/>
    <mergeCell ref="A18:F18"/>
    <mergeCell ref="A19:F19"/>
    <mergeCell ref="A33:F33"/>
    <mergeCell ref="A13:F13"/>
    <mergeCell ref="A14:F14"/>
    <mergeCell ref="A41:F41"/>
    <mergeCell ref="A40:F40"/>
    <mergeCell ref="A38:F38"/>
    <mergeCell ref="A22:F22"/>
    <mergeCell ref="A25:F25"/>
    <mergeCell ref="A26:F26"/>
    <mergeCell ref="A30:F30"/>
    <mergeCell ref="A23:F23"/>
    <mergeCell ref="A24:F24"/>
    <mergeCell ref="A31:F31"/>
    <mergeCell ref="A28:F28"/>
    <mergeCell ref="A68:F68"/>
    <mergeCell ref="A35:F35"/>
    <mergeCell ref="A36:F36"/>
    <mergeCell ref="A37:F37"/>
    <mergeCell ref="A67:F67"/>
    <mergeCell ref="A62:F62"/>
    <mergeCell ref="A63:F63"/>
    <mergeCell ref="A64:F64"/>
    <mergeCell ref="A65:F65"/>
    <mergeCell ref="A53:F53"/>
    <mergeCell ref="A55:F55"/>
    <mergeCell ref="A56:F56"/>
    <mergeCell ref="A66:F66"/>
    <mergeCell ref="A54:F54"/>
    <mergeCell ref="A61:F61"/>
    <mergeCell ref="A60:F60"/>
    <mergeCell ref="A49:F49"/>
    <mergeCell ref="A50:F50"/>
    <mergeCell ref="A44:F44"/>
    <mergeCell ref="A45:F45"/>
    <mergeCell ref="A42:I42"/>
    <mergeCell ref="A43:F43"/>
    <mergeCell ref="A46:F46"/>
    <mergeCell ref="A47:F47"/>
    <mergeCell ref="A48:F48"/>
    <mergeCell ref="A7:F7"/>
    <mergeCell ref="A8:F8"/>
    <mergeCell ref="A9:F9"/>
    <mergeCell ref="A10:F10"/>
    <mergeCell ref="A11:F11"/>
    <mergeCell ref="A20:F20"/>
    <mergeCell ref="A39:F39"/>
    <mergeCell ref="A34:F34"/>
    <mergeCell ref="A12:F12"/>
    <mergeCell ref="A21:F21"/>
    <mergeCell ref="A29:F29"/>
    <mergeCell ref="A27:F27"/>
    <mergeCell ref="A16:F16"/>
    <mergeCell ref="A17:F17"/>
    <mergeCell ref="A15:F15"/>
    <mergeCell ref="A32:F32"/>
  </mergeCells>
  <dataValidations count="6">
    <dataValidation type="whole" operator="greaterThanOrEqual" allowBlank="1" showInputMessage="1" showErrorMessage="1" errorTitle="Nedopušten upis" error="Dopušten je upis samo pozitivnih cjelobrojnih vrijednosti ili nule" sqref="H23:H25 I23:I24">
      <formula1>0</formula1>
    </dataValidation>
    <dataValidation type="whole" operator="greaterThanOrEqual" allowBlank="1" showInputMessage="1" showErrorMessage="1" errorTitle="Nedopušten upis" error="Dopušten je upis samo pozitivnih cjelobrojnjih vrijednosti ili nule" sqref="H7:I8 H10:I11">
      <formula1>0</formula1>
    </dataValidation>
    <dataValidation type="whole" operator="notEqual" allowBlank="1" showInputMessage="1" showErrorMessage="1" errorTitle="Nedopušten upis" error="Dopušten je upis samo cjelobrojnih vrijednosti." sqref="H9:I9 H26:I29 H22:I22 H43:I68 H12:I19">
      <formula1>999999999</formula1>
    </dataValidation>
    <dataValidation type="whole" operator="greaterThanOrEqual" allowBlank="1" showInputMessage="1" showErrorMessage="1" errorTitle="Nedopušten upis" error="Dopušten je upis samo pozitivnih cjelobrojnih vrijednosti ili nule." sqref="H20:I21 H30:I39">
      <formula1>0</formula1>
    </dataValidation>
    <dataValidation operator="greaterThanOrEqual" allowBlank="1" showInputMessage="1" showErrorMessage="1" errorTitle="Nedopušten upis" error="Dopušten je upis samo pozitivnih cjelobrojnih vrijednosti ili nule." sqref="H40:I41"/>
    <dataValidation operator="greaterThanOrEqual" allowBlank="1" showInputMessage="1" showErrorMessage="1" errorTitle="Nedopušten upis" error="Dopušten je upis samo pozitivnih cjelobrojnih vrijednosti ili nule" sqref="I25"/>
  </dataValidations>
  <pageMargins left="0.7" right="0.7" top="0.75" bottom="0.75" header="0.3" footer="0.3"/>
  <pageSetup paperSize="9" scale="71" orientation="portrait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zoomScaleNormal="100" zoomScaleSheetLayoutView="110" workbookViewId="0">
      <selection activeCell="M21" sqref="M21"/>
    </sheetView>
  </sheetViews>
  <sheetFormatPr defaultRowHeight="12.75" x14ac:dyDescent="0.2"/>
  <cols>
    <col min="1" max="5" width="9.140625" style="11"/>
    <col min="6" max="6" width="29.42578125" style="11" customWidth="1"/>
    <col min="7" max="7" width="21" style="195" customWidth="1"/>
    <col min="8" max="9" width="12.85546875" style="187" bestFit="1" customWidth="1"/>
    <col min="10" max="10" width="16" style="99" bestFit="1" customWidth="1"/>
    <col min="11" max="11" width="15.42578125" style="11" bestFit="1" customWidth="1"/>
    <col min="12" max="16384" width="9.140625" style="11"/>
  </cols>
  <sheetData>
    <row r="1" spans="1:9" ht="12.75" customHeight="1" x14ac:dyDescent="0.2">
      <c r="A1" s="320" t="s">
        <v>182</v>
      </c>
      <c r="B1" s="335"/>
      <c r="C1" s="335"/>
      <c r="D1" s="335"/>
      <c r="E1" s="335"/>
      <c r="F1" s="335"/>
      <c r="G1" s="335"/>
      <c r="H1" s="335"/>
    </row>
    <row r="2" spans="1:9" ht="12.75" customHeight="1" x14ac:dyDescent="0.2">
      <c r="A2" s="319" t="s">
        <v>313</v>
      </c>
      <c r="B2" s="287"/>
      <c r="C2" s="287"/>
      <c r="D2" s="287"/>
      <c r="E2" s="287"/>
      <c r="F2" s="287"/>
      <c r="G2" s="287"/>
      <c r="H2" s="287"/>
    </row>
    <row r="3" spans="1:9" x14ac:dyDescent="0.2">
      <c r="A3" s="338" t="s">
        <v>12</v>
      </c>
      <c r="B3" s="339"/>
      <c r="C3" s="339"/>
      <c r="D3" s="339"/>
      <c r="E3" s="339"/>
      <c r="F3" s="339"/>
      <c r="G3" s="339"/>
      <c r="H3" s="339"/>
      <c r="I3" s="299"/>
    </row>
    <row r="4" spans="1:9" x14ac:dyDescent="0.2">
      <c r="A4" s="334" t="s">
        <v>283</v>
      </c>
      <c r="B4" s="295"/>
      <c r="C4" s="295"/>
      <c r="D4" s="295"/>
      <c r="E4" s="295"/>
      <c r="F4" s="295"/>
      <c r="G4" s="295"/>
      <c r="H4" s="295"/>
      <c r="I4" s="296"/>
    </row>
    <row r="5" spans="1:9" ht="48" x14ac:dyDescent="0.2">
      <c r="A5" s="336" t="s">
        <v>2</v>
      </c>
      <c r="B5" s="337"/>
      <c r="C5" s="337"/>
      <c r="D5" s="337"/>
      <c r="E5" s="337"/>
      <c r="F5" s="337"/>
      <c r="G5" s="185" t="s">
        <v>397</v>
      </c>
      <c r="H5" s="188" t="s">
        <v>228</v>
      </c>
      <c r="I5" s="189" t="s">
        <v>231</v>
      </c>
    </row>
    <row r="6" spans="1:9" x14ac:dyDescent="0.2">
      <c r="A6" s="340">
        <v>1</v>
      </c>
      <c r="B6" s="337"/>
      <c r="C6" s="337"/>
      <c r="D6" s="337"/>
      <c r="E6" s="337"/>
      <c r="F6" s="337"/>
      <c r="G6" s="190">
        <v>2</v>
      </c>
      <c r="H6" s="188" t="s">
        <v>7</v>
      </c>
      <c r="I6" s="188" t="s">
        <v>8</v>
      </c>
    </row>
    <row r="7" spans="1:9" x14ac:dyDescent="0.2">
      <c r="A7" s="329" t="s">
        <v>136</v>
      </c>
      <c r="B7" s="330"/>
      <c r="C7" s="330"/>
      <c r="D7" s="330"/>
      <c r="E7" s="330"/>
      <c r="F7" s="330"/>
      <c r="G7" s="330"/>
      <c r="H7" s="330"/>
      <c r="I7" s="330"/>
    </row>
    <row r="8" spans="1:9" x14ac:dyDescent="0.2">
      <c r="A8" s="331" t="s">
        <v>129</v>
      </c>
      <c r="B8" s="331"/>
      <c r="C8" s="331"/>
      <c r="D8" s="331"/>
      <c r="E8" s="331"/>
      <c r="F8" s="331"/>
      <c r="G8" s="191">
        <v>1</v>
      </c>
      <c r="H8" s="49">
        <v>0</v>
      </c>
      <c r="I8" s="49">
        <v>0</v>
      </c>
    </row>
    <row r="9" spans="1:9" x14ac:dyDescent="0.2">
      <c r="A9" s="331" t="s">
        <v>130</v>
      </c>
      <c r="B9" s="331"/>
      <c r="C9" s="331"/>
      <c r="D9" s="331"/>
      <c r="E9" s="331"/>
      <c r="F9" s="331"/>
      <c r="G9" s="191">
        <v>2</v>
      </c>
      <c r="H9" s="49">
        <v>0</v>
      </c>
      <c r="I9" s="49">
        <v>0</v>
      </c>
    </row>
    <row r="10" spans="1:9" x14ac:dyDescent="0.2">
      <c r="A10" s="331" t="s">
        <v>131</v>
      </c>
      <c r="B10" s="331"/>
      <c r="C10" s="331"/>
      <c r="D10" s="331"/>
      <c r="E10" s="331"/>
      <c r="F10" s="331"/>
      <c r="G10" s="191">
        <v>3</v>
      </c>
      <c r="H10" s="49">
        <v>0</v>
      </c>
      <c r="I10" s="49">
        <v>0</v>
      </c>
    </row>
    <row r="11" spans="1:9" x14ac:dyDescent="0.2">
      <c r="A11" s="331" t="s">
        <v>132</v>
      </c>
      <c r="B11" s="331"/>
      <c r="C11" s="331"/>
      <c r="D11" s="331"/>
      <c r="E11" s="331"/>
      <c r="F11" s="331"/>
      <c r="G11" s="191">
        <v>4</v>
      </c>
      <c r="H11" s="49">
        <v>0</v>
      </c>
      <c r="I11" s="49">
        <v>0</v>
      </c>
    </row>
    <row r="12" spans="1:9" x14ac:dyDescent="0.2">
      <c r="A12" s="331" t="s">
        <v>133</v>
      </c>
      <c r="B12" s="331"/>
      <c r="C12" s="331"/>
      <c r="D12" s="331"/>
      <c r="E12" s="331"/>
      <c r="F12" s="331"/>
      <c r="G12" s="191">
        <v>5</v>
      </c>
      <c r="H12" s="49">
        <v>0</v>
      </c>
      <c r="I12" s="49">
        <v>0</v>
      </c>
    </row>
    <row r="13" spans="1:9" x14ac:dyDescent="0.2">
      <c r="A13" s="331" t="s">
        <v>153</v>
      </c>
      <c r="B13" s="331"/>
      <c r="C13" s="331"/>
      <c r="D13" s="331"/>
      <c r="E13" s="331"/>
      <c r="F13" s="331"/>
      <c r="G13" s="191">
        <v>6</v>
      </c>
      <c r="H13" s="49">
        <v>0</v>
      </c>
      <c r="I13" s="49">
        <v>0</v>
      </c>
    </row>
    <row r="14" spans="1:9" x14ac:dyDescent="0.2">
      <c r="A14" s="331" t="s">
        <v>134</v>
      </c>
      <c r="B14" s="331"/>
      <c r="C14" s="331"/>
      <c r="D14" s="331"/>
      <c r="E14" s="331"/>
      <c r="F14" s="331"/>
      <c r="G14" s="191">
        <v>7</v>
      </c>
      <c r="H14" s="49">
        <v>0</v>
      </c>
      <c r="I14" s="49">
        <v>0</v>
      </c>
    </row>
    <row r="15" spans="1:9" x14ac:dyDescent="0.2">
      <c r="A15" s="331" t="s">
        <v>135</v>
      </c>
      <c r="B15" s="331"/>
      <c r="C15" s="331"/>
      <c r="D15" s="331"/>
      <c r="E15" s="331"/>
      <c r="F15" s="331"/>
      <c r="G15" s="191">
        <v>8</v>
      </c>
      <c r="H15" s="49">
        <v>0</v>
      </c>
      <c r="I15" s="49">
        <v>0</v>
      </c>
    </row>
    <row r="16" spans="1:9" x14ac:dyDescent="0.2">
      <c r="A16" s="329" t="s">
        <v>137</v>
      </c>
      <c r="B16" s="330"/>
      <c r="C16" s="330"/>
      <c r="D16" s="330"/>
      <c r="E16" s="330"/>
      <c r="F16" s="330"/>
      <c r="G16" s="330"/>
      <c r="H16" s="330"/>
      <c r="I16" s="330"/>
    </row>
    <row r="17" spans="1:11" x14ac:dyDescent="0.2">
      <c r="A17" s="331" t="s">
        <v>138</v>
      </c>
      <c r="B17" s="331"/>
      <c r="C17" s="331"/>
      <c r="D17" s="331"/>
      <c r="E17" s="331"/>
      <c r="F17" s="331"/>
      <c r="G17" s="191">
        <v>9</v>
      </c>
      <c r="H17" s="49">
        <v>1030581355</v>
      </c>
      <c r="I17" s="49">
        <f>1211344461+1</f>
        <v>1211344462</v>
      </c>
      <c r="K17" s="99"/>
    </row>
    <row r="18" spans="1:11" x14ac:dyDescent="0.2">
      <c r="A18" s="331" t="s">
        <v>139</v>
      </c>
      <c r="B18" s="331"/>
      <c r="C18" s="331"/>
      <c r="D18" s="331"/>
      <c r="E18" s="331"/>
      <c r="F18" s="331"/>
      <c r="G18" s="191"/>
      <c r="H18" s="49">
        <v>0</v>
      </c>
      <c r="I18" s="49">
        <v>0</v>
      </c>
      <c r="K18" s="99"/>
    </row>
    <row r="19" spans="1:11" x14ac:dyDescent="0.2">
      <c r="A19" s="331" t="s">
        <v>140</v>
      </c>
      <c r="B19" s="331"/>
      <c r="C19" s="331"/>
      <c r="D19" s="331"/>
      <c r="E19" s="331"/>
      <c r="F19" s="331"/>
      <c r="G19" s="191">
        <v>10</v>
      </c>
      <c r="H19" s="49">
        <v>292681310</v>
      </c>
      <c r="I19" s="49">
        <v>340167249</v>
      </c>
      <c r="K19" s="99"/>
    </row>
    <row r="20" spans="1:11" x14ac:dyDescent="0.2">
      <c r="A20" s="331" t="s">
        <v>141</v>
      </c>
      <c r="B20" s="331"/>
      <c r="C20" s="331"/>
      <c r="D20" s="331"/>
      <c r="E20" s="331"/>
      <c r="F20" s="331"/>
      <c r="G20" s="191">
        <v>11</v>
      </c>
      <c r="H20" s="49">
        <v>227610763</v>
      </c>
      <c r="I20" s="49">
        <v>248140108</v>
      </c>
      <c r="K20" s="99"/>
    </row>
    <row r="21" spans="1:11" ht="26.25" customHeight="1" x14ac:dyDescent="0.2">
      <c r="A21" s="331" t="s">
        <v>142</v>
      </c>
      <c r="B21" s="331"/>
      <c r="C21" s="331"/>
      <c r="D21" s="331"/>
      <c r="E21" s="331"/>
      <c r="F21" s="331"/>
      <c r="G21" s="191">
        <v>12</v>
      </c>
      <c r="H21" s="49">
        <v>0</v>
      </c>
      <c r="I21" s="49">
        <v>0</v>
      </c>
      <c r="K21" s="99"/>
    </row>
    <row r="22" spans="1:11" x14ac:dyDescent="0.2">
      <c r="A22" s="331" t="s">
        <v>143</v>
      </c>
      <c r="B22" s="331"/>
      <c r="C22" s="331"/>
      <c r="D22" s="331"/>
      <c r="E22" s="331"/>
      <c r="F22" s="331"/>
      <c r="G22" s="191">
        <v>13</v>
      </c>
      <c r="H22" s="49">
        <v>1693359</v>
      </c>
      <c r="I22" s="49">
        <v>-10964128</v>
      </c>
      <c r="K22" s="99"/>
    </row>
    <row r="23" spans="1:11" x14ac:dyDescent="0.2">
      <c r="A23" s="331" t="s">
        <v>144</v>
      </c>
      <c r="B23" s="331"/>
      <c r="C23" s="331"/>
      <c r="D23" s="331"/>
      <c r="E23" s="331"/>
      <c r="F23" s="331"/>
      <c r="G23" s="191">
        <v>14</v>
      </c>
      <c r="H23" s="49">
        <v>243679459</v>
      </c>
      <c r="I23" s="49">
        <v>220139437</v>
      </c>
      <c r="K23" s="99"/>
    </row>
    <row r="24" spans="1:11" x14ac:dyDescent="0.2">
      <c r="A24" s="329" t="s">
        <v>145</v>
      </c>
      <c r="B24" s="330"/>
      <c r="C24" s="330"/>
      <c r="D24" s="330"/>
      <c r="E24" s="330"/>
      <c r="F24" s="330"/>
      <c r="G24" s="330"/>
      <c r="H24" s="330"/>
      <c r="I24" s="330"/>
      <c r="K24" s="99"/>
    </row>
    <row r="25" spans="1:11" x14ac:dyDescent="0.2">
      <c r="A25" s="331" t="s">
        <v>146</v>
      </c>
      <c r="B25" s="331"/>
      <c r="C25" s="331"/>
      <c r="D25" s="331"/>
      <c r="E25" s="331"/>
      <c r="F25" s="331"/>
      <c r="G25" s="191">
        <v>15</v>
      </c>
      <c r="H25" s="49">
        <v>-218074194</v>
      </c>
      <c r="I25" s="49">
        <v>-223917857</v>
      </c>
      <c r="K25" s="99"/>
    </row>
    <row r="26" spans="1:11" x14ac:dyDescent="0.2">
      <c r="A26" s="331" t="s">
        <v>147</v>
      </c>
      <c r="B26" s="331"/>
      <c r="C26" s="331"/>
      <c r="D26" s="331"/>
      <c r="E26" s="331"/>
      <c r="F26" s="331"/>
      <c r="G26" s="191">
        <v>16</v>
      </c>
      <c r="H26" s="49">
        <v>-422031044</v>
      </c>
      <c r="I26" s="49">
        <v>874636120</v>
      </c>
      <c r="K26" s="99"/>
    </row>
    <row r="27" spans="1:11" x14ac:dyDescent="0.2">
      <c r="A27" s="331" t="s">
        <v>148</v>
      </c>
      <c r="B27" s="331"/>
      <c r="C27" s="331"/>
      <c r="D27" s="331"/>
      <c r="E27" s="331"/>
      <c r="F27" s="331"/>
      <c r="G27" s="191">
        <v>17</v>
      </c>
      <c r="H27" s="49">
        <v>-5754279218</v>
      </c>
      <c r="I27" s="49">
        <v>-4640037644</v>
      </c>
      <c r="K27" s="99"/>
    </row>
    <row r="28" spans="1:11" x14ac:dyDescent="0.2">
      <c r="A28" s="331" t="s">
        <v>149</v>
      </c>
      <c r="B28" s="331"/>
      <c r="C28" s="331"/>
      <c r="D28" s="331"/>
      <c r="E28" s="331"/>
      <c r="F28" s="331"/>
      <c r="G28" s="191">
        <v>18</v>
      </c>
      <c r="H28" s="49">
        <v>1087972927</v>
      </c>
      <c r="I28" s="49">
        <v>-3952287169</v>
      </c>
      <c r="K28" s="99"/>
    </row>
    <row r="29" spans="1:11" x14ac:dyDescent="0.2">
      <c r="A29" s="331" t="s">
        <v>150</v>
      </c>
      <c r="B29" s="331"/>
      <c r="C29" s="331"/>
      <c r="D29" s="331"/>
      <c r="E29" s="331"/>
      <c r="F29" s="331"/>
      <c r="G29" s="191">
        <v>19</v>
      </c>
      <c r="H29" s="49">
        <v>195063646</v>
      </c>
      <c r="I29" s="49">
        <v>58768359</v>
      </c>
      <c r="K29" s="99"/>
    </row>
    <row r="30" spans="1:11" ht="24" customHeight="1" x14ac:dyDescent="0.2">
      <c r="A30" s="331" t="s">
        <v>151</v>
      </c>
      <c r="B30" s="331"/>
      <c r="C30" s="331"/>
      <c r="D30" s="331"/>
      <c r="E30" s="331"/>
      <c r="F30" s="331"/>
      <c r="G30" s="191">
        <v>20</v>
      </c>
      <c r="H30" s="49">
        <v>0</v>
      </c>
      <c r="I30" s="49">
        <v>-33867128</v>
      </c>
      <c r="K30" s="99"/>
    </row>
    <row r="31" spans="1:11" ht="24" customHeight="1" x14ac:dyDescent="0.2">
      <c r="A31" s="331" t="s">
        <v>152</v>
      </c>
      <c r="B31" s="331"/>
      <c r="C31" s="331"/>
      <c r="D31" s="331"/>
      <c r="E31" s="331"/>
      <c r="F31" s="331"/>
      <c r="G31" s="191">
        <v>21</v>
      </c>
      <c r="H31" s="49">
        <v>-4243763</v>
      </c>
      <c r="I31" s="49">
        <v>0</v>
      </c>
      <c r="K31" s="99"/>
    </row>
    <row r="32" spans="1:11" x14ac:dyDescent="0.2">
      <c r="A32" s="331" t="s">
        <v>154</v>
      </c>
      <c r="B32" s="331"/>
      <c r="C32" s="331"/>
      <c r="D32" s="331"/>
      <c r="E32" s="331"/>
      <c r="F32" s="331"/>
      <c r="G32" s="191">
        <v>22</v>
      </c>
      <c r="H32" s="49">
        <v>31535826</v>
      </c>
      <c r="I32" s="49">
        <v>-403733741</v>
      </c>
      <c r="K32" s="99"/>
    </row>
    <row r="33" spans="1:11" x14ac:dyDescent="0.2">
      <c r="A33" s="331" t="s">
        <v>155</v>
      </c>
      <c r="B33" s="331"/>
      <c r="C33" s="331"/>
      <c r="D33" s="331"/>
      <c r="E33" s="331"/>
      <c r="F33" s="331"/>
      <c r="G33" s="191">
        <v>23</v>
      </c>
      <c r="H33" s="49">
        <v>-176542558</v>
      </c>
      <c r="I33" s="49">
        <v>-240680542</v>
      </c>
      <c r="K33" s="99"/>
    </row>
    <row r="34" spans="1:11" x14ac:dyDescent="0.2">
      <c r="A34" s="331" t="s">
        <v>156</v>
      </c>
      <c r="B34" s="331"/>
      <c r="C34" s="331"/>
      <c r="D34" s="331"/>
      <c r="E34" s="331"/>
      <c r="F34" s="331"/>
      <c r="G34" s="191">
        <v>24</v>
      </c>
      <c r="H34" s="49">
        <v>-1339924456</v>
      </c>
      <c r="I34" s="49">
        <v>-252268987</v>
      </c>
      <c r="K34" s="99"/>
    </row>
    <row r="35" spans="1:11" x14ac:dyDescent="0.2">
      <c r="A35" s="331" t="s">
        <v>157</v>
      </c>
      <c r="B35" s="331"/>
      <c r="C35" s="331"/>
      <c r="D35" s="331"/>
      <c r="E35" s="331"/>
      <c r="F35" s="331"/>
      <c r="G35" s="191">
        <v>25</v>
      </c>
      <c r="H35" s="49">
        <v>6548909281</v>
      </c>
      <c r="I35" s="49">
        <v>3279785543</v>
      </c>
      <c r="K35" s="99"/>
    </row>
    <row r="36" spans="1:11" x14ac:dyDescent="0.2">
      <c r="A36" s="331" t="s">
        <v>158</v>
      </c>
      <c r="B36" s="331"/>
      <c r="C36" s="331"/>
      <c r="D36" s="331"/>
      <c r="E36" s="331"/>
      <c r="F36" s="331"/>
      <c r="G36" s="191">
        <v>26</v>
      </c>
      <c r="H36" s="49">
        <v>225650847</v>
      </c>
      <c r="I36" s="49">
        <v>551047716</v>
      </c>
      <c r="K36" s="99"/>
    </row>
    <row r="37" spans="1:11" x14ac:dyDescent="0.2">
      <c r="A37" s="331" t="s">
        <v>159</v>
      </c>
      <c r="B37" s="331"/>
      <c r="C37" s="331"/>
      <c r="D37" s="331"/>
      <c r="E37" s="331"/>
      <c r="F37" s="331"/>
      <c r="G37" s="191">
        <v>27</v>
      </c>
      <c r="H37" s="49">
        <v>-1190714997</v>
      </c>
      <c r="I37" s="49">
        <v>-1632269858</v>
      </c>
      <c r="K37" s="99"/>
    </row>
    <row r="38" spans="1:11" x14ac:dyDescent="0.2">
      <c r="A38" s="331" t="s">
        <v>160</v>
      </c>
      <c r="B38" s="331"/>
      <c r="C38" s="331"/>
      <c r="D38" s="331"/>
      <c r="E38" s="331"/>
      <c r="F38" s="331"/>
      <c r="G38" s="191">
        <v>28</v>
      </c>
      <c r="H38" s="49">
        <v>-24504827</v>
      </c>
      <c r="I38" s="49">
        <v>9154667</v>
      </c>
      <c r="K38" s="99"/>
    </row>
    <row r="39" spans="1:11" x14ac:dyDescent="0.2">
      <c r="A39" s="331" t="s">
        <v>161</v>
      </c>
      <c r="B39" s="331"/>
      <c r="C39" s="331"/>
      <c r="D39" s="331"/>
      <c r="E39" s="331"/>
      <c r="F39" s="331"/>
      <c r="G39" s="191">
        <v>29</v>
      </c>
      <c r="H39" s="49">
        <v>-63343516</v>
      </c>
      <c r="I39" s="49">
        <v>1501954077</v>
      </c>
      <c r="K39" s="99"/>
    </row>
    <row r="40" spans="1:11" x14ac:dyDescent="0.2">
      <c r="A40" s="331" t="s">
        <v>162</v>
      </c>
      <c r="B40" s="331"/>
      <c r="C40" s="331"/>
      <c r="D40" s="331"/>
      <c r="E40" s="331"/>
      <c r="F40" s="331"/>
      <c r="G40" s="191">
        <v>30</v>
      </c>
      <c r="H40" s="49">
        <v>2450572109</v>
      </c>
      <c r="I40" s="49">
        <v>2266530188</v>
      </c>
      <c r="K40" s="99"/>
    </row>
    <row r="41" spans="1:11" x14ac:dyDescent="0.2">
      <c r="A41" s="331" t="s">
        <v>163</v>
      </c>
      <c r="B41" s="331"/>
      <c r="C41" s="331"/>
      <c r="D41" s="331"/>
      <c r="E41" s="331"/>
      <c r="F41" s="331"/>
      <c r="G41" s="191">
        <v>31</v>
      </c>
      <c r="H41" s="49">
        <v>9973710</v>
      </c>
      <c r="I41" s="49">
        <v>10494718</v>
      </c>
      <c r="K41" s="99"/>
    </row>
    <row r="42" spans="1:11" x14ac:dyDescent="0.2">
      <c r="A42" s="331" t="s">
        <v>164</v>
      </c>
      <c r="B42" s="331"/>
      <c r="C42" s="331"/>
      <c r="D42" s="331"/>
      <c r="E42" s="331"/>
      <c r="F42" s="331"/>
      <c r="G42" s="191">
        <v>32</v>
      </c>
      <c r="H42" s="49">
        <v>-443647508</v>
      </c>
      <c r="I42" s="49">
        <v>-337745146</v>
      </c>
      <c r="K42" s="99"/>
    </row>
    <row r="43" spans="1:11" x14ac:dyDescent="0.2">
      <c r="A43" s="331" t="s">
        <v>165</v>
      </c>
      <c r="B43" s="331"/>
      <c r="C43" s="331"/>
      <c r="D43" s="331"/>
      <c r="E43" s="331"/>
      <c r="F43" s="331"/>
      <c r="G43" s="191">
        <v>33</v>
      </c>
      <c r="H43" s="49">
        <v>0</v>
      </c>
      <c r="I43" s="49">
        <v>-303239493</v>
      </c>
      <c r="K43" s="99"/>
    </row>
    <row r="44" spans="1:11" x14ac:dyDescent="0.2">
      <c r="A44" s="328" t="s">
        <v>166</v>
      </c>
      <c r="B44" s="328"/>
      <c r="C44" s="328"/>
      <c r="D44" s="328"/>
      <c r="E44" s="328"/>
      <c r="F44" s="328"/>
      <c r="G44" s="191">
        <v>34</v>
      </c>
      <c r="H44" s="192">
        <f>SUM(H25:H43)+SUM(H17:H23)+SUM(H8:H15)</f>
        <v>2708618511</v>
      </c>
      <c r="I44" s="192">
        <f>SUM(I25:I43)+SUM(I17:I23)+SUM(I8:I15)</f>
        <v>-1458849049</v>
      </c>
      <c r="K44" s="99"/>
    </row>
    <row r="45" spans="1:11" x14ac:dyDescent="0.2">
      <c r="A45" s="329" t="s">
        <v>18</v>
      </c>
      <c r="B45" s="330"/>
      <c r="C45" s="330"/>
      <c r="D45" s="330"/>
      <c r="E45" s="330"/>
      <c r="F45" s="330"/>
      <c r="G45" s="330"/>
      <c r="H45" s="330"/>
      <c r="I45" s="330"/>
      <c r="K45" s="99"/>
    </row>
    <row r="46" spans="1:11" x14ac:dyDescent="0.2">
      <c r="A46" s="331" t="s">
        <v>167</v>
      </c>
      <c r="B46" s="331"/>
      <c r="C46" s="331"/>
      <c r="D46" s="331"/>
      <c r="E46" s="331"/>
      <c r="F46" s="331"/>
      <c r="G46" s="191">
        <v>35</v>
      </c>
      <c r="H46" s="49">
        <v>-215905850</v>
      </c>
      <c r="I46" s="49">
        <v>-231959864</v>
      </c>
      <c r="K46" s="99"/>
    </row>
    <row r="47" spans="1:11" ht="23.25" customHeight="1" x14ac:dyDescent="0.2">
      <c r="A47" s="331" t="s">
        <v>168</v>
      </c>
      <c r="B47" s="331"/>
      <c r="C47" s="331"/>
      <c r="D47" s="331"/>
      <c r="E47" s="331"/>
      <c r="F47" s="331"/>
      <c r="G47" s="191">
        <v>36</v>
      </c>
      <c r="H47" s="49">
        <v>0</v>
      </c>
      <c r="I47" s="49">
        <v>0</v>
      </c>
      <c r="K47" s="99"/>
    </row>
    <row r="48" spans="1:11" ht="26.25" customHeight="1" x14ac:dyDescent="0.2">
      <c r="A48" s="331" t="s">
        <v>169</v>
      </c>
      <c r="B48" s="331"/>
      <c r="C48" s="331"/>
      <c r="D48" s="331"/>
      <c r="E48" s="331"/>
      <c r="F48" s="331"/>
      <c r="G48" s="191">
        <v>37</v>
      </c>
      <c r="H48" s="49">
        <v>0</v>
      </c>
      <c r="I48" s="49">
        <v>0</v>
      </c>
      <c r="K48" s="99"/>
    </row>
    <row r="49" spans="1:11" x14ac:dyDescent="0.2">
      <c r="A49" s="331" t="s">
        <v>170</v>
      </c>
      <c r="B49" s="331"/>
      <c r="C49" s="331"/>
      <c r="D49" s="331"/>
      <c r="E49" s="331"/>
      <c r="F49" s="331"/>
      <c r="G49" s="191">
        <v>38</v>
      </c>
      <c r="H49" s="49">
        <v>0</v>
      </c>
      <c r="I49" s="49">
        <v>0</v>
      </c>
      <c r="K49" s="99"/>
    </row>
    <row r="50" spans="1:11" x14ac:dyDescent="0.2">
      <c r="A50" s="331" t="s">
        <v>171</v>
      </c>
      <c r="B50" s="331"/>
      <c r="C50" s="331"/>
      <c r="D50" s="331"/>
      <c r="E50" s="331"/>
      <c r="F50" s="331"/>
      <c r="G50" s="191">
        <v>39</v>
      </c>
      <c r="H50" s="49">
        <v>0</v>
      </c>
      <c r="I50" s="49">
        <v>0</v>
      </c>
      <c r="K50" s="99"/>
    </row>
    <row r="51" spans="1:11" x14ac:dyDescent="0.2">
      <c r="A51" s="328" t="s">
        <v>172</v>
      </c>
      <c r="B51" s="328"/>
      <c r="C51" s="328"/>
      <c r="D51" s="328"/>
      <c r="E51" s="328"/>
      <c r="F51" s="328"/>
      <c r="G51" s="191">
        <v>40</v>
      </c>
      <c r="H51" s="192">
        <f>SUM(H46:H50)</f>
        <v>-215905850</v>
      </c>
      <c r="I51" s="192">
        <f>SUM(I46:I50)</f>
        <v>-231959864</v>
      </c>
      <c r="K51" s="99"/>
    </row>
    <row r="52" spans="1:11" x14ac:dyDescent="0.2">
      <c r="A52" s="329" t="s">
        <v>19</v>
      </c>
      <c r="B52" s="330"/>
      <c r="C52" s="330"/>
      <c r="D52" s="330"/>
      <c r="E52" s="330"/>
      <c r="F52" s="330"/>
      <c r="G52" s="330"/>
      <c r="H52" s="330"/>
      <c r="I52" s="330"/>
      <c r="K52" s="99"/>
    </row>
    <row r="53" spans="1:11" x14ac:dyDescent="0.2">
      <c r="A53" s="331" t="s">
        <v>173</v>
      </c>
      <c r="B53" s="331"/>
      <c r="C53" s="331"/>
      <c r="D53" s="331"/>
      <c r="E53" s="331"/>
      <c r="F53" s="331"/>
      <c r="G53" s="191">
        <v>41</v>
      </c>
      <c r="H53" s="49">
        <v>-1068552690</v>
      </c>
      <c r="I53" s="49">
        <v>0</v>
      </c>
      <c r="K53" s="99"/>
    </row>
    <row r="54" spans="1:11" x14ac:dyDescent="0.2">
      <c r="A54" s="331" t="s">
        <v>174</v>
      </c>
      <c r="B54" s="331"/>
      <c r="C54" s="331"/>
      <c r="D54" s="331"/>
      <c r="E54" s="331"/>
      <c r="F54" s="331"/>
      <c r="G54" s="191">
        <v>42</v>
      </c>
      <c r="H54" s="49">
        <v>300926953</v>
      </c>
      <c r="I54" s="49">
        <v>0</v>
      </c>
      <c r="K54" s="99"/>
    </row>
    <row r="55" spans="1:11" x14ac:dyDescent="0.2">
      <c r="A55" s="332" t="s">
        <v>175</v>
      </c>
      <c r="B55" s="332"/>
      <c r="C55" s="332"/>
      <c r="D55" s="332"/>
      <c r="E55" s="332"/>
      <c r="F55" s="332"/>
      <c r="G55" s="191">
        <v>43</v>
      </c>
      <c r="H55" s="49">
        <v>0</v>
      </c>
      <c r="I55" s="49">
        <v>0</v>
      </c>
      <c r="K55" s="99"/>
    </row>
    <row r="56" spans="1:11" x14ac:dyDescent="0.2">
      <c r="A56" s="332" t="s">
        <v>176</v>
      </c>
      <c r="B56" s="332"/>
      <c r="C56" s="332"/>
      <c r="D56" s="332"/>
      <c r="E56" s="332"/>
      <c r="F56" s="332"/>
      <c r="G56" s="191">
        <v>44</v>
      </c>
      <c r="H56" s="49">
        <v>0</v>
      </c>
      <c r="I56" s="49">
        <v>0</v>
      </c>
      <c r="K56" s="99"/>
    </row>
    <row r="57" spans="1:11" x14ac:dyDescent="0.2">
      <c r="A57" s="331" t="s">
        <v>177</v>
      </c>
      <c r="B57" s="331"/>
      <c r="C57" s="331"/>
      <c r="D57" s="331"/>
      <c r="E57" s="331"/>
      <c r="F57" s="331"/>
      <c r="G57" s="191">
        <v>45</v>
      </c>
      <c r="H57" s="49">
        <v>-160160770</v>
      </c>
      <c r="I57" s="49">
        <v>-290980710</v>
      </c>
      <c r="K57" s="99"/>
    </row>
    <row r="58" spans="1:11" x14ac:dyDescent="0.2">
      <c r="A58" s="331" t="s">
        <v>178</v>
      </c>
      <c r="B58" s="331"/>
      <c r="C58" s="331"/>
      <c r="D58" s="331"/>
      <c r="E58" s="331"/>
      <c r="F58" s="331"/>
      <c r="G58" s="191">
        <v>46</v>
      </c>
      <c r="H58" s="49">
        <v>0</v>
      </c>
      <c r="I58" s="193">
        <v>-29645146</v>
      </c>
      <c r="K58" s="99"/>
    </row>
    <row r="59" spans="1:11" x14ac:dyDescent="0.2">
      <c r="A59" s="328" t="s">
        <v>180</v>
      </c>
      <c r="B59" s="331"/>
      <c r="C59" s="331"/>
      <c r="D59" s="331"/>
      <c r="E59" s="331"/>
      <c r="F59" s="331"/>
      <c r="G59" s="191">
        <v>47</v>
      </c>
      <c r="H59" s="192">
        <f>H53+H54+H55+H56+H57+H58</f>
        <v>-927786507</v>
      </c>
      <c r="I59" s="192">
        <f>I53+I54+I55+I56+I57+I58</f>
        <v>-320625856</v>
      </c>
      <c r="K59" s="99"/>
    </row>
    <row r="60" spans="1:11" x14ac:dyDescent="0.2">
      <c r="A60" s="328" t="s">
        <v>179</v>
      </c>
      <c r="B60" s="328"/>
      <c r="C60" s="328"/>
      <c r="D60" s="328"/>
      <c r="E60" s="328"/>
      <c r="F60" s="328"/>
      <c r="G60" s="191">
        <v>48</v>
      </c>
      <c r="H60" s="192">
        <f>H44+H51+H59</f>
        <v>1564926154</v>
      </c>
      <c r="I60" s="192">
        <f>I44+I51+I59</f>
        <v>-2011434769</v>
      </c>
      <c r="K60" s="99"/>
    </row>
    <row r="61" spans="1:11" x14ac:dyDescent="0.2">
      <c r="A61" s="328" t="s">
        <v>229</v>
      </c>
      <c r="B61" s="331"/>
      <c r="C61" s="331"/>
      <c r="D61" s="331"/>
      <c r="E61" s="331"/>
      <c r="F61" s="331"/>
      <c r="G61" s="191">
        <v>49</v>
      </c>
      <c r="H61" s="194">
        <v>5343653435</v>
      </c>
      <c r="I61" s="194">
        <v>6908579590</v>
      </c>
      <c r="K61" s="99"/>
    </row>
    <row r="62" spans="1:11" x14ac:dyDescent="0.2">
      <c r="A62" s="331" t="s">
        <v>181</v>
      </c>
      <c r="B62" s="331"/>
      <c r="C62" s="331"/>
      <c r="D62" s="331"/>
      <c r="E62" s="331"/>
      <c r="F62" s="331"/>
      <c r="G62" s="191">
        <v>50</v>
      </c>
      <c r="H62" s="194">
        <v>0</v>
      </c>
      <c r="I62" s="194">
        <v>0</v>
      </c>
      <c r="K62" s="99"/>
    </row>
    <row r="63" spans="1:11" x14ac:dyDescent="0.2">
      <c r="A63" s="333" t="s">
        <v>230</v>
      </c>
      <c r="B63" s="332"/>
      <c r="C63" s="332"/>
      <c r="D63" s="332"/>
      <c r="E63" s="332"/>
      <c r="F63" s="332"/>
      <c r="G63" s="191">
        <v>51</v>
      </c>
      <c r="H63" s="192">
        <f>H60+H61+H62</f>
        <v>6908579589</v>
      </c>
      <c r="I63" s="192">
        <f>I60+I61+I62</f>
        <v>4897144821</v>
      </c>
      <c r="K63" s="99"/>
    </row>
    <row r="64" spans="1:11" x14ac:dyDescent="0.2">
      <c r="K64" s="99"/>
    </row>
    <row r="65" spans="11:11" x14ac:dyDescent="0.2">
      <c r="K65" s="99"/>
    </row>
  </sheetData>
  <mergeCells count="63">
    <mergeCell ref="A28:F28"/>
    <mergeCell ref="A14:F14"/>
    <mergeCell ref="A15:F15"/>
    <mergeCell ref="A25:F25"/>
    <mergeCell ref="A26:F26"/>
    <mergeCell ref="A24:I24"/>
    <mergeCell ref="A20:F20"/>
    <mergeCell ref="A22:F22"/>
    <mergeCell ref="A23:F23"/>
    <mergeCell ref="A21:F21"/>
    <mergeCell ref="A18:F18"/>
    <mergeCell ref="A2:H2"/>
    <mergeCell ref="A1:H1"/>
    <mergeCell ref="A5:F5"/>
    <mergeCell ref="A27:F27"/>
    <mergeCell ref="A3:I3"/>
    <mergeCell ref="A6:F6"/>
    <mergeCell ref="A17:F17"/>
    <mergeCell ref="A19:F19"/>
    <mergeCell ref="A8:F8"/>
    <mergeCell ref="A16:I16"/>
    <mergeCell ref="A63:F63"/>
    <mergeCell ref="A4:I4"/>
    <mergeCell ref="A58:F58"/>
    <mergeCell ref="A59:F59"/>
    <mergeCell ref="A60:F60"/>
    <mergeCell ref="A61:F61"/>
    <mergeCell ref="A62:F62"/>
    <mergeCell ref="A53:F53"/>
    <mergeCell ref="A54:F54"/>
    <mergeCell ref="A9:F9"/>
    <mergeCell ref="A10:F10"/>
    <mergeCell ref="A7:I7"/>
    <mergeCell ref="A11:F11"/>
    <mergeCell ref="A12:F12"/>
    <mergeCell ref="A13:F13"/>
    <mergeCell ref="A55:F55"/>
    <mergeCell ref="A56:F56"/>
    <mergeCell ref="A57:F57"/>
    <mergeCell ref="A48:F48"/>
    <mergeCell ref="A49:F49"/>
    <mergeCell ref="A50:F50"/>
    <mergeCell ref="A52:I52"/>
    <mergeCell ref="A29:F29"/>
    <mergeCell ref="A30:F30"/>
    <mergeCell ref="A32:F32"/>
    <mergeCell ref="A33:F33"/>
    <mergeCell ref="A34:F34"/>
    <mergeCell ref="A44:F44"/>
    <mergeCell ref="A45:I45"/>
    <mergeCell ref="A43:F43"/>
    <mergeCell ref="A31:F31"/>
    <mergeCell ref="A51:F51"/>
    <mergeCell ref="A37:F37"/>
    <mergeCell ref="A38:F38"/>
    <mergeCell ref="A39:F39"/>
    <mergeCell ref="A40:F40"/>
    <mergeCell ref="A41:F41"/>
    <mergeCell ref="A46:F46"/>
    <mergeCell ref="A47:F47"/>
    <mergeCell ref="A42:F42"/>
    <mergeCell ref="A35:F35"/>
    <mergeCell ref="A36:F36"/>
  </mergeCells>
  <dataValidations count="1">
    <dataValidation type="whole" operator="notEqual" allowBlank="1" showInputMessage="1" showErrorMessage="1" errorTitle="Nedopušten upis" error="Dopušten je upis samo cjelobrojnih vrijednosti." sqref="H8:I15 H46:I51 H53:I63 H17:I23 H25:I44">
      <formula1>999999999</formula1>
    </dataValidation>
  </dataValidations>
  <pageMargins left="0.7" right="0.7" top="0.75" bottom="0.75" header="0.3" footer="0.3"/>
  <pageSetup paperSize="9" scale="73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"/>
  <sheetViews>
    <sheetView zoomScaleNormal="100" zoomScaleSheetLayoutView="110" workbookViewId="0">
      <selection activeCell="M21" sqref="M21"/>
    </sheetView>
  </sheetViews>
  <sheetFormatPr defaultRowHeight="12.75" x14ac:dyDescent="0.2"/>
  <cols>
    <col min="1" max="1" width="9.140625" style="1"/>
    <col min="2" max="2" width="14" style="1" customWidth="1"/>
    <col min="3" max="3" width="20.85546875" style="1" customWidth="1"/>
    <col min="4" max="4" width="5.5703125" style="1" bestFit="1" customWidth="1"/>
    <col min="5" max="6" width="12.28515625" style="41" bestFit="1" customWidth="1"/>
    <col min="7" max="7" width="14.85546875" style="41" bestFit="1" customWidth="1"/>
    <col min="8" max="8" width="9.85546875" style="41" customWidth="1"/>
    <col min="9" max="9" width="12" style="41" bestFit="1" customWidth="1"/>
    <col min="10" max="10" width="12.28515625" style="41" bestFit="1" customWidth="1"/>
    <col min="11" max="11" width="9" style="41" bestFit="1" customWidth="1"/>
    <col min="12" max="12" width="10.140625" style="41" bestFit="1" customWidth="1"/>
    <col min="13" max="13" width="9" style="41" bestFit="1" customWidth="1"/>
    <col min="14" max="14" width="13.42578125" style="41" bestFit="1" customWidth="1"/>
    <col min="15" max="15" width="7.5703125" style="41" bestFit="1" customWidth="1"/>
    <col min="16" max="16" width="12" style="41" bestFit="1" customWidth="1"/>
    <col min="17" max="17" width="10.85546875" style="41" bestFit="1" customWidth="1"/>
    <col min="18" max="18" width="12.28515625" style="41" bestFit="1" customWidth="1"/>
    <col min="19" max="19" width="13.85546875" style="1" bestFit="1" customWidth="1"/>
    <col min="20" max="21" width="15.42578125" style="1" bestFit="1" customWidth="1"/>
    <col min="22" max="16384" width="9.140625" style="1"/>
  </cols>
  <sheetData>
    <row r="1" spans="1:27" x14ac:dyDescent="0.2">
      <c r="A1" s="352" t="s">
        <v>9</v>
      </c>
      <c r="B1" s="353"/>
      <c r="C1" s="353"/>
      <c r="D1" s="353"/>
      <c r="E1" s="353"/>
      <c r="F1" s="353"/>
      <c r="G1" s="353"/>
      <c r="H1" s="353"/>
      <c r="I1" s="353"/>
      <c r="J1" s="40"/>
      <c r="K1" s="40"/>
      <c r="L1" s="40"/>
      <c r="M1" s="40"/>
      <c r="N1" s="40"/>
      <c r="O1" s="40"/>
    </row>
    <row r="2" spans="1:27" ht="13.5" customHeight="1" x14ac:dyDescent="0.2">
      <c r="A2" s="2"/>
      <c r="B2" s="3"/>
      <c r="C2" s="354" t="s">
        <v>314</v>
      </c>
      <c r="D2" s="354"/>
      <c r="E2" s="42" t="s">
        <v>0</v>
      </c>
      <c r="F2" s="51">
        <v>43830</v>
      </c>
      <c r="G2" s="43"/>
      <c r="H2" s="43"/>
      <c r="I2" s="43"/>
      <c r="J2" s="44"/>
      <c r="K2" s="44"/>
      <c r="L2" s="44"/>
      <c r="M2" s="44"/>
      <c r="N2" s="44"/>
      <c r="O2" s="44"/>
      <c r="R2" s="45" t="s">
        <v>12</v>
      </c>
      <c r="AA2" s="4"/>
    </row>
    <row r="3" spans="1:27" ht="13.5" customHeight="1" x14ac:dyDescent="0.2">
      <c r="A3" s="344" t="s">
        <v>10</v>
      </c>
      <c r="B3" s="345"/>
      <c r="C3" s="345"/>
      <c r="D3" s="344" t="s">
        <v>3</v>
      </c>
      <c r="E3" s="341" t="s">
        <v>11</v>
      </c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41" t="s">
        <v>20</v>
      </c>
      <c r="Q3" s="350"/>
      <c r="R3" s="341" t="s">
        <v>194</v>
      </c>
    </row>
    <row r="4" spans="1:27" ht="45" x14ac:dyDescent="0.2">
      <c r="A4" s="345"/>
      <c r="B4" s="345"/>
      <c r="C4" s="345"/>
      <c r="D4" s="355"/>
      <c r="E4" s="46" t="s">
        <v>16</v>
      </c>
      <c r="F4" s="46" t="s">
        <v>183</v>
      </c>
      <c r="G4" s="46" t="s">
        <v>184</v>
      </c>
      <c r="H4" s="46" t="s">
        <v>185</v>
      </c>
      <c r="I4" s="46" t="s">
        <v>186</v>
      </c>
      <c r="J4" s="47" t="s">
        <v>187</v>
      </c>
      <c r="K4" s="47" t="s">
        <v>188</v>
      </c>
      <c r="L4" s="47" t="s">
        <v>189</v>
      </c>
      <c r="M4" s="47" t="s">
        <v>190</v>
      </c>
      <c r="N4" s="47" t="s">
        <v>191</v>
      </c>
      <c r="O4" s="47" t="s">
        <v>192</v>
      </c>
      <c r="P4" s="46" t="s">
        <v>186</v>
      </c>
      <c r="Q4" s="46" t="s">
        <v>193</v>
      </c>
      <c r="R4" s="341"/>
    </row>
    <row r="5" spans="1:27" x14ac:dyDescent="0.2">
      <c r="A5" s="346">
        <v>1</v>
      </c>
      <c r="B5" s="346"/>
      <c r="C5" s="346"/>
      <c r="D5" s="5">
        <v>2</v>
      </c>
      <c r="E5" s="46" t="s">
        <v>7</v>
      </c>
      <c r="F5" s="48" t="s">
        <v>8</v>
      </c>
      <c r="G5" s="46" t="s">
        <v>215</v>
      </c>
      <c r="H5" s="48" t="s">
        <v>216</v>
      </c>
      <c r="I5" s="46" t="s">
        <v>217</v>
      </c>
      <c r="J5" s="48" t="s">
        <v>218</v>
      </c>
      <c r="K5" s="48" t="s">
        <v>219</v>
      </c>
      <c r="L5" s="48" t="s">
        <v>13</v>
      </c>
      <c r="M5" s="48" t="s">
        <v>220</v>
      </c>
      <c r="N5" s="48" t="s">
        <v>221</v>
      </c>
      <c r="O5" s="48" t="s">
        <v>222</v>
      </c>
      <c r="P5" s="46" t="s">
        <v>223</v>
      </c>
      <c r="Q5" s="46" t="s">
        <v>224</v>
      </c>
      <c r="R5" s="48" t="s">
        <v>225</v>
      </c>
    </row>
    <row r="6" spans="1:27" x14ac:dyDescent="0.2">
      <c r="A6" s="347" t="s">
        <v>195</v>
      </c>
      <c r="B6" s="348"/>
      <c r="C6" s="348"/>
      <c r="D6" s="6">
        <v>1</v>
      </c>
      <c r="E6" s="49">
        <v>1698417500</v>
      </c>
      <c r="F6" s="49">
        <v>1801947133</v>
      </c>
      <c r="G6" s="49">
        <v>0</v>
      </c>
      <c r="H6" s="49">
        <v>0</v>
      </c>
      <c r="I6" s="49">
        <v>223132910</v>
      </c>
      <c r="J6" s="49">
        <v>4074265057</v>
      </c>
      <c r="K6" s="49">
        <v>0</v>
      </c>
      <c r="L6" s="49">
        <v>84921058</v>
      </c>
      <c r="M6" s="49">
        <v>0</v>
      </c>
      <c r="N6" s="49">
        <v>1007745036</v>
      </c>
      <c r="O6" s="49">
        <v>0</v>
      </c>
      <c r="P6" s="49">
        <v>0</v>
      </c>
      <c r="Q6" s="49">
        <v>170433797</v>
      </c>
      <c r="R6" s="196">
        <f>SUM(E6:Q6)</f>
        <v>9060862491</v>
      </c>
    </row>
    <row r="7" spans="1:27" x14ac:dyDescent="0.2">
      <c r="A7" s="342" t="s">
        <v>196</v>
      </c>
      <c r="B7" s="343"/>
      <c r="C7" s="343"/>
      <c r="D7" s="6">
        <v>2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196">
        <f t="shared" ref="R7:R26" si="0">SUM(E7:Q7)</f>
        <v>0</v>
      </c>
    </row>
    <row r="8" spans="1:27" x14ac:dyDescent="0.2">
      <c r="A8" s="347" t="s">
        <v>197</v>
      </c>
      <c r="B8" s="348"/>
      <c r="C8" s="348"/>
      <c r="D8" s="6">
        <v>3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196">
        <f t="shared" si="0"/>
        <v>0</v>
      </c>
    </row>
    <row r="9" spans="1:27" x14ac:dyDescent="0.2">
      <c r="A9" s="349" t="s">
        <v>198</v>
      </c>
      <c r="B9" s="349"/>
      <c r="C9" s="349"/>
      <c r="D9" s="7">
        <v>4</v>
      </c>
      <c r="E9" s="197">
        <f>E6+E7+E8</f>
        <v>1698417500</v>
      </c>
      <c r="F9" s="197">
        <f t="shared" ref="F9:Q9" si="1">F6+F7+F8</f>
        <v>1801947133</v>
      </c>
      <c r="G9" s="197">
        <f t="shared" si="1"/>
        <v>0</v>
      </c>
      <c r="H9" s="197">
        <f t="shared" si="1"/>
        <v>0</v>
      </c>
      <c r="I9" s="197">
        <f t="shared" si="1"/>
        <v>223132910</v>
      </c>
      <c r="J9" s="197">
        <f t="shared" si="1"/>
        <v>4074265057</v>
      </c>
      <c r="K9" s="197">
        <f t="shared" si="1"/>
        <v>0</v>
      </c>
      <c r="L9" s="197">
        <f t="shared" si="1"/>
        <v>84921058</v>
      </c>
      <c r="M9" s="197">
        <f t="shared" si="1"/>
        <v>0</v>
      </c>
      <c r="N9" s="197">
        <f t="shared" si="1"/>
        <v>1007745036</v>
      </c>
      <c r="O9" s="197">
        <f t="shared" si="1"/>
        <v>0</v>
      </c>
      <c r="P9" s="197">
        <f t="shared" si="1"/>
        <v>0</v>
      </c>
      <c r="Q9" s="197">
        <f t="shared" si="1"/>
        <v>170433797</v>
      </c>
      <c r="R9" s="196">
        <f t="shared" si="0"/>
        <v>9060862491</v>
      </c>
    </row>
    <row r="10" spans="1:27" x14ac:dyDescent="0.2">
      <c r="A10" s="342" t="s">
        <v>199</v>
      </c>
      <c r="B10" s="343"/>
      <c r="C10" s="343"/>
      <c r="D10" s="6">
        <v>5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196">
        <f t="shared" si="0"/>
        <v>0</v>
      </c>
    </row>
    <row r="11" spans="1:27" x14ac:dyDescent="0.2">
      <c r="A11" s="342" t="s">
        <v>200</v>
      </c>
      <c r="B11" s="343"/>
      <c r="C11" s="343"/>
      <c r="D11" s="6">
        <v>6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196">
        <f t="shared" si="0"/>
        <v>0</v>
      </c>
    </row>
    <row r="12" spans="1:27" x14ac:dyDescent="0.2">
      <c r="A12" s="342" t="s">
        <v>201</v>
      </c>
      <c r="B12" s="343"/>
      <c r="C12" s="343"/>
      <c r="D12" s="6">
        <v>7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196">
        <f t="shared" si="0"/>
        <v>0</v>
      </c>
    </row>
    <row r="13" spans="1:27" ht="21" customHeight="1" x14ac:dyDescent="0.2">
      <c r="A13" s="347" t="s">
        <v>202</v>
      </c>
      <c r="B13" s="348"/>
      <c r="C13" s="348"/>
      <c r="D13" s="6">
        <v>8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196">
        <f t="shared" si="0"/>
        <v>0</v>
      </c>
      <c r="U13" s="96"/>
    </row>
    <row r="14" spans="1:27" x14ac:dyDescent="0.2">
      <c r="A14" s="342" t="s">
        <v>203</v>
      </c>
      <c r="B14" s="343"/>
      <c r="C14" s="343"/>
      <c r="D14" s="6">
        <v>9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f>+[1]GRUPA!$K$28</f>
        <v>63401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196">
        <f t="shared" si="0"/>
        <v>63401</v>
      </c>
      <c r="U14" s="96"/>
    </row>
    <row r="15" spans="1:27" x14ac:dyDescent="0.2">
      <c r="A15" s="347" t="s">
        <v>204</v>
      </c>
      <c r="B15" s="348"/>
      <c r="C15" s="348"/>
      <c r="D15" s="6">
        <v>10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196">
        <f t="shared" si="0"/>
        <v>0</v>
      </c>
      <c r="U15" s="96"/>
    </row>
    <row r="16" spans="1:27" x14ac:dyDescent="0.2">
      <c r="A16" s="342" t="s">
        <v>205</v>
      </c>
      <c r="B16" s="343"/>
      <c r="C16" s="343"/>
      <c r="D16" s="6">
        <v>11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f>+[1]GRUPA!$K$30</f>
        <v>-288730975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f>+[1]GRUPA!$T$30+1</f>
        <v>-2249734</v>
      </c>
      <c r="R16" s="196">
        <f t="shared" si="0"/>
        <v>-290980709</v>
      </c>
      <c r="U16" s="96"/>
    </row>
    <row r="17" spans="1:21" x14ac:dyDescent="0.2">
      <c r="A17" s="342" t="s">
        <v>21</v>
      </c>
      <c r="B17" s="343"/>
      <c r="C17" s="343"/>
      <c r="D17" s="6">
        <v>12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196">
        <f t="shared" si="0"/>
        <v>0</v>
      </c>
      <c r="U17" s="96"/>
    </row>
    <row r="18" spans="1:21" x14ac:dyDescent="0.2">
      <c r="A18" s="342" t="s">
        <v>206</v>
      </c>
      <c r="B18" s="343"/>
      <c r="C18" s="343"/>
      <c r="D18" s="6">
        <v>13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96">
        <f t="shared" si="0"/>
        <v>0</v>
      </c>
      <c r="U18" s="96"/>
    </row>
    <row r="19" spans="1:21" ht="23.25" customHeight="1" x14ac:dyDescent="0.2">
      <c r="A19" s="342" t="s">
        <v>207</v>
      </c>
      <c r="B19" s="343"/>
      <c r="C19" s="343"/>
      <c r="D19" s="6">
        <v>14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196">
        <f t="shared" si="0"/>
        <v>0</v>
      </c>
      <c r="U19" s="96"/>
    </row>
    <row r="20" spans="1:21" ht="21.75" customHeight="1" x14ac:dyDescent="0.2">
      <c r="A20" s="342" t="s">
        <v>208</v>
      </c>
      <c r="B20" s="343"/>
      <c r="C20" s="343"/>
      <c r="D20" s="6">
        <v>15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196">
        <f t="shared" si="0"/>
        <v>0</v>
      </c>
      <c r="U20" s="96"/>
    </row>
    <row r="21" spans="1:21" ht="23.25" customHeight="1" x14ac:dyDescent="0.2">
      <c r="A21" s="347" t="s">
        <v>209</v>
      </c>
      <c r="B21" s="348"/>
      <c r="C21" s="348"/>
      <c r="D21" s="6">
        <v>16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f>+[1]GRUPA!$K$35</f>
        <v>1008000079</v>
      </c>
      <c r="K21" s="49">
        <v>0</v>
      </c>
      <c r="L21" s="49">
        <v>0</v>
      </c>
      <c r="M21" s="49">
        <v>0</v>
      </c>
      <c r="N21" s="49">
        <f>+[1]GRUPA!$Q$35</f>
        <v>-1007745036</v>
      </c>
      <c r="O21" s="49">
        <v>0</v>
      </c>
      <c r="P21" s="49">
        <v>0</v>
      </c>
      <c r="Q21" s="49">
        <v>0</v>
      </c>
      <c r="R21" s="196">
        <f t="shared" si="0"/>
        <v>255043</v>
      </c>
      <c r="U21" s="96"/>
    </row>
    <row r="22" spans="1:21" x14ac:dyDescent="0.2">
      <c r="A22" s="347" t="s">
        <v>211</v>
      </c>
      <c r="B22" s="348"/>
      <c r="C22" s="348"/>
      <c r="D22" s="6">
        <v>17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196">
        <f t="shared" si="0"/>
        <v>0</v>
      </c>
      <c r="U22" s="96"/>
    </row>
    <row r="23" spans="1:21" ht="19.5" customHeight="1" x14ac:dyDescent="0.2">
      <c r="A23" s="347" t="s">
        <v>212</v>
      </c>
      <c r="B23" s="348"/>
      <c r="C23" s="348"/>
      <c r="D23" s="6">
        <v>18</v>
      </c>
      <c r="E23" s="49">
        <v>0</v>
      </c>
      <c r="F23" s="49">
        <f>+[1]GRUPA!$G$36</f>
        <v>-604078</v>
      </c>
      <c r="G23" s="49">
        <v>0</v>
      </c>
      <c r="H23" s="49">
        <v>0</v>
      </c>
      <c r="I23" s="49">
        <f>+[1]GRUPA!$J$38</f>
        <v>543471</v>
      </c>
      <c r="J23" s="49">
        <f>[1]GRUPA!$K$36+[1]GRUPA!$K$38</f>
        <v>-257660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196">
        <f t="shared" si="0"/>
        <v>-318267</v>
      </c>
      <c r="U23" s="96"/>
    </row>
    <row r="24" spans="1:21" x14ac:dyDescent="0.2">
      <c r="A24" s="347" t="s">
        <v>213</v>
      </c>
      <c r="B24" s="348"/>
      <c r="C24" s="348"/>
      <c r="D24" s="6">
        <v>19</v>
      </c>
      <c r="E24" s="49">
        <v>0</v>
      </c>
      <c r="F24" s="49">
        <v>0</v>
      </c>
      <c r="G24" s="49">
        <v>0</v>
      </c>
      <c r="H24" s="49">
        <v>0</v>
      </c>
      <c r="I24" s="49">
        <f>+[1]GRUPA!$J$39</f>
        <v>126182701.99999999</v>
      </c>
      <c r="J24" s="49">
        <v>0</v>
      </c>
      <c r="K24" s="49">
        <v>0</v>
      </c>
      <c r="L24" s="49">
        <v>0</v>
      </c>
      <c r="M24" s="49">
        <v>0</v>
      </c>
      <c r="N24" s="49">
        <f>+[1]GRUPA!$Q$39</f>
        <v>962284807</v>
      </c>
      <c r="O24" s="49">
        <v>0</v>
      </c>
      <c r="P24" s="49">
        <v>0</v>
      </c>
      <c r="Q24" s="49">
        <f>+[1]GRUPA!$T$39-1</f>
        <v>20061956</v>
      </c>
      <c r="R24" s="196">
        <f t="shared" si="0"/>
        <v>1108529465</v>
      </c>
      <c r="S24" s="41"/>
      <c r="T24" s="41"/>
      <c r="U24" s="96"/>
    </row>
    <row r="25" spans="1:21" ht="22.5" customHeight="1" x14ac:dyDescent="0.2">
      <c r="A25" s="347" t="s">
        <v>210</v>
      </c>
      <c r="B25" s="348"/>
      <c r="C25" s="348"/>
      <c r="D25" s="6">
        <v>20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196">
        <f t="shared" si="0"/>
        <v>0</v>
      </c>
    </row>
    <row r="26" spans="1:21" x14ac:dyDescent="0.2">
      <c r="A26" s="351" t="s">
        <v>214</v>
      </c>
      <c r="B26" s="351"/>
      <c r="C26" s="351"/>
      <c r="D26" s="7">
        <v>21</v>
      </c>
      <c r="E26" s="196">
        <f>SUM(E9:E25)</f>
        <v>1698417500</v>
      </c>
      <c r="F26" s="196">
        <f t="shared" ref="F26:Q26" si="2">SUM(F9:F25)</f>
        <v>1801343055</v>
      </c>
      <c r="G26" s="196">
        <f t="shared" si="2"/>
        <v>0</v>
      </c>
      <c r="H26" s="196">
        <f t="shared" si="2"/>
        <v>0</v>
      </c>
      <c r="I26" s="196">
        <f t="shared" si="2"/>
        <v>349859083</v>
      </c>
      <c r="J26" s="196">
        <f t="shared" si="2"/>
        <v>4793339902</v>
      </c>
      <c r="K26" s="196">
        <f t="shared" si="2"/>
        <v>0</v>
      </c>
      <c r="L26" s="196">
        <f t="shared" si="2"/>
        <v>84921058</v>
      </c>
      <c r="M26" s="196">
        <f t="shared" si="2"/>
        <v>0</v>
      </c>
      <c r="N26" s="196">
        <f t="shared" si="2"/>
        <v>962284807</v>
      </c>
      <c r="O26" s="196">
        <f t="shared" si="2"/>
        <v>0</v>
      </c>
      <c r="P26" s="196">
        <f t="shared" si="2"/>
        <v>0</v>
      </c>
      <c r="Q26" s="196">
        <f t="shared" si="2"/>
        <v>188246019</v>
      </c>
      <c r="R26" s="196">
        <f t="shared" si="0"/>
        <v>9878411424</v>
      </c>
    </row>
    <row r="27" spans="1:21" x14ac:dyDescent="0.2">
      <c r="A27" s="8"/>
      <c r="B27" s="9"/>
      <c r="C27" s="100"/>
      <c r="D27" s="1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</row>
    <row r="30" spans="1:21" x14ac:dyDescent="0.2">
      <c r="B30" s="4"/>
      <c r="C30" s="4"/>
    </row>
    <row r="31" spans="1:21" x14ac:dyDescent="0.2">
      <c r="C31" s="4"/>
      <c r="I31" s="97"/>
      <c r="J31" s="97"/>
      <c r="N31" s="97"/>
      <c r="Q31" s="97"/>
      <c r="R31" s="97"/>
    </row>
    <row r="33" spans="2:6" x14ac:dyDescent="0.2">
      <c r="E33" s="101"/>
      <c r="F33" s="102"/>
    </row>
    <row r="34" spans="2:6" x14ac:dyDescent="0.2">
      <c r="B34" s="4"/>
      <c r="C34" s="4"/>
    </row>
    <row r="35" spans="2:6" x14ac:dyDescent="0.2">
      <c r="C35" s="4"/>
    </row>
  </sheetData>
  <mergeCells count="29">
    <mergeCell ref="A26:C26"/>
    <mergeCell ref="A1:I1"/>
    <mergeCell ref="C2:D2"/>
    <mergeCell ref="D3:D4"/>
    <mergeCell ref="A20:C20"/>
    <mergeCell ref="A11:C11"/>
    <mergeCell ref="A12:C12"/>
    <mergeCell ref="A25:C25"/>
    <mergeCell ref="E3:O3"/>
    <mergeCell ref="A22:C22"/>
    <mergeCell ref="A24:C24"/>
    <mergeCell ref="A21:C21"/>
    <mergeCell ref="A23:C23"/>
    <mergeCell ref="R3:R4"/>
    <mergeCell ref="A17:C17"/>
    <mergeCell ref="A18:C18"/>
    <mergeCell ref="A19:C19"/>
    <mergeCell ref="A3:C4"/>
    <mergeCell ref="A5:C5"/>
    <mergeCell ref="A6:C6"/>
    <mergeCell ref="A16:C16"/>
    <mergeCell ref="A8:C8"/>
    <mergeCell ref="A9:C9"/>
    <mergeCell ref="A10:C10"/>
    <mergeCell ref="P3:Q3"/>
    <mergeCell ref="A7:C7"/>
    <mergeCell ref="A13:C13"/>
    <mergeCell ref="A14:C14"/>
    <mergeCell ref="A15:C15"/>
  </mergeCells>
  <conditionalFormatting sqref="F2">
    <cfRule type="cellIs" dxfId="3" priority="6" stopIfTrue="1" operator="lessThan">
      <formula>#REF!</formula>
    </cfRule>
  </conditionalFormatting>
  <conditionalFormatting sqref="E9:R9 R6:R8 E26:R27 R10:R25">
    <cfRule type="cellIs" dxfId="2" priority="4" stopIfTrue="1" operator="notEqual">
      <formula>ROUND(E6,0)</formula>
    </cfRule>
  </conditionalFormatting>
  <conditionalFormatting sqref="E6:Q8">
    <cfRule type="cellIs" dxfId="1" priority="3" stopIfTrue="1" operator="notEqual">
      <formula>ROUND(E6,0)</formula>
    </cfRule>
  </conditionalFormatting>
  <conditionalFormatting sqref="E10:Q25">
    <cfRule type="cellIs" dxfId="0" priority="1" stopIfTrue="1" operator="notEqual">
      <formula>ROUND(E10,0)</formula>
    </cfRule>
  </conditionalFormatting>
  <dataValidations count="5">
    <dataValidation type="whole" operator="greaterThanOrEqual" allowBlank="1" showInputMessage="1" showErrorMessage="1" errorTitle="Pogrešan unos" error="Mogu se unijeti samo cjelobrojne pozitivne vrijednosti." sqref="H65473:I65473">
      <formula1>0</formula1>
    </dataValidation>
    <dataValidation type="whole" operator="notEqual" allowBlank="1" showInputMessage="1" showErrorMessage="1" errorTitle="Pogrešan unos" error="Mogu se unijeti samo cjelobrojne vrijednosti." sqref="H65464:I65472">
      <formula1>999999999999</formula1>
    </dataValidation>
    <dataValidation type="whole" operator="notEqual" allowBlank="1" showInputMessage="1" showErrorMessage="1" errorTitle="Pogrešan unos" error="Mogu se unijeti samo cjelobrojne vrijednosti." sqref="H65482:I65483">
      <formula1>9999999999</formula1>
    </dataValidation>
    <dataValidation type="whole" operator="notEqual" allowBlank="1" showInputMessage="1" showErrorMessage="1" errorTitle="Neispravan unos" error="Unose se samo cjelobrojne (pozitivne ili negativne) vrijednosti" sqref="E6:H27 I25:I27 N25:N27 Q25:Q27 R6:R27 N16:N23 I6:M8 N6:P15 J9:M27 O16:P27 I9:I23 Q6:Q23">
      <formula1>9999999999</formula1>
    </dataValidation>
    <dataValidation operator="notEqual" allowBlank="1" showInputMessage="1" showErrorMessage="1" errorTitle="Neispravan unos" error="Unose se samo cjelobrojne (pozitivne ili negativne) vrijednosti" sqref="I24 N24 Q24"/>
  </dataValidations>
  <pageMargins left="0.7" right="0.7" top="0.75" bottom="0.75" header="0.3" footer="0.3"/>
  <pageSetup paperSize="9" scale="64" orientation="landscape" r:id="rId1"/>
  <headerFooter>
    <oddHeader>&amp;L&amp;G</oddHeader>
  </headerFooter>
  <rowBreaks count="1" manualBreakCount="1">
    <brk id="2" max="16383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zoomScaleNormal="100" workbookViewId="0">
      <selection activeCell="B13" sqref="B13"/>
    </sheetView>
  </sheetViews>
  <sheetFormatPr defaultRowHeight="12.75" x14ac:dyDescent="0.2"/>
  <cols>
    <col min="1" max="1" width="15.7109375" style="89" customWidth="1"/>
    <col min="2" max="2" width="49.28515625" style="89" customWidth="1"/>
    <col min="3" max="3" width="14.85546875" style="89" customWidth="1"/>
    <col min="4" max="4" width="54.28515625" style="89" bestFit="1" customWidth="1"/>
    <col min="5" max="5" width="12" style="89" customWidth="1"/>
    <col min="6" max="6" width="15.7109375" style="89" customWidth="1"/>
    <col min="7" max="7" width="39" style="89" customWidth="1"/>
    <col min="8" max="8" width="14.85546875" style="89" customWidth="1"/>
    <col min="9" max="16384" width="9.140625" style="89"/>
  </cols>
  <sheetData>
    <row r="1" spans="1:10" ht="17.45" customHeight="1" x14ac:dyDescent="0.2">
      <c r="B1" s="357" t="s">
        <v>315</v>
      </c>
      <c r="C1" s="357"/>
      <c r="D1" s="357"/>
      <c r="E1" s="357"/>
      <c r="F1" s="91"/>
      <c r="G1" s="90"/>
      <c r="H1" s="90"/>
      <c r="I1" s="90"/>
      <c r="J1" s="90"/>
    </row>
    <row r="2" spans="1:10" ht="17.45" customHeight="1" x14ac:dyDescent="0.2">
      <c r="A2" s="91"/>
      <c r="B2" s="357"/>
      <c r="C2" s="357"/>
      <c r="D2" s="357"/>
      <c r="E2" s="357"/>
      <c r="F2" s="91"/>
      <c r="G2" s="90"/>
      <c r="H2" s="90"/>
      <c r="I2" s="90"/>
      <c r="J2" s="90"/>
    </row>
    <row r="3" spans="1:10" ht="17.45" customHeight="1" x14ac:dyDescent="0.2">
      <c r="A3" s="91"/>
      <c r="B3" s="357"/>
      <c r="C3" s="357"/>
      <c r="D3" s="357"/>
      <c r="E3" s="357"/>
      <c r="F3" s="91"/>
      <c r="G3" s="90"/>
      <c r="H3" s="90"/>
      <c r="I3" s="90"/>
      <c r="J3" s="90"/>
    </row>
    <row r="4" spans="1:10" ht="17.45" customHeight="1" x14ac:dyDescent="0.2">
      <c r="A4" s="92"/>
      <c r="B4" s="92"/>
      <c r="C4" s="92"/>
      <c r="D4" s="92"/>
      <c r="E4" s="90"/>
      <c r="F4" s="90"/>
      <c r="G4" s="90"/>
      <c r="H4" s="90"/>
      <c r="I4" s="90"/>
      <c r="J4" s="90"/>
    </row>
    <row r="5" spans="1:10" ht="17.45" customHeight="1" x14ac:dyDescent="0.2">
      <c r="A5" s="92"/>
      <c r="B5" s="92"/>
      <c r="C5" s="92"/>
      <c r="D5" s="92"/>
      <c r="E5" s="90"/>
      <c r="F5" s="90"/>
      <c r="G5" s="90"/>
      <c r="H5" s="90"/>
      <c r="I5" s="90"/>
      <c r="J5" s="90"/>
    </row>
    <row r="6" spans="1:10" ht="22.5" customHeight="1" x14ac:dyDescent="0.2">
      <c r="B6" s="358" t="s">
        <v>307</v>
      </c>
      <c r="C6" s="358"/>
      <c r="D6" s="358"/>
      <c r="E6" s="358"/>
      <c r="F6" s="358"/>
      <c r="G6" s="94"/>
      <c r="H6" s="94"/>
      <c r="I6" s="90"/>
      <c r="J6" s="90"/>
    </row>
    <row r="7" spans="1:10" ht="22.5" customHeight="1" x14ac:dyDescent="0.2">
      <c r="A7" s="94"/>
      <c r="B7" s="358"/>
      <c r="C7" s="358"/>
      <c r="D7" s="358"/>
      <c r="E7" s="358"/>
      <c r="F7" s="358"/>
      <c r="G7" s="94"/>
      <c r="H7" s="94"/>
      <c r="I7" s="90"/>
      <c r="J7" s="90"/>
    </row>
    <row r="8" spans="1:10" ht="22.5" customHeight="1" x14ac:dyDescent="0.2">
      <c r="A8" s="94"/>
      <c r="B8" s="358"/>
      <c r="C8" s="358"/>
      <c r="D8" s="358"/>
      <c r="E8" s="358"/>
      <c r="F8" s="358"/>
      <c r="G8" s="94"/>
      <c r="H8" s="94"/>
      <c r="I8" s="90"/>
      <c r="J8" s="90"/>
    </row>
    <row r="9" spans="1:10" ht="22.5" customHeight="1" x14ac:dyDescent="0.2">
      <c r="A9" s="94"/>
      <c r="B9" s="358"/>
      <c r="C9" s="358"/>
      <c r="D9" s="358"/>
      <c r="E9" s="358"/>
      <c r="F9" s="358"/>
      <c r="G9" s="94"/>
      <c r="H9" s="94"/>
      <c r="I9" s="90"/>
      <c r="J9" s="90"/>
    </row>
    <row r="10" spans="1:10" ht="13.5" customHeight="1" x14ac:dyDescent="0.2">
      <c r="A10" s="94"/>
      <c r="B10" s="93"/>
      <c r="C10" s="93"/>
      <c r="D10" s="93"/>
      <c r="E10" s="93"/>
      <c r="F10" s="93"/>
      <c r="G10" s="94"/>
      <c r="H10" s="94"/>
      <c r="I10" s="90"/>
      <c r="J10" s="90"/>
    </row>
    <row r="12" spans="1:10" ht="26.25" customHeight="1" x14ac:dyDescent="0.2">
      <c r="B12" s="356" t="s">
        <v>308</v>
      </c>
      <c r="C12" s="356"/>
      <c r="D12" s="356"/>
      <c r="E12" s="356"/>
      <c r="F12" s="356"/>
      <c r="G12" s="95"/>
    </row>
    <row r="13" spans="1:10" ht="26.25" customHeight="1" x14ac:dyDescent="0.2">
      <c r="B13" s="384" t="s">
        <v>398</v>
      </c>
      <c r="C13" s="186"/>
      <c r="D13" s="186"/>
      <c r="E13" s="186"/>
      <c r="F13" s="186"/>
      <c r="G13" s="95"/>
    </row>
    <row r="14" spans="1:10" ht="13.5" thickBot="1" x14ac:dyDescent="0.25"/>
    <row r="15" spans="1:10" ht="13.5" thickBot="1" x14ac:dyDescent="0.25">
      <c r="B15" s="104"/>
      <c r="C15" s="105"/>
      <c r="D15" s="106"/>
      <c r="E15" s="104"/>
      <c r="F15" s="107"/>
      <c r="G15" s="108" t="s">
        <v>339</v>
      </c>
    </row>
    <row r="16" spans="1:10" ht="13.5" thickBot="1" x14ac:dyDescent="0.25">
      <c r="B16" s="109" t="s">
        <v>318</v>
      </c>
      <c r="C16" s="110" t="s">
        <v>334</v>
      </c>
      <c r="D16" s="111" t="s">
        <v>335</v>
      </c>
      <c r="E16" s="112" t="s">
        <v>336</v>
      </c>
      <c r="F16" s="113" t="s">
        <v>337</v>
      </c>
      <c r="G16" s="104" t="s">
        <v>338</v>
      </c>
    </row>
    <row r="17" spans="2:7" ht="12.75" customHeight="1" x14ac:dyDescent="0.2">
      <c r="B17" s="359" t="s">
        <v>319</v>
      </c>
      <c r="C17" s="362">
        <v>5105</v>
      </c>
      <c r="D17" s="365" t="s">
        <v>340</v>
      </c>
      <c r="E17" s="114">
        <v>2558</v>
      </c>
      <c r="F17" s="368" t="s">
        <v>316</v>
      </c>
      <c r="G17" s="359" t="s">
        <v>316</v>
      </c>
    </row>
    <row r="18" spans="2:7" x14ac:dyDescent="0.2">
      <c r="B18" s="360"/>
      <c r="C18" s="363"/>
      <c r="D18" s="366"/>
      <c r="E18" s="116">
        <v>1958</v>
      </c>
      <c r="F18" s="369"/>
      <c r="G18" s="360"/>
    </row>
    <row r="19" spans="2:7" ht="13.5" thickBot="1" x14ac:dyDescent="0.25">
      <c r="B19" s="361"/>
      <c r="C19" s="364"/>
      <c r="D19" s="367"/>
      <c r="E19" s="118">
        <v>589</v>
      </c>
      <c r="F19" s="370"/>
      <c r="G19" s="361"/>
    </row>
    <row r="20" spans="2:7" ht="13.5" thickBot="1" x14ac:dyDescent="0.25">
      <c r="B20" s="119" t="s">
        <v>320</v>
      </c>
      <c r="C20" s="118">
        <v>225</v>
      </c>
      <c r="D20" s="119" t="s">
        <v>320</v>
      </c>
      <c r="E20" s="118">
        <v>225</v>
      </c>
      <c r="F20" s="120" t="s">
        <v>316</v>
      </c>
      <c r="G20" s="109"/>
    </row>
    <row r="21" spans="2:7" ht="29.25" x14ac:dyDescent="0.2">
      <c r="B21" s="121" t="s">
        <v>321</v>
      </c>
      <c r="C21" s="114">
        <v>16</v>
      </c>
      <c r="D21" s="121" t="s">
        <v>321</v>
      </c>
      <c r="E21" s="122">
        <v>176</v>
      </c>
      <c r="F21" s="123">
        <v>-160</v>
      </c>
      <c r="G21" s="121" t="s">
        <v>344</v>
      </c>
    </row>
    <row r="22" spans="2:7" ht="20.25" thickBot="1" x14ac:dyDescent="0.25">
      <c r="B22" s="124" t="s">
        <v>322</v>
      </c>
      <c r="C22" s="118">
        <v>183</v>
      </c>
      <c r="D22" s="124" t="s">
        <v>341</v>
      </c>
      <c r="E22" s="125">
        <v>23</v>
      </c>
      <c r="F22" s="120">
        <v>160</v>
      </c>
      <c r="G22" s="119" t="s">
        <v>345</v>
      </c>
    </row>
    <row r="23" spans="2:7" ht="13.5" thickBot="1" x14ac:dyDescent="0.25">
      <c r="B23" s="126" t="s">
        <v>323</v>
      </c>
      <c r="C23" s="127">
        <v>10604</v>
      </c>
      <c r="D23" s="128" t="s">
        <v>323</v>
      </c>
      <c r="E23" s="127">
        <v>10604</v>
      </c>
      <c r="F23" s="129" t="s">
        <v>316</v>
      </c>
      <c r="G23" s="130" t="s">
        <v>316</v>
      </c>
    </row>
    <row r="24" spans="2:7" x14ac:dyDescent="0.2">
      <c r="B24" s="115" t="s">
        <v>324</v>
      </c>
      <c r="C24" s="114">
        <v>49653</v>
      </c>
      <c r="D24" s="121" t="s">
        <v>324</v>
      </c>
      <c r="E24" s="122">
        <v>53643</v>
      </c>
      <c r="F24" s="131" t="s">
        <v>316</v>
      </c>
      <c r="G24" s="115" t="s">
        <v>316</v>
      </c>
    </row>
    <row r="25" spans="2:7" x14ac:dyDescent="0.2">
      <c r="B25" s="117" t="s">
        <v>325</v>
      </c>
      <c r="C25" s="116">
        <v>1537</v>
      </c>
      <c r="D25" s="117"/>
      <c r="E25" s="132"/>
      <c r="F25" s="133"/>
      <c r="G25" s="117"/>
    </row>
    <row r="26" spans="2:7" ht="13.5" thickBot="1" x14ac:dyDescent="0.25">
      <c r="B26" s="126" t="s">
        <v>326</v>
      </c>
      <c r="C26" s="118">
        <v>2453</v>
      </c>
      <c r="D26" s="126"/>
      <c r="E26" s="134"/>
      <c r="F26" s="129"/>
      <c r="G26" s="130"/>
    </row>
    <row r="27" spans="2:7" ht="13.5" thickBot="1" x14ac:dyDescent="0.25">
      <c r="B27" s="126" t="s">
        <v>327</v>
      </c>
      <c r="C27" s="127">
        <v>1642</v>
      </c>
      <c r="D27" s="126" t="s">
        <v>327</v>
      </c>
      <c r="E27" s="127">
        <v>1642</v>
      </c>
      <c r="F27" s="129" t="s">
        <v>316</v>
      </c>
      <c r="G27" s="126" t="s">
        <v>316</v>
      </c>
    </row>
    <row r="28" spans="2:7" x14ac:dyDescent="0.2">
      <c r="B28" s="359" t="s">
        <v>328</v>
      </c>
      <c r="C28" s="362">
        <v>58</v>
      </c>
      <c r="D28" s="365" t="s">
        <v>328</v>
      </c>
      <c r="E28" s="362">
        <v>58</v>
      </c>
      <c r="F28" s="131"/>
      <c r="G28"/>
    </row>
    <row r="29" spans="2:7" ht="13.5" thickBot="1" x14ac:dyDescent="0.25">
      <c r="B29" s="361"/>
      <c r="C29" s="364"/>
      <c r="D29" s="367"/>
      <c r="E29" s="364"/>
      <c r="F29" s="129" t="s">
        <v>316</v>
      </c>
      <c r="G29" t="s">
        <v>316</v>
      </c>
    </row>
    <row r="30" spans="2:7" x14ac:dyDescent="0.2">
      <c r="B30" s="115" t="s">
        <v>329</v>
      </c>
      <c r="C30" s="114">
        <v>1311</v>
      </c>
      <c r="D30" s="359" t="s">
        <v>342</v>
      </c>
      <c r="E30" s="114">
        <v>1344</v>
      </c>
      <c r="F30" s="368" t="s">
        <v>316</v>
      </c>
      <c r="G30" s="115" t="s">
        <v>316</v>
      </c>
    </row>
    <row r="31" spans="2:7" ht="13.5" thickBot="1" x14ac:dyDescent="0.25">
      <c r="B31" s="119" t="s">
        <v>330</v>
      </c>
      <c r="C31" s="118">
        <v>33</v>
      </c>
      <c r="D31" s="361"/>
      <c r="E31" s="118"/>
      <c r="F31" s="370"/>
      <c r="G31" s="119"/>
    </row>
    <row r="32" spans="2:7" ht="13.5" thickBot="1" x14ac:dyDescent="0.25">
      <c r="B32" s="126" t="s">
        <v>111</v>
      </c>
      <c r="C32" s="127">
        <v>376</v>
      </c>
      <c r="D32" s="126" t="s">
        <v>111</v>
      </c>
      <c r="E32" s="127">
        <v>376</v>
      </c>
      <c r="F32" s="129" t="s">
        <v>316</v>
      </c>
      <c r="G32" s="130" t="s">
        <v>316</v>
      </c>
    </row>
    <row r="33" spans="2:7" ht="13.5" thickBot="1" x14ac:dyDescent="0.25">
      <c r="B33" s="126" t="s">
        <v>331</v>
      </c>
      <c r="C33" s="127">
        <v>199</v>
      </c>
      <c r="D33" s="126" t="s">
        <v>343</v>
      </c>
      <c r="E33" s="127">
        <v>199</v>
      </c>
      <c r="F33" s="129" t="s">
        <v>316</v>
      </c>
      <c r="G33" s="130" t="s">
        <v>316</v>
      </c>
    </row>
    <row r="34" spans="2:7" ht="13.5" thickBot="1" x14ac:dyDescent="0.25">
      <c r="B34" s="126" t="s">
        <v>332</v>
      </c>
      <c r="C34" s="127">
        <v>471</v>
      </c>
      <c r="D34" s="126" t="s">
        <v>332</v>
      </c>
      <c r="E34" s="127">
        <v>471</v>
      </c>
      <c r="F34" s="129" t="s">
        <v>316</v>
      </c>
      <c r="G34" s="130" t="s">
        <v>316</v>
      </c>
    </row>
    <row r="35" spans="2:7" ht="13.5" thickBot="1" x14ac:dyDescent="0.25">
      <c r="B35" s="109" t="s">
        <v>333</v>
      </c>
      <c r="C35" s="135">
        <v>73866</v>
      </c>
      <c r="D35" s="109" t="s">
        <v>333</v>
      </c>
      <c r="E35" s="136">
        <v>73866</v>
      </c>
      <c r="F35" s="120">
        <f>SUM(F17:F34)</f>
        <v>0</v>
      </c>
      <c r="G35" s="109"/>
    </row>
    <row r="36" spans="2:7" ht="13.5" thickBot="1" x14ac:dyDescent="0.25"/>
    <row r="37" spans="2:7" ht="13.5" thickBot="1" x14ac:dyDescent="0.25">
      <c r="B37" s="104"/>
      <c r="C37" s="105"/>
      <c r="D37" s="106"/>
      <c r="E37" s="104"/>
      <c r="F37" s="107"/>
      <c r="G37" s="108" t="s">
        <v>339</v>
      </c>
    </row>
    <row r="38" spans="2:7" ht="13.5" thickBot="1" x14ac:dyDescent="0.25">
      <c r="B38" s="109" t="s">
        <v>318</v>
      </c>
      <c r="C38" s="110" t="s">
        <v>334</v>
      </c>
      <c r="D38" s="111" t="s">
        <v>335</v>
      </c>
      <c r="E38" s="112" t="s">
        <v>336</v>
      </c>
      <c r="F38" s="113" t="s">
        <v>337</v>
      </c>
      <c r="G38" s="104" t="s">
        <v>338</v>
      </c>
    </row>
    <row r="39" spans="2:7" ht="13.5" thickBot="1" x14ac:dyDescent="0.25">
      <c r="B39" s="173" t="s">
        <v>346</v>
      </c>
      <c r="C39" s="137">
        <v>36</v>
      </c>
      <c r="D39" s="175" t="s">
        <v>346</v>
      </c>
      <c r="E39" s="137">
        <v>36</v>
      </c>
      <c r="F39" s="138">
        <f>+C39-E39</f>
        <v>0</v>
      </c>
      <c r="G39" s="139"/>
    </row>
    <row r="40" spans="2:7" ht="13.5" thickBot="1" x14ac:dyDescent="0.25">
      <c r="B40" s="174" t="s">
        <v>347</v>
      </c>
      <c r="C40" s="140">
        <v>61139</v>
      </c>
      <c r="D40" s="174" t="s">
        <v>347</v>
      </c>
      <c r="E40" s="140">
        <v>61139</v>
      </c>
      <c r="F40" s="138">
        <f t="shared" ref="F40:F47" si="0">+C40-E40</f>
        <v>0</v>
      </c>
      <c r="G40" s="139"/>
    </row>
    <row r="41" spans="2:7" ht="13.5" thickBot="1" x14ac:dyDescent="0.25">
      <c r="B41" s="174" t="s">
        <v>348</v>
      </c>
      <c r="C41" s="137">
        <v>672</v>
      </c>
      <c r="D41" s="174" t="s">
        <v>348</v>
      </c>
      <c r="E41" s="137">
        <v>672</v>
      </c>
      <c r="F41" s="138">
        <f t="shared" si="0"/>
        <v>0</v>
      </c>
      <c r="G41" s="139"/>
    </row>
    <row r="42" spans="2:7" x14ac:dyDescent="0.2">
      <c r="B42" s="115" t="s">
        <v>349</v>
      </c>
      <c r="C42" s="122">
        <v>879</v>
      </c>
      <c r="D42" s="115" t="s">
        <v>349</v>
      </c>
      <c r="E42" s="114">
        <v>977</v>
      </c>
      <c r="F42" s="141"/>
      <c r="G42" s="115"/>
    </row>
    <row r="43" spans="2:7" ht="13.5" thickBot="1" x14ac:dyDescent="0.25">
      <c r="B43" s="119" t="s">
        <v>350</v>
      </c>
      <c r="C43" s="142">
        <v>98</v>
      </c>
      <c r="D43" s="119"/>
      <c r="E43" s="143"/>
      <c r="F43" s="144"/>
      <c r="G43" s="119"/>
    </row>
    <row r="44" spans="2:7" ht="13.5" thickBot="1" x14ac:dyDescent="0.25">
      <c r="B44" s="173" t="s">
        <v>351</v>
      </c>
      <c r="C44" s="137">
        <v>494</v>
      </c>
      <c r="D44" s="173" t="s">
        <v>351</v>
      </c>
      <c r="E44" s="137">
        <v>494</v>
      </c>
      <c r="F44" s="138">
        <f t="shared" si="0"/>
        <v>0</v>
      </c>
      <c r="G44" s="139"/>
    </row>
    <row r="45" spans="2:7" ht="13.5" thickBot="1" x14ac:dyDescent="0.25">
      <c r="B45" s="174" t="s">
        <v>352</v>
      </c>
      <c r="C45" s="137">
        <v>29</v>
      </c>
      <c r="D45" s="174" t="s">
        <v>352</v>
      </c>
      <c r="E45" s="137">
        <v>29</v>
      </c>
      <c r="F45" s="138">
        <f t="shared" si="0"/>
        <v>0</v>
      </c>
      <c r="G45" s="139"/>
    </row>
    <row r="46" spans="2:7" ht="13.5" thickBot="1" x14ac:dyDescent="0.25">
      <c r="B46" s="174" t="s">
        <v>353</v>
      </c>
      <c r="C46" s="137">
        <v>641</v>
      </c>
      <c r="D46" s="174" t="s">
        <v>353</v>
      </c>
      <c r="E46" s="137">
        <v>641</v>
      </c>
      <c r="F46" s="138">
        <f t="shared" si="0"/>
        <v>0</v>
      </c>
      <c r="G46" s="139"/>
    </row>
    <row r="47" spans="2:7" ht="13.5" thickBot="1" x14ac:dyDescent="0.25">
      <c r="B47" s="174" t="s">
        <v>354</v>
      </c>
      <c r="C47" s="140">
        <v>9878</v>
      </c>
      <c r="D47" s="174" t="s">
        <v>354</v>
      </c>
      <c r="E47" s="140">
        <v>9878</v>
      </c>
      <c r="F47" s="145">
        <f t="shared" si="0"/>
        <v>0</v>
      </c>
      <c r="G47" s="139"/>
    </row>
    <row r="48" spans="2:7" ht="18.75" customHeight="1" thickBot="1" x14ac:dyDescent="0.25">
      <c r="B48" s="109" t="s">
        <v>355</v>
      </c>
      <c r="C48" s="146">
        <v>73866</v>
      </c>
      <c r="D48" s="109" t="s">
        <v>355</v>
      </c>
      <c r="E48" s="146">
        <v>73866</v>
      </c>
      <c r="F48" s="113"/>
      <c r="G48" s="147"/>
    </row>
    <row r="49" spans="2:7" ht="13.5" thickBot="1" x14ac:dyDescent="0.25"/>
    <row r="50" spans="2:7" ht="13.5" thickBot="1" x14ac:dyDescent="0.25">
      <c r="B50" s="104"/>
      <c r="C50" s="148"/>
      <c r="D50" s="104"/>
      <c r="E50" s="148"/>
      <c r="F50" s="149"/>
      <c r="G50" s="108" t="s">
        <v>339</v>
      </c>
    </row>
    <row r="51" spans="2:7" ht="13.5" thickBot="1" x14ac:dyDescent="0.25">
      <c r="B51" s="104" t="s">
        <v>318</v>
      </c>
      <c r="C51" s="176" t="s">
        <v>334</v>
      </c>
      <c r="D51" s="104" t="s">
        <v>356</v>
      </c>
      <c r="E51" s="176" t="s">
        <v>334</v>
      </c>
      <c r="F51" s="108" t="s">
        <v>357</v>
      </c>
      <c r="G51" s="104" t="s">
        <v>338</v>
      </c>
    </row>
    <row r="52" spans="2:7" x14ac:dyDescent="0.2">
      <c r="B52" s="171" t="s">
        <v>358</v>
      </c>
      <c r="C52" s="151">
        <v>2232</v>
      </c>
      <c r="D52" s="375" t="s">
        <v>382</v>
      </c>
      <c r="E52" s="161">
        <v>2386</v>
      </c>
      <c r="F52" s="377">
        <v>15</v>
      </c>
      <c r="G52" s="365" t="s">
        <v>394</v>
      </c>
    </row>
    <row r="53" spans="2:7" ht="13.5" thickBot="1" x14ac:dyDescent="0.25">
      <c r="B53" s="172" t="s">
        <v>359</v>
      </c>
      <c r="C53" s="153">
        <v>169</v>
      </c>
      <c r="D53" s="376"/>
      <c r="E53" s="153"/>
      <c r="F53" s="378"/>
      <c r="G53" s="367"/>
    </row>
    <row r="54" spans="2:7" x14ac:dyDescent="0.2">
      <c r="B54" s="150" t="s">
        <v>360</v>
      </c>
      <c r="C54" s="151">
        <v>-280</v>
      </c>
      <c r="D54" s="375" t="s">
        <v>383</v>
      </c>
      <c r="E54" s="161">
        <v>-340</v>
      </c>
      <c r="F54" s="377">
        <v>-15</v>
      </c>
      <c r="G54" s="365" t="s">
        <v>394</v>
      </c>
    </row>
    <row r="55" spans="2:7" ht="13.5" thickBot="1" x14ac:dyDescent="0.25">
      <c r="B55" s="152" t="s">
        <v>361</v>
      </c>
      <c r="C55" s="153">
        <v>-75</v>
      </c>
      <c r="D55" s="376"/>
      <c r="E55" s="153"/>
      <c r="F55" s="378"/>
      <c r="G55" s="367"/>
    </row>
    <row r="56" spans="2:7" ht="13.5" thickBot="1" x14ac:dyDescent="0.25">
      <c r="B56" s="180" t="s">
        <v>362</v>
      </c>
      <c r="C56" s="153">
        <v>1057</v>
      </c>
      <c r="D56" s="180" t="s">
        <v>384</v>
      </c>
      <c r="E56" s="153">
        <v>1057</v>
      </c>
      <c r="F56" s="154" t="s">
        <v>316</v>
      </c>
      <c r="G56" s="128"/>
    </row>
    <row r="57" spans="2:7" ht="20.25" customHeight="1" thickBot="1" x14ac:dyDescent="0.25">
      <c r="B57" s="179" t="s">
        <v>363</v>
      </c>
      <c r="C57" s="155">
        <v>-254</v>
      </c>
      <c r="D57" s="179" t="s">
        <v>385</v>
      </c>
      <c r="E57" s="155">
        <v>-254</v>
      </c>
      <c r="F57" s="154" t="s">
        <v>316</v>
      </c>
      <c r="G57" s="156" t="s">
        <v>316</v>
      </c>
    </row>
    <row r="58" spans="2:7" ht="19.5" x14ac:dyDescent="0.2">
      <c r="B58" s="380" t="s">
        <v>364</v>
      </c>
      <c r="C58" s="382">
        <v>234</v>
      </c>
      <c r="D58" s="178" t="s">
        <v>386</v>
      </c>
      <c r="E58" s="157">
        <v>211</v>
      </c>
      <c r="F58" s="377" t="s">
        <v>316</v>
      </c>
      <c r="G58" s="158" t="s">
        <v>316</v>
      </c>
    </row>
    <row r="59" spans="2:7" ht="20.25" customHeight="1" thickBot="1" x14ac:dyDescent="0.25">
      <c r="B59" s="381"/>
      <c r="C59" s="383"/>
      <c r="D59" s="179" t="s">
        <v>387</v>
      </c>
      <c r="E59" s="159">
        <v>23</v>
      </c>
      <c r="F59" s="378"/>
      <c r="G59" s="128" t="s">
        <v>316</v>
      </c>
    </row>
    <row r="60" spans="2:7" x14ac:dyDescent="0.2">
      <c r="B60" s="160" t="s">
        <v>365</v>
      </c>
      <c r="C60" s="161">
        <v>-747</v>
      </c>
      <c r="D60" s="183" t="s">
        <v>388</v>
      </c>
      <c r="E60" s="161">
        <v>-1322</v>
      </c>
      <c r="F60" s="377">
        <v>-85</v>
      </c>
      <c r="G60" s="365" t="s">
        <v>395</v>
      </c>
    </row>
    <row r="61" spans="2:7" x14ac:dyDescent="0.2">
      <c r="B61" s="160" t="s">
        <v>366</v>
      </c>
      <c r="C61" s="163">
        <v>-660</v>
      </c>
      <c r="D61" s="164"/>
      <c r="E61" s="163"/>
      <c r="F61" s="379"/>
      <c r="G61" s="374"/>
    </row>
    <row r="62" spans="2:7" ht="13.5" thickBot="1" x14ac:dyDescent="0.25">
      <c r="B62" s="152" t="s">
        <v>367</v>
      </c>
      <c r="C62" s="153">
        <v>-248</v>
      </c>
      <c r="D62" s="165" t="s">
        <v>367</v>
      </c>
      <c r="E62" s="163">
        <v>-248</v>
      </c>
      <c r="F62" s="120">
        <v>0</v>
      </c>
      <c r="G62" s="367"/>
    </row>
    <row r="63" spans="2:7" x14ac:dyDescent="0.2">
      <c r="B63" s="166" t="s">
        <v>368</v>
      </c>
      <c r="C63" s="151">
        <v>-284</v>
      </c>
      <c r="D63" s="166" t="s">
        <v>371</v>
      </c>
      <c r="E63" s="151">
        <v>26</v>
      </c>
      <c r="F63" s="371">
        <v>85</v>
      </c>
      <c r="G63" s="365" t="s">
        <v>396</v>
      </c>
    </row>
    <row r="64" spans="2:7" x14ac:dyDescent="0.2">
      <c r="B64" s="162" t="s">
        <v>369</v>
      </c>
      <c r="C64" s="161">
        <v>95</v>
      </c>
      <c r="D64" s="177" t="s">
        <v>87</v>
      </c>
      <c r="E64" s="161">
        <v>157</v>
      </c>
      <c r="F64" s="372"/>
      <c r="G64" s="374"/>
    </row>
    <row r="65" spans="2:7" x14ac:dyDescent="0.2">
      <c r="B65" s="162" t="s">
        <v>370</v>
      </c>
      <c r="C65" s="161">
        <v>-43</v>
      </c>
      <c r="D65" s="177" t="s">
        <v>372</v>
      </c>
      <c r="E65" s="161">
        <v>-159</v>
      </c>
      <c r="F65" s="372"/>
      <c r="G65" s="374"/>
    </row>
    <row r="66" spans="2:7" x14ac:dyDescent="0.2">
      <c r="B66" s="162"/>
      <c r="C66" s="167"/>
      <c r="D66" s="162" t="s">
        <v>373</v>
      </c>
      <c r="E66" s="167">
        <v>-321</v>
      </c>
      <c r="F66" s="372"/>
      <c r="G66" s="374"/>
    </row>
    <row r="67" spans="2:7" x14ac:dyDescent="0.2">
      <c r="B67" s="162"/>
      <c r="C67" s="167"/>
      <c r="D67" s="164" t="s">
        <v>374</v>
      </c>
      <c r="E67" s="163">
        <v>-1</v>
      </c>
      <c r="F67" s="372"/>
      <c r="G67" s="374"/>
    </row>
    <row r="68" spans="2:7" ht="13.5" thickBot="1" x14ac:dyDescent="0.25">
      <c r="B68" s="168"/>
      <c r="C68" s="155"/>
      <c r="D68" s="168" t="s">
        <v>375</v>
      </c>
      <c r="E68" s="155">
        <v>-19</v>
      </c>
      <c r="F68" s="373"/>
      <c r="G68" s="367"/>
    </row>
    <row r="69" spans="2:7" ht="23.25" customHeight="1" thickBot="1" x14ac:dyDescent="0.25">
      <c r="B69" s="168" t="s">
        <v>317</v>
      </c>
      <c r="C69" s="155">
        <v>9</v>
      </c>
      <c r="D69" s="152" t="s">
        <v>389</v>
      </c>
      <c r="E69" s="155">
        <v>9</v>
      </c>
      <c r="F69" s="154" t="s">
        <v>316</v>
      </c>
      <c r="G69" s="128"/>
    </row>
    <row r="70" spans="2:7" ht="13.5" thickBot="1" x14ac:dyDescent="0.25">
      <c r="B70" s="152" t="s">
        <v>376</v>
      </c>
      <c r="C70" s="155">
        <v>1</v>
      </c>
      <c r="D70" s="152" t="s">
        <v>390</v>
      </c>
      <c r="E70" s="155">
        <v>1</v>
      </c>
      <c r="F70" s="154" t="s">
        <v>316</v>
      </c>
      <c r="G70" s="156" t="s">
        <v>316</v>
      </c>
    </row>
    <row r="71" spans="2:7" ht="20.25" thickBot="1" x14ac:dyDescent="0.25">
      <c r="B71" s="152" t="s">
        <v>377</v>
      </c>
      <c r="C71" s="155">
        <v>1</v>
      </c>
      <c r="D71" s="152" t="s">
        <v>391</v>
      </c>
      <c r="E71" s="155">
        <v>1</v>
      </c>
      <c r="F71" s="154" t="s">
        <v>316</v>
      </c>
      <c r="G71" s="156" t="s">
        <v>316</v>
      </c>
    </row>
    <row r="72" spans="2:7" ht="20.25" thickBot="1" x14ac:dyDescent="0.25">
      <c r="B72" s="152" t="s">
        <v>378</v>
      </c>
      <c r="C72" s="155">
        <v>4</v>
      </c>
      <c r="D72" s="152" t="s">
        <v>392</v>
      </c>
      <c r="E72" s="155">
        <v>4</v>
      </c>
      <c r="F72" s="154" t="s">
        <v>316</v>
      </c>
      <c r="G72" s="156" t="s">
        <v>316</v>
      </c>
    </row>
    <row r="73" spans="2:7" ht="13.5" thickBot="1" x14ac:dyDescent="0.25">
      <c r="B73" s="181" t="s">
        <v>379</v>
      </c>
      <c r="C73" s="169">
        <v>1211</v>
      </c>
      <c r="D73" s="181" t="s">
        <v>393</v>
      </c>
      <c r="E73" s="169">
        <v>1211</v>
      </c>
      <c r="F73" s="154" t="s">
        <v>316</v>
      </c>
      <c r="G73" s="156" t="s">
        <v>316</v>
      </c>
    </row>
    <row r="74" spans="2:7" ht="13.5" thickBot="1" x14ac:dyDescent="0.25">
      <c r="B74" s="179" t="s">
        <v>380</v>
      </c>
      <c r="C74" s="169">
        <v>-229</v>
      </c>
      <c r="D74" s="179" t="s">
        <v>380</v>
      </c>
      <c r="E74" s="169">
        <v>-229</v>
      </c>
      <c r="F74" s="154" t="s">
        <v>316</v>
      </c>
      <c r="G74" s="156" t="s">
        <v>316</v>
      </c>
    </row>
    <row r="75" spans="2:7" ht="15" customHeight="1" thickBot="1" x14ac:dyDescent="0.25">
      <c r="B75" s="182" t="s">
        <v>381</v>
      </c>
      <c r="C75" s="170">
        <v>982</v>
      </c>
      <c r="D75" s="182" t="s">
        <v>381</v>
      </c>
      <c r="E75" s="170">
        <v>982</v>
      </c>
      <c r="F75" s="154" t="s">
        <v>316</v>
      </c>
      <c r="G75" s="156" t="s">
        <v>316</v>
      </c>
    </row>
  </sheetData>
  <mergeCells count="27">
    <mergeCell ref="C28:C29"/>
    <mergeCell ref="B28:B29"/>
    <mergeCell ref="G17:G19"/>
    <mergeCell ref="F60:F61"/>
    <mergeCell ref="G60:G62"/>
    <mergeCell ref="B58:B59"/>
    <mergeCell ref="C58:C59"/>
    <mergeCell ref="D28:D29"/>
    <mergeCell ref="E28:E29"/>
    <mergeCell ref="D30:D31"/>
    <mergeCell ref="F30:F31"/>
    <mergeCell ref="F63:F68"/>
    <mergeCell ref="G63:G68"/>
    <mergeCell ref="G52:G53"/>
    <mergeCell ref="D54:D55"/>
    <mergeCell ref="F54:F55"/>
    <mergeCell ref="G54:G55"/>
    <mergeCell ref="F58:F59"/>
    <mergeCell ref="D52:D53"/>
    <mergeCell ref="F52:F53"/>
    <mergeCell ref="B12:F12"/>
    <mergeCell ref="B1:E3"/>
    <mergeCell ref="B6:F9"/>
    <mergeCell ref="B17:B19"/>
    <mergeCell ref="C17:C19"/>
    <mergeCell ref="D17:D19"/>
    <mergeCell ref="F17:F19"/>
  </mergeCells>
  <pageMargins left="0.7" right="0.7" top="0.75" bottom="0.75" header="0.3" footer="0.3"/>
  <pageSetup paperSize="9" scale="72" fitToHeight="0" orientation="landscape" r:id="rId1"/>
  <headerFooter>
    <oddHeader>&amp;L&amp;G</oddHeader>
  </headerFooter>
  <rowBreaks count="1" manualBreakCount="1">
    <brk id="35" max="16383" man="1"/>
  </rowBreaks>
  <colBreaks count="1" manualBreakCount="1">
    <brk id="1" max="76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aslovTocke xmlns="22baa3bd-a2fa-4ea9-9ebb-3a9c6a55952b" xsi:nil="true"/>
    <Za_x0020_arhivu xmlns="22baa3bd-a2fa-4ea9-9ebb-3a9c6a55952b" xsi:nil="true"/>
    <Izreka xmlns="d8745bc5-821e-4205-946a-621c2da728c8" xsi:nil="true"/>
    <VrstaPredmeta xmlns="d8745bc5-821e-4205-946a-621c2da728c8">-</VrstaPredmeta>
    <TipPredmeta xmlns="d8745bc5-821e-4205-946a-621c2da728c8">-</TipPredmeta>
    <KategorijaPoslovanja xmlns="d8745bc5-821e-4205-946a-621c2da728c8">
      <Value>-</Value>
    </KategorijaPoslovanja>
    <Subjekt xmlns="d8745bc5-821e-4205-946a-621c2da728c8">Croatia Osiguranje</Subjekt>
    <Godina xmlns="d8745bc5-821e-4205-946a-621c2da728c8">-</Godin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Obavijest o nadzoru" ma:contentTypeID="0x01010075924FC05C45964F8B09EB72BD2B2784006C38FB846E8D85449BCF53A0DA13DB4C" ma:contentTypeVersion="13" ma:contentTypeDescription="" ma:contentTypeScope="" ma:versionID="e0f2309832ba7d5f50b3314f8adb9f25">
  <xsd:schema xmlns:xsd="http://www.w3.org/2001/XMLSchema" xmlns:xs="http://www.w3.org/2001/XMLSchema" xmlns:p="http://schemas.microsoft.com/office/2006/metadata/properties" xmlns:ns2="d8745bc5-821e-4205-946a-621c2da728c8" xmlns:ns3="22baa3bd-a2fa-4ea9-9ebb-3a9c6a55952b" targetNamespace="http://schemas.microsoft.com/office/2006/metadata/properties" ma:root="true" ma:fieldsID="7a85eb3cf7c0c80b61ee2e764bc23802" ns2:_="" ns3:_="">
    <xsd:import namespace="d8745bc5-821e-4205-946a-621c2da728c8"/>
    <xsd:import namespace="22baa3bd-a2fa-4ea9-9ebb-3a9c6a55952b"/>
    <xsd:element name="properties">
      <xsd:complexType>
        <xsd:sequence>
          <xsd:element name="documentManagement">
            <xsd:complexType>
              <xsd:all>
                <xsd:element ref="ns2:Subjekt" minOccurs="0"/>
                <xsd:element ref="ns2:VrstaPredmeta"/>
                <xsd:element ref="ns2:TipPredmeta"/>
                <xsd:element ref="ns2:Godina"/>
                <xsd:element ref="ns2:Izreka" minOccurs="0"/>
                <xsd:element ref="ns2:KategorijaPoslovanja" minOccurs="0"/>
                <xsd:element ref="ns3:NaslovTocke" minOccurs="0"/>
                <xsd:element ref="ns3:Za_x0020_arhivu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45bc5-821e-4205-946a-621c2da728c8" elementFormDefault="qualified">
    <xsd:import namespace="http://schemas.microsoft.com/office/2006/documentManagement/types"/>
    <xsd:import namespace="http://schemas.microsoft.com/office/infopath/2007/PartnerControls"/>
    <xsd:element name="Subjekt" ma:index="8" nillable="true" ma:displayName="Subjekt" ma:default="Croatia Osiguranje" ma:format="Dropdown" ma:internalName="Subjekt">
      <xsd:simpleType>
        <xsd:restriction base="dms:Choice">
          <xsd:enumeration value="Croatia Osiguranje"/>
          <xsd:enumeration value="Allianz"/>
          <xsd:enumeration value="Zagrebačka burza"/>
        </xsd:restriction>
      </xsd:simpleType>
    </xsd:element>
    <xsd:element name="VrstaPredmeta" ma:index="9" ma:displayName="VrstaPredmeta" ma:default="-" ma:description="" ma:format="Dropdown" ma:internalName="VrstaPredmeta">
      <xsd:simpleType>
        <xsd:restriction base="dms:Choice">
          <xsd:enumeration value="Administrativni, kadrovski poslovi i dokumentacija Hanfe"/>
          <xsd:enumeration value="Ispit"/>
          <xsd:enumeration value="Licenciranje"/>
          <xsd:enumeration value="Mišljenja"/>
          <xsd:enumeration value="Neposredni nadzor"/>
          <xsd:enumeration value="Posredni nadzor"/>
          <xsd:enumeration value="Predstavke"/>
          <xsd:enumeration value="Sudski postupci"/>
          <xsd:enumeration value="Suradnja"/>
          <xsd:enumeration value="Zakonski i podzakonski akti"/>
          <xsd:enumeration value="-"/>
        </xsd:restriction>
      </xsd:simpleType>
    </xsd:element>
    <xsd:element name="TipPredmeta" ma:index="10" ma:displayName="TipPredmeta" ma:default="-" ma:description="Tip predmeta kojem dokument pripada" ma:format="Dropdown" ma:internalName="TipPredmeta">
      <xsd:simpleType>
        <xsd:restriction base="dms:Choice">
          <xsd:enumeration value="Upravni"/>
          <xsd:enumeration value="Neupravni"/>
          <xsd:enumeration value="-"/>
        </xsd:restriction>
      </xsd:simpleType>
    </xsd:element>
    <xsd:element name="Godina" ma:index="11" ma:displayName="Godina" ma:default="-" ma:description="" ma:format="Dropdown" ma:internalName="Godina">
      <xsd:simpleType>
        <xsd:restriction base="dms:Choice"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-"/>
        </xsd:restriction>
      </xsd:simpleType>
    </xsd:element>
    <xsd:element name="Izreka" ma:index="12" nillable="true" ma:displayName="Izreka" ma:internalName="Izreka">
      <xsd:simpleType>
        <xsd:restriction base="dms:Note"/>
      </xsd:simpleType>
    </xsd:element>
    <xsd:element name="KategorijaPoslovanja" ma:index="13" nillable="true" ma:displayName="KategorijaPoslovanja" ma:default="-" ma:description="Kategorija poslovanja" ma:internalName="KategorijaPoslovanja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ondovi"/>
                    <xsd:enumeration value="Osiguranja"/>
                    <xsd:enumeration value="Tržište kapitala"/>
                    <xsd:enumeration value="Leasing"/>
                    <xsd:enumeration value="Faktoring"/>
                    <xsd:enumeration value="HANFA interno"/>
                    <xsd:enumeration value="Ostalo"/>
                    <xsd:enumeration value="-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aa3bd-a2fa-4ea9-9ebb-3a9c6a55952b" elementFormDefault="qualified">
    <xsd:import namespace="http://schemas.microsoft.com/office/2006/documentManagement/types"/>
    <xsd:import namespace="http://schemas.microsoft.com/office/infopath/2007/PartnerControls"/>
    <xsd:element name="NaslovTocke" ma:index="14" nillable="true" ma:displayName="NaslovTocke" ma:internalName="NaslovTocke">
      <xsd:simpleType>
        <xsd:restriction base="dms:Note"/>
      </xsd:simpleType>
    </xsd:element>
    <xsd:element name="Za_x0020_arhivu" ma:index="15" nillable="true" ma:displayName="Za arhivu" ma:format="Dropdown" ma:internalName="Za_x0020_arhivu">
      <xsd:simpleType>
        <xsd:restriction base="dms:Choice">
          <xsd:enumeration value="DA"/>
          <xsd:enumeration value="N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A08CE-71EF-403E-A0ED-056287495652}">
  <ds:schemaRefs>
    <ds:schemaRef ds:uri="22baa3bd-a2fa-4ea9-9ebb-3a9c6a55952b"/>
    <ds:schemaRef ds:uri="http://schemas.microsoft.com/office/infopath/2007/PartnerControls"/>
    <ds:schemaRef ds:uri="http://purl.org/dc/terms/"/>
    <ds:schemaRef ds:uri="http://www.w3.org/XML/1998/namespace"/>
    <ds:schemaRef ds:uri="d8745bc5-821e-4205-946a-621c2da728c8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15876B1-4520-4D2C-86B2-CA1AE60C0C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745bc5-821e-4205-946a-621c2da728c8"/>
    <ds:schemaRef ds:uri="22baa3bd-a2fa-4ea9-9ebb-3a9c6a5595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B3EE3E-DB04-48E4-95D5-2E50AC9F8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Opći podaci</vt:lpstr>
      <vt:lpstr>Bilanca</vt:lpstr>
      <vt:lpstr>RDG</vt:lpstr>
      <vt:lpstr>NT_D</vt:lpstr>
      <vt:lpstr>PK</vt:lpstr>
      <vt:lpstr>Bilješke</vt:lpstr>
      <vt:lpstr>Bilanca!Print_Area</vt:lpstr>
      <vt:lpstr>Bilješke!Print_Area</vt:lpstr>
      <vt:lpstr>NT_D!Print_Area</vt:lpstr>
      <vt:lpstr>'Opći podaci'!Print_Area</vt:lpstr>
      <vt:lpstr>PK!Print_Area</vt:lpstr>
      <vt:lpstr>RDG!Print_Area</vt:lpstr>
    </vt:vector>
  </TitlesOfParts>
  <Company>HANFA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Mijo Jozić</dc:creator>
  <cp:lastModifiedBy>Hadzovic Lana ES</cp:lastModifiedBy>
  <cp:lastPrinted>2020-03-16T13:05:20Z</cp:lastPrinted>
  <dcterms:created xsi:type="dcterms:W3CDTF">2008-10-17T11:51:54Z</dcterms:created>
  <dcterms:modified xsi:type="dcterms:W3CDTF">2020-03-17T22:10:22Z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0x01010075924FC05C45964F8B09EB72BD2B2784006C38FB846E8D85449BCF53A0DA13DB4C</vt:lpwstr>
  </property>
</Properties>
</file>