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comments3.xml" ContentType="application/vnd.openxmlformats-officedocument.spreadsheetml.comments+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https://mitre-my.sharepoint.com/personal/philliard_mitre_org/Documents/Documents/HFC/IFP/"/>
    </mc:Choice>
  </mc:AlternateContent>
  <xr:revisionPtr revIDLastSave="27" documentId="8_{40B39E00-163E-4CC0-AD1C-4BE45598C891}" xr6:coauthVersionLast="45" xr6:coauthVersionMax="45" xr10:uidLastSave="{5957AADD-CAB2-443F-8D94-94BADBF6B40B}"/>
  <bookViews>
    <workbookView xWindow="-120" yWindow="-120" windowWidth="25440" windowHeight="15390" tabRatio="728" xr2:uid="{00000000-000D-0000-FFFF-FFFF00000000}"/>
  </bookViews>
  <sheets>
    <sheet name="IFP Bank Master" sheetId="14" r:id="rId1"/>
    <sheet name="Phase 1b -OLD" sheetId="25" state="hidden" r:id="rId2"/>
    <sheet name="Phase 1a Launch Schedule" sheetId="22" state="hidden" r:id="rId3"/>
    <sheet name="Phase 1a Domain Distro" sheetId="27" state="hidden" r:id="rId4"/>
    <sheet name="Phase 1a Topic Distro" sheetId="30" state="hidden" r:id="rId5"/>
    <sheet name="Phase 1a Readiness Production" sheetId="24" state="hidden" r:id="rId6"/>
    <sheet name="Sheet2" sheetId="32" state="hidden" r:id="rId7"/>
  </sheets>
  <definedNames>
    <definedName name="_xlnm._FilterDatabase" localSheetId="0" hidden="1">'IFP Bank Master'!$A$1:$D$89</definedName>
    <definedName name="_xlnm._FilterDatabase" localSheetId="2" hidden="1">'Phase 1a Launch Schedule'!$A$1:$AP$114</definedName>
    <definedName name="_xlnm._FilterDatabase" localSheetId="1" hidden="1">'Phase 1b -OLD'!$A$1:$BA$180</definedName>
    <definedName name="_Hlk500436501" localSheetId="0">'IFP Bank Master'!#REF!</definedName>
    <definedName name="_Hlk501380229" localSheetId="0">'IFP Bank Master'!#REF!</definedName>
    <definedName name="_Hlk501538185" localSheetId="0">'IFP Bank Master'!#REF!</definedName>
    <definedName name="_Hlk501539181" localSheetId="0">'IFP Bank Master'!#REF!</definedName>
  </definedNames>
  <calcPr calcId="191029"/>
  <pivotCaches>
    <pivotCache cacheId="0" r:id="rId8"/>
    <pivotCache cacheId="1"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5" i="25" l="1"/>
  <c r="M72" i="25"/>
  <c r="C129" i="25"/>
  <c r="M129" i="25"/>
  <c r="M136" i="25"/>
  <c r="M137" i="25"/>
  <c r="M138" i="25"/>
  <c r="M139" i="25"/>
  <c r="M130" i="25"/>
  <c r="C130" i="25"/>
  <c r="M134" i="25"/>
  <c r="M42" i="25"/>
  <c r="C42" i="25"/>
  <c r="M41" i="25"/>
  <c r="C41" i="25"/>
  <c r="M40" i="25"/>
  <c r="C40" i="25"/>
  <c r="M39" i="25"/>
  <c r="C39" i="25"/>
  <c r="M44" i="25"/>
  <c r="C44" i="25"/>
  <c r="M46" i="25"/>
  <c r="C46" i="25"/>
  <c r="M118" i="25"/>
  <c r="M119" i="25"/>
  <c r="M120" i="25"/>
  <c r="M121" i="25"/>
  <c r="C118" i="25"/>
  <c r="C119" i="25"/>
  <c r="C120" i="25"/>
  <c r="C121" i="25"/>
  <c r="M34" i="25"/>
  <c r="M132" i="25"/>
  <c r="M93" i="25"/>
  <c r="M131" i="25"/>
  <c r="M102" i="25"/>
  <c r="M105" i="25"/>
  <c r="M106" i="25"/>
  <c r="M107" i="25"/>
  <c r="M7" i="25"/>
  <c r="M8" i="25"/>
  <c r="M9" i="25"/>
  <c r="M10" i="25"/>
  <c r="D219" i="25" s="1"/>
  <c r="M11" i="25"/>
  <c r="M12" i="25"/>
  <c r="M13" i="25"/>
  <c r="M14" i="25"/>
  <c r="M15" i="25"/>
  <c r="M16" i="25"/>
  <c r="M17" i="25"/>
  <c r="M18" i="25"/>
  <c r="M19" i="25"/>
  <c r="M20" i="25"/>
  <c r="M21" i="25"/>
  <c r="M22" i="25"/>
  <c r="M23" i="25"/>
  <c r="M24" i="25"/>
  <c r="M26" i="25"/>
  <c r="M27" i="25"/>
  <c r="M28" i="25"/>
  <c r="M29" i="25"/>
  <c r="M30" i="25"/>
  <c r="M31" i="25"/>
  <c r="M32" i="25"/>
  <c r="M33" i="25"/>
  <c r="M35" i="25"/>
  <c r="M36" i="25"/>
  <c r="M37" i="25"/>
  <c r="M38" i="25"/>
  <c r="M43" i="25"/>
  <c r="M45" i="25"/>
  <c r="M47" i="25"/>
  <c r="M48" i="25"/>
  <c r="M49" i="25"/>
  <c r="M50" i="25"/>
  <c r="M51" i="25"/>
  <c r="M52" i="25"/>
  <c r="M53" i="25"/>
  <c r="M54" i="25"/>
  <c r="M55" i="25"/>
  <c r="M56" i="25"/>
  <c r="M57" i="25"/>
  <c r="M58" i="25"/>
  <c r="M59" i="25"/>
  <c r="M60" i="25"/>
  <c r="M61" i="25"/>
  <c r="M62" i="25"/>
  <c r="M63" i="25"/>
  <c r="M64" i="25"/>
  <c r="M65" i="25"/>
  <c r="M66" i="25"/>
  <c r="M67" i="25"/>
  <c r="M68" i="25"/>
  <c r="M69" i="25"/>
  <c r="M70" i="25"/>
  <c r="M71" i="25"/>
  <c r="M73" i="25"/>
  <c r="M74" i="25"/>
  <c r="M75" i="25"/>
  <c r="M76" i="25"/>
  <c r="M77" i="25"/>
  <c r="M78" i="25"/>
  <c r="M79" i="25"/>
  <c r="M80" i="25"/>
  <c r="M81" i="25"/>
  <c r="M82" i="25"/>
  <c r="M83" i="25"/>
  <c r="M85" i="25"/>
  <c r="M86" i="25"/>
  <c r="M87" i="25"/>
  <c r="M88" i="25"/>
  <c r="M89" i="25"/>
  <c r="M90" i="25"/>
  <c r="M91" i="25"/>
  <c r="M92" i="25"/>
  <c r="M94" i="25"/>
  <c r="M95" i="25"/>
  <c r="M96" i="25"/>
  <c r="M97" i="25"/>
  <c r="M98" i="25"/>
  <c r="M99" i="25"/>
  <c r="M100" i="25"/>
  <c r="M101" i="25"/>
  <c r="M103" i="25"/>
  <c r="M104" i="25"/>
  <c r="M108" i="25"/>
  <c r="M109" i="25"/>
  <c r="M110" i="25"/>
  <c r="M111" i="25"/>
  <c r="M112" i="25"/>
  <c r="M113" i="25"/>
  <c r="M114" i="25"/>
  <c r="M115" i="25"/>
  <c r="M116" i="25"/>
  <c r="M117" i="25"/>
  <c r="M122" i="25"/>
  <c r="M123" i="25"/>
  <c r="M124" i="25"/>
  <c r="M125" i="25"/>
  <c r="M126" i="25"/>
  <c r="M127" i="25"/>
  <c r="M128" i="25"/>
  <c r="M133" i="25"/>
  <c r="M135" i="25"/>
  <c r="C103" i="25"/>
  <c r="C102" i="25"/>
  <c r="C38" i="25"/>
  <c r="C24" i="25"/>
  <c r="C107" i="25"/>
  <c r="C128" i="25"/>
  <c r="C23" i="25"/>
  <c r="C123" i="25"/>
  <c r="C122" i="25"/>
  <c r="C22" i="25"/>
  <c r="C106" i="25"/>
  <c r="C127" i="25"/>
  <c r="C93" i="25"/>
  <c r="C105" i="25"/>
  <c r="C104" i="25"/>
  <c r="C45" i="25"/>
  <c r="C43" i="25"/>
  <c r="C96" i="25"/>
  <c r="N184" i="25"/>
  <c r="C184" i="25" s="1"/>
  <c r="O184" i="25"/>
  <c r="P184" i="25"/>
  <c r="Q184" i="25"/>
  <c r="R184" i="25"/>
  <c r="S184" i="25"/>
  <c r="T184" i="25"/>
  <c r="U184" i="25"/>
  <c r="V184" i="25"/>
  <c r="W184" i="25"/>
  <c r="X184" i="25"/>
  <c r="Y184" i="25"/>
  <c r="Z184" i="25"/>
  <c r="AA184" i="25"/>
  <c r="AB184" i="25"/>
  <c r="AC184" i="25"/>
  <c r="AD184" i="25"/>
  <c r="AE184" i="25"/>
  <c r="AF184" i="25"/>
  <c r="AG184" i="25"/>
  <c r="AH184" i="25"/>
  <c r="AI184" i="25"/>
  <c r="AJ184" i="25"/>
  <c r="AK184" i="25"/>
  <c r="AL184" i="25"/>
  <c r="AM184" i="25"/>
  <c r="AN184" i="25"/>
  <c r="AO184" i="25"/>
  <c r="AP184" i="25"/>
  <c r="AQ184" i="25"/>
  <c r="AR184" i="25"/>
  <c r="AS184" i="25"/>
  <c r="AT184" i="25"/>
  <c r="AU184" i="25"/>
  <c r="AV184" i="25"/>
  <c r="AW184" i="25"/>
  <c r="AX184" i="25"/>
  <c r="AY184" i="25"/>
  <c r="AZ184" i="25"/>
  <c r="N183" i="25"/>
  <c r="C183" i="25" s="1"/>
  <c r="O183" i="25"/>
  <c r="P183" i="25"/>
  <c r="Q183" i="25"/>
  <c r="R183" i="25"/>
  <c r="S183" i="25"/>
  <c r="T183" i="25"/>
  <c r="U183" i="25"/>
  <c r="V183" i="25"/>
  <c r="W183" i="25"/>
  <c r="X183" i="25"/>
  <c r="Y183" i="25"/>
  <c r="Z183" i="25"/>
  <c r="AA183" i="25"/>
  <c r="AB183" i="25"/>
  <c r="AC183" i="25"/>
  <c r="AD183" i="25"/>
  <c r="AE183" i="25"/>
  <c r="AF183" i="25"/>
  <c r="AG183" i="25"/>
  <c r="AH183" i="25"/>
  <c r="AI183" i="25"/>
  <c r="AJ183" i="25"/>
  <c r="AK183" i="25"/>
  <c r="AL183" i="25"/>
  <c r="AM183" i="25"/>
  <c r="AN183" i="25"/>
  <c r="AO183" i="25"/>
  <c r="AP183" i="25"/>
  <c r="AQ183" i="25"/>
  <c r="AR183" i="25"/>
  <c r="AS183" i="25"/>
  <c r="AT183" i="25"/>
  <c r="AU183" i="25"/>
  <c r="AV183" i="25"/>
  <c r="AW183" i="25"/>
  <c r="AX183" i="25"/>
  <c r="AY183" i="25"/>
  <c r="AZ183" i="25"/>
  <c r="N185" i="25"/>
  <c r="O185" i="25"/>
  <c r="C185" i="25" s="1"/>
  <c r="P185" i="25"/>
  <c r="Q185" i="25"/>
  <c r="R185" i="25"/>
  <c r="S185" i="25"/>
  <c r="T185" i="25"/>
  <c r="U185" i="25"/>
  <c r="V185" i="25"/>
  <c r="W185" i="25"/>
  <c r="X185" i="25"/>
  <c r="Y185" i="25"/>
  <c r="Z185" i="25"/>
  <c r="AA185" i="25"/>
  <c r="AB185" i="25"/>
  <c r="AC185" i="25"/>
  <c r="AD185" i="25"/>
  <c r="AE185" i="25"/>
  <c r="AF185" i="25"/>
  <c r="AG185" i="25"/>
  <c r="AH185" i="25"/>
  <c r="AI185" i="25"/>
  <c r="AJ185" i="25"/>
  <c r="AK185" i="25"/>
  <c r="AL185" i="25"/>
  <c r="AM185" i="25"/>
  <c r="AN185" i="25"/>
  <c r="AO185" i="25"/>
  <c r="AP185" i="25"/>
  <c r="AQ185" i="25"/>
  <c r="AR185" i="25"/>
  <c r="AS185" i="25"/>
  <c r="AT185" i="25"/>
  <c r="AU185" i="25"/>
  <c r="AV185" i="25"/>
  <c r="AW185" i="25"/>
  <c r="AX185" i="25"/>
  <c r="AY185" i="25"/>
  <c r="AZ185" i="25"/>
  <c r="N186" i="25"/>
  <c r="C186" i="25" s="1"/>
  <c r="O186" i="25"/>
  <c r="P186" i="25"/>
  <c r="Q186" i="25"/>
  <c r="R186" i="25"/>
  <c r="S186" i="25"/>
  <c r="T186" i="25"/>
  <c r="U186" i="25"/>
  <c r="V186" i="25"/>
  <c r="W186" i="25"/>
  <c r="X186" i="25"/>
  <c r="Y186" i="25"/>
  <c r="Z186" i="25"/>
  <c r="AA186" i="25"/>
  <c r="AB186" i="25"/>
  <c r="AC186" i="25"/>
  <c r="AD186" i="25"/>
  <c r="AE186" i="25"/>
  <c r="AF186" i="25"/>
  <c r="AG186" i="25"/>
  <c r="AH186" i="25"/>
  <c r="AI186" i="25"/>
  <c r="AJ186" i="25"/>
  <c r="AK186" i="25"/>
  <c r="AL186" i="25"/>
  <c r="AM186" i="25"/>
  <c r="AN186" i="25"/>
  <c r="AO186" i="25"/>
  <c r="AP186" i="25"/>
  <c r="AQ186" i="25"/>
  <c r="AR186" i="25"/>
  <c r="AS186" i="25"/>
  <c r="AT186" i="25"/>
  <c r="AU186" i="25"/>
  <c r="AV186" i="25"/>
  <c r="AW186" i="25"/>
  <c r="AX186" i="25"/>
  <c r="AY186" i="25"/>
  <c r="AZ186" i="25"/>
  <c r="N187" i="25"/>
  <c r="O187" i="25"/>
  <c r="P187" i="25"/>
  <c r="Q187" i="25"/>
  <c r="R187" i="25"/>
  <c r="C187" i="25" s="1"/>
  <c r="S187" i="25"/>
  <c r="T187" i="25"/>
  <c r="U187" i="25"/>
  <c r="V187" i="25"/>
  <c r="W187" i="25"/>
  <c r="X187" i="25"/>
  <c r="Y187" i="25"/>
  <c r="Z187" i="25"/>
  <c r="AA187" i="25"/>
  <c r="AB187" i="25"/>
  <c r="AC187" i="25"/>
  <c r="AD187" i="25"/>
  <c r="AE187" i="25"/>
  <c r="AF187" i="25"/>
  <c r="AG187" i="25"/>
  <c r="AH187" i="25"/>
  <c r="AI187" i="25"/>
  <c r="AJ187" i="25"/>
  <c r="AK187" i="25"/>
  <c r="AL187" i="25"/>
  <c r="AM187" i="25"/>
  <c r="AN187" i="25"/>
  <c r="AO187" i="25"/>
  <c r="AP187" i="25"/>
  <c r="AQ187" i="25"/>
  <c r="AR187" i="25"/>
  <c r="AS187" i="25"/>
  <c r="AT187" i="25"/>
  <c r="AU187" i="25"/>
  <c r="AV187" i="25"/>
  <c r="AW187" i="25"/>
  <c r="AX187" i="25"/>
  <c r="AY187" i="25"/>
  <c r="AZ187" i="25"/>
  <c r="N192" i="25"/>
  <c r="O192" i="25"/>
  <c r="C192" i="25" s="1"/>
  <c r="P192" i="25"/>
  <c r="Q192" i="25"/>
  <c r="R192" i="25"/>
  <c r="S192" i="25"/>
  <c r="T192" i="25"/>
  <c r="U192" i="25"/>
  <c r="V192" i="25"/>
  <c r="W192" i="25"/>
  <c r="X192" i="25"/>
  <c r="Y192" i="25"/>
  <c r="Z192" i="25"/>
  <c r="AA192" i="25"/>
  <c r="AB192" i="25"/>
  <c r="AC192" i="25"/>
  <c r="AD192" i="25"/>
  <c r="AE192" i="25"/>
  <c r="AF192" i="25"/>
  <c r="AG192" i="25"/>
  <c r="AH192" i="25"/>
  <c r="AI192" i="25"/>
  <c r="AJ192" i="25"/>
  <c r="AK192" i="25"/>
  <c r="AL192" i="25"/>
  <c r="AM192" i="25"/>
  <c r="AN192" i="25"/>
  <c r="AO192" i="25"/>
  <c r="AP192" i="25"/>
  <c r="AQ192" i="25"/>
  <c r="AR192" i="25"/>
  <c r="AS192" i="25"/>
  <c r="AT192" i="25"/>
  <c r="AU192" i="25"/>
  <c r="AV192" i="25"/>
  <c r="AW192" i="25"/>
  <c r="AX192" i="25"/>
  <c r="AY192" i="25"/>
  <c r="AZ192" i="25"/>
  <c r="N191" i="25"/>
  <c r="C191" i="25" s="1"/>
  <c r="O191" i="25"/>
  <c r="P191" i="25"/>
  <c r="Q191" i="25"/>
  <c r="R191" i="25"/>
  <c r="S191" i="25"/>
  <c r="T191" i="25"/>
  <c r="U191" i="25"/>
  <c r="V191" i="25"/>
  <c r="W191" i="25"/>
  <c r="X191" i="25"/>
  <c r="Y191" i="25"/>
  <c r="Z191" i="25"/>
  <c r="AA191" i="25"/>
  <c r="AB191" i="25"/>
  <c r="AC191" i="25"/>
  <c r="AD191" i="25"/>
  <c r="AE191" i="25"/>
  <c r="AF191" i="25"/>
  <c r="AG191" i="25"/>
  <c r="AH191" i="25"/>
  <c r="AI191" i="25"/>
  <c r="AJ191" i="25"/>
  <c r="AK191" i="25"/>
  <c r="AL191" i="25"/>
  <c r="AM191" i="25"/>
  <c r="AN191" i="25"/>
  <c r="AO191" i="25"/>
  <c r="AP191" i="25"/>
  <c r="AQ191" i="25"/>
  <c r="AR191" i="25"/>
  <c r="AS191" i="25"/>
  <c r="AT191" i="25"/>
  <c r="AU191" i="25"/>
  <c r="AV191" i="25"/>
  <c r="AW191" i="25"/>
  <c r="AX191" i="25"/>
  <c r="AY191" i="25"/>
  <c r="AZ191" i="25"/>
  <c r="N193" i="25"/>
  <c r="O193" i="25"/>
  <c r="C193" i="25" s="1"/>
  <c r="P193" i="25"/>
  <c r="Q193" i="25"/>
  <c r="R193" i="25"/>
  <c r="S193" i="25"/>
  <c r="T193" i="25"/>
  <c r="U193" i="25"/>
  <c r="V193" i="25"/>
  <c r="W193" i="25"/>
  <c r="X193" i="25"/>
  <c r="Y193" i="25"/>
  <c r="Z193" i="25"/>
  <c r="AA193" i="25"/>
  <c r="AB193" i="25"/>
  <c r="AC193" i="25"/>
  <c r="AD193" i="25"/>
  <c r="AE193" i="25"/>
  <c r="AF193" i="25"/>
  <c r="AG193" i="25"/>
  <c r="AH193" i="25"/>
  <c r="AI193" i="25"/>
  <c r="AJ193" i="25"/>
  <c r="AK193" i="25"/>
  <c r="AL193" i="25"/>
  <c r="AM193" i="25"/>
  <c r="AN193" i="25"/>
  <c r="AO193" i="25"/>
  <c r="AP193" i="25"/>
  <c r="AQ193" i="25"/>
  <c r="AR193" i="25"/>
  <c r="AS193" i="25"/>
  <c r="AT193" i="25"/>
  <c r="AU193" i="25"/>
  <c r="AV193" i="25"/>
  <c r="AW193" i="25"/>
  <c r="AX193" i="25"/>
  <c r="AY193" i="25"/>
  <c r="AZ193" i="25"/>
  <c r="N194" i="25"/>
  <c r="O194" i="25"/>
  <c r="P194" i="25"/>
  <c r="Q194" i="25"/>
  <c r="R194" i="25"/>
  <c r="S194" i="25"/>
  <c r="T194" i="25"/>
  <c r="U194" i="25"/>
  <c r="V194" i="25"/>
  <c r="W194" i="25"/>
  <c r="X194" i="25"/>
  <c r="Y194" i="25"/>
  <c r="Z194" i="25"/>
  <c r="C194" i="25" s="1"/>
  <c r="AA194" i="25"/>
  <c r="AB194" i="25"/>
  <c r="AC194" i="25"/>
  <c r="AD194" i="25"/>
  <c r="AE194" i="25"/>
  <c r="AF194" i="25"/>
  <c r="AG194" i="25"/>
  <c r="AH194" i="25"/>
  <c r="AI194" i="25"/>
  <c r="AJ194" i="25"/>
  <c r="AK194" i="25"/>
  <c r="AL194" i="25"/>
  <c r="AM194" i="25"/>
  <c r="AN194" i="25"/>
  <c r="AO194" i="25"/>
  <c r="AP194" i="25"/>
  <c r="AQ194" i="25"/>
  <c r="AR194" i="25"/>
  <c r="AS194" i="25"/>
  <c r="AT194" i="25"/>
  <c r="AU194" i="25"/>
  <c r="AV194" i="25"/>
  <c r="AW194" i="25"/>
  <c r="AX194" i="25"/>
  <c r="AY194" i="25"/>
  <c r="AZ194" i="25"/>
  <c r="N195" i="25"/>
  <c r="C195" i="25" s="1"/>
  <c r="O195" i="25"/>
  <c r="P195" i="25"/>
  <c r="Q195" i="25"/>
  <c r="R195" i="25"/>
  <c r="S195" i="25"/>
  <c r="T195" i="25"/>
  <c r="U195" i="25"/>
  <c r="V195" i="25"/>
  <c r="W195" i="25"/>
  <c r="X195" i="25"/>
  <c r="Y195" i="25"/>
  <c r="Z195" i="25"/>
  <c r="AA195" i="25"/>
  <c r="AB195" i="25"/>
  <c r="AC195" i="25"/>
  <c r="AD195" i="25"/>
  <c r="AE195" i="25"/>
  <c r="AF195" i="25"/>
  <c r="AG195" i="25"/>
  <c r="AH195" i="25"/>
  <c r="AI195" i="25"/>
  <c r="AJ195" i="25"/>
  <c r="AK195" i="25"/>
  <c r="AL195" i="25"/>
  <c r="AM195" i="25"/>
  <c r="AN195" i="25"/>
  <c r="AO195" i="25"/>
  <c r="AP195" i="25"/>
  <c r="AQ195" i="25"/>
  <c r="AR195" i="25"/>
  <c r="AS195" i="25"/>
  <c r="AT195" i="25"/>
  <c r="AU195" i="25"/>
  <c r="AV195" i="25"/>
  <c r="AW195" i="25"/>
  <c r="AX195" i="25"/>
  <c r="AY195" i="25"/>
  <c r="AZ195" i="25"/>
  <c r="N196" i="25"/>
  <c r="C196" i="25" s="1"/>
  <c r="O196" i="25"/>
  <c r="P196" i="25"/>
  <c r="Q196" i="25"/>
  <c r="R196" i="25"/>
  <c r="S196" i="25"/>
  <c r="T196" i="25"/>
  <c r="U196" i="25"/>
  <c r="V196" i="25"/>
  <c r="W196" i="25"/>
  <c r="X196" i="25"/>
  <c r="Y196" i="25"/>
  <c r="Z196" i="25"/>
  <c r="AA196" i="25"/>
  <c r="AB196" i="25"/>
  <c r="AC196" i="25"/>
  <c r="AD196" i="25"/>
  <c r="AE196" i="25"/>
  <c r="AF196" i="25"/>
  <c r="AG196" i="25"/>
  <c r="AH196" i="25"/>
  <c r="AI196" i="25"/>
  <c r="AJ196" i="25"/>
  <c r="AK196" i="25"/>
  <c r="AL196" i="25"/>
  <c r="AM196" i="25"/>
  <c r="AN196" i="25"/>
  <c r="AO196" i="25"/>
  <c r="AP196" i="25"/>
  <c r="AQ196" i="25"/>
  <c r="AR196" i="25"/>
  <c r="AS196" i="25"/>
  <c r="AT196" i="25"/>
  <c r="AU196" i="25"/>
  <c r="AV196" i="25"/>
  <c r="AW196" i="25"/>
  <c r="AX196" i="25"/>
  <c r="AY196" i="25"/>
  <c r="AZ196" i="25"/>
  <c r="N197" i="25"/>
  <c r="O197" i="25"/>
  <c r="P197" i="25"/>
  <c r="Q197" i="25"/>
  <c r="R197" i="25"/>
  <c r="S197" i="25"/>
  <c r="T197" i="25"/>
  <c r="U197" i="25"/>
  <c r="V197" i="25"/>
  <c r="W197" i="25"/>
  <c r="X197" i="25"/>
  <c r="Y197" i="25"/>
  <c r="Z197" i="25"/>
  <c r="C197" i="25" s="1"/>
  <c r="AA197" i="25"/>
  <c r="AB197" i="25"/>
  <c r="AC197" i="25"/>
  <c r="AD197" i="25"/>
  <c r="AE197" i="25"/>
  <c r="AF197" i="25"/>
  <c r="AG197" i="25"/>
  <c r="AH197" i="25"/>
  <c r="AI197" i="25"/>
  <c r="AJ197" i="25"/>
  <c r="AK197" i="25"/>
  <c r="AL197" i="25"/>
  <c r="AM197" i="25"/>
  <c r="AN197" i="25"/>
  <c r="AO197" i="25"/>
  <c r="AP197" i="25"/>
  <c r="AQ197" i="25"/>
  <c r="AR197" i="25"/>
  <c r="AS197" i="25"/>
  <c r="AT197" i="25"/>
  <c r="AU197" i="25"/>
  <c r="AV197" i="25"/>
  <c r="AW197" i="25"/>
  <c r="AX197" i="25"/>
  <c r="AY197" i="25"/>
  <c r="AZ197" i="25"/>
  <c r="N198" i="25"/>
  <c r="C198" i="25" s="1"/>
  <c r="O198" i="25"/>
  <c r="P198" i="25"/>
  <c r="Q198" i="25"/>
  <c r="R198" i="25"/>
  <c r="S198" i="25"/>
  <c r="T198" i="25"/>
  <c r="U198" i="25"/>
  <c r="V198" i="25"/>
  <c r="W198" i="25"/>
  <c r="X198" i="25"/>
  <c r="Y198" i="25"/>
  <c r="Z198" i="25"/>
  <c r="AA198" i="25"/>
  <c r="AB198" i="25"/>
  <c r="AC198" i="25"/>
  <c r="AD198" i="25"/>
  <c r="AE198" i="25"/>
  <c r="AF198" i="25"/>
  <c r="AG198" i="25"/>
  <c r="AH198" i="25"/>
  <c r="AI198" i="25"/>
  <c r="AJ198" i="25"/>
  <c r="AK198" i="25"/>
  <c r="AL198" i="25"/>
  <c r="AM198" i="25"/>
  <c r="AN198" i="25"/>
  <c r="AO198" i="25"/>
  <c r="AP198" i="25"/>
  <c r="AQ198" i="25"/>
  <c r="AR198" i="25"/>
  <c r="AS198" i="25"/>
  <c r="AT198" i="25"/>
  <c r="AU198" i="25"/>
  <c r="AV198" i="25"/>
  <c r="AW198" i="25"/>
  <c r="AX198" i="25"/>
  <c r="AY198" i="25"/>
  <c r="AZ198" i="25"/>
  <c r="N199" i="25"/>
  <c r="C199" i="25" s="1"/>
  <c r="O199" i="25"/>
  <c r="P199" i="25"/>
  <c r="Q199" i="25"/>
  <c r="R199" i="25"/>
  <c r="S199" i="25"/>
  <c r="T199" i="25"/>
  <c r="U199" i="25"/>
  <c r="V199" i="25"/>
  <c r="W199" i="25"/>
  <c r="X199" i="25"/>
  <c r="Y199" i="25"/>
  <c r="Z199" i="25"/>
  <c r="AA199" i="25"/>
  <c r="AB199" i="25"/>
  <c r="AC199" i="25"/>
  <c r="AD199" i="25"/>
  <c r="AE199" i="25"/>
  <c r="AF199" i="25"/>
  <c r="AG199" i="25"/>
  <c r="AH199" i="25"/>
  <c r="AI199" i="25"/>
  <c r="AJ199" i="25"/>
  <c r="AK199" i="25"/>
  <c r="AL199" i="25"/>
  <c r="AM199" i="25"/>
  <c r="AN199" i="25"/>
  <c r="AO199" i="25"/>
  <c r="AP199" i="25"/>
  <c r="AQ199" i="25"/>
  <c r="AR199" i="25"/>
  <c r="AS199" i="25"/>
  <c r="AT199" i="25"/>
  <c r="AU199" i="25"/>
  <c r="AV199" i="25"/>
  <c r="AW199" i="25"/>
  <c r="AX199" i="25"/>
  <c r="AY199" i="25"/>
  <c r="AZ199" i="25"/>
  <c r="C131" i="25"/>
  <c r="C132" i="25"/>
  <c r="C133" i="25"/>
  <c r="C34" i="25"/>
  <c r="C35" i="25"/>
  <c r="C36" i="25"/>
  <c r="C62" i="25"/>
  <c r="C63" i="25"/>
  <c r="C47" i="25"/>
  <c r="C48" i="25"/>
  <c r="C49" i="25"/>
  <c r="C50" i="25"/>
  <c r="C67" i="25"/>
  <c r="C68" i="25"/>
  <c r="C69" i="25"/>
  <c r="C70" i="25"/>
  <c r="C79" i="25"/>
  <c r="C80" i="25"/>
  <c r="C81" i="25"/>
  <c r="C82" i="25"/>
  <c r="C74" i="25"/>
  <c r="C75" i="25"/>
  <c r="C76" i="25"/>
  <c r="C109" i="25"/>
  <c r="C110" i="25"/>
  <c r="C111" i="25"/>
  <c r="C112" i="25"/>
  <c r="C64" i="25"/>
  <c r="C65" i="25"/>
  <c r="C66" i="25"/>
  <c r="C125" i="25"/>
  <c r="C126" i="25"/>
  <c r="C31" i="25"/>
  <c r="C32" i="25"/>
  <c r="C114" i="25"/>
  <c r="C115" i="25"/>
  <c r="C116" i="25"/>
  <c r="C117" i="25"/>
  <c r="C54" i="25"/>
  <c r="C55" i="25"/>
  <c r="C56" i="25"/>
  <c r="C89" i="25"/>
  <c r="C90" i="25"/>
  <c r="C91" i="25"/>
  <c r="C92" i="25"/>
  <c r="C84" i="25"/>
  <c r="C85" i="25"/>
  <c r="C86" i="25"/>
  <c r="C87" i="25"/>
  <c r="C51" i="25"/>
  <c r="C27" i="25"/>
  <c r="C28" i="25"/>
  <c r="C29" i="25"/>
  <c r="C30" i="25"/>
  <c r="C7" i="25"/>
  <c r="C8" i="25"/>
  <c r="C9" i="25"/>
  <c r="C10" i="25"/>
  <c r="C11" i="25"/>
  <c r="C12" i="25"/>
  <c r="C13" i="25"/>
  <c r="C14" i="25"/>
  <c r="C15" i="25"/>
  <c r="C16" i="25"/>
  <c r="C17" i="25"/>
  <c r="C18" i="25"/>
  <c r="C19" i="25"/>
  <c r="C20" i="25"/>
  <c r="C21" i="25"/>
  <c r="C57" i="25"/>
  <c r="C58" i="25"/>
  <c r="C59" i="25"/>
  <c r="C60" i="25"/>
  <c r="C61" i="25"/>
  <c r="C98" i="25"/>
  <c r="C99" i="25"/>
  <c r="C100" i="25"/>
  <c r="C101" i="25"/>
  <c r="N205" i="25"/>
  <c r="O205" i="25"/>
  <c r="P205" i="25"/>
  <c r="Q205" i="25"/>
  <c r="R205" i="25"/>
  <c r="S205" i="25"/>
  <c r="T205" i="25"/>
  <c r="C205" i="25" s="1"/>
  <c r="U205" i="25"/>
  <c r="V205" i="25"/>
  <c r="W205" i="25"/>
  <c r="X205" i="25"/>
  <c r="Y205" i="25"/>
  <c r="Z205" i="25"/>
  <c r="AA205" i="25"/>
  <c r="AB205" i="25"/>
  <c r="AC205" i="25"/>
  <c r="AD205" i="25"/>
  <c r="AE205" i="25"/>
  <c r="AF205" i="25"/>
  <c r="AG205" i="25"/>
  <c r="AH205" i="25"/>
  <c r="AI205" i="25"/>
  <c r="AJ205" i="25"/>
  <c r="AK205" i="25"/>
  <c r="AL205" i="25"/>
  <c r="AM205" i="25"/>
  <c r="AN205" i="25"/>
  <c r="AO205" i="25"/>
  <c r="AP205" i="25"/>
  <c r="AQ205" i="25"/>
  <c r="AR205" i="25"/>
  <c r="AS205" i="25"/>
  <c r="AT205" i="25"/>
  <c r="AU205" i="25"/>
  <c r="AV205" i="25"/>
  <c r="AW205" i="25"/>
  <c r="AX205" i="25"/>
  <c r="AY205" i="25"/>
  <c r="AZ205" i="25"/>
  <c r="N206" i="25"/>
  <c r="O206" i="25"/>
  <c r="P206" i="25"/>
  <c r="Q206" i="25"/>
  <c r="R206" i="25"/>
  <c r="S206" i="25"/>
  <c r="T206" i="25"/>
  <c r="U206" i="25"/>
  <c r="V206" i="25"/>
  <c r="W206" i="25"/>
  <c r="X206" i="25"/>
  <c r="Y206" i="25"/>
  <c r="Z206" i="25"/>
  <c r="AA206" i="25"/>
  <c r="AB206" i="25"/>
  <c r="AC206" i="25"/>
  <c r="AD206" i="25"/>
  <c r="AE206" i="25"/>
  <c r="AF206" i="25"/>
  <c r="AG206" i="25"/>
  <c r="AH206" i="25"/>
  <c r="AI206" i="25"/>
  <c r="AJ206" i="25"/>
  <c r="AK206" i="25"/>
  <c r="AL206" i="25"/>
  <c r="AM206" i="25"/>
  <c r="AN206" i="25"/>
  <c r="AO206" i="25"/>
  <c r="AP206" i="25"/>
  <c r="AQ206" i="25"/>
  <c r="AR206" i="25"/>
  <c r="AS206" i="25"/>
  <c r="AT206" i="25"/>
  <c r="AU206" i="25"/>
  <c r="AV206" i="25"/>
  <c r="AW206" i="25"/>
  <c r="AX206" i="25"/>
  <c r="AY206" i="25"/>
  <c r="AZ206" i="25"/>
  <c r="N207" i="25"/>
  <c r="C207" i="25" s="1"/>
  <c r="O207" i="25"/>
  <c r="P207" i="25"/>
  <c r="Q207" i="25"/>
  <c r="R207" i="25"/>
  <c r="S207" i="25"/>
  <c r="T207" i="25"/>
  <c r="U207" i="25"/>
  <c r="V207" i="25"/>
  <c r="W207" i="25"/>
  <c r="X207" i="25"/>
  <c r="Y207" i="25"/>
  <c r="Z207" i="25"/>
  <c r="AA207" i="25"/>
  <c r="AB207" i="25"/>
  <c r="AC207" i="25"/>
  <c r="AD207" i="25"/>
  <c r="AE207" i="25"/>
  <c r="AF207" i="25"/>
  <c r="AG207" i="25"/>
  <c r="AH207" i="25"/>
  <c r="AI207" i="25"/>
  <c r="AJ207" i="25"/>
  <c r="AK207" i="25"/>
  <c r="AL207" i="25"/>
  <c r="AM207" i="25"/>
  <c r="AN207" i="25"/>
  <c r="AO207" i="25"/>
  <c r="AP207" i="25"/>
  <c r="AQ207" i="25"/>
  <c r="AR207" i="25"/>
  <c r="AS207" i="25"/>
  <c r="AT207" i="25"/>
  <c r="AU207" i="25"/>
  <c r="AV207" i="25"/>
  <c r="AW207" i="25"/>
  <c r="AX207" i="25"/>
  <c r="AY207" i="25"/>
  <c r="AZ207" i="25"/>
  <c r="N208" i="25"/>
  <c r="O208" i="25"/>
  <c r="P208" i="25"/>
  <c r="Q208" i="25"/>
  <c r="R208" i="25"/>
  <c r="S208" i="25"/>
  <c r="T208" i="25"/>
  <c r="U208" i="25"/>
  <c r="V208" i="25"/>
  <c r="C208" i="25" s="1"/>
  <c r="W208" i="25"/>
  <c r="X208" i="25"/>
  <c r="Y208" i="25"/>
  <c r="Z208" i="25"/>
  <c r="AA208" i="25"/>
  <c r="AB208" i="25"/>
  <c r="AC208" i="25"/>
  <c r="AD208" i="25"/>
  <c r="AE208" i="25"/>
  <c r="AF208" i="25"/>
  <c r="AG208" i="25"/>
  <c r="AH208" i="25"/>
  <c r="AI208" i="25"/>
  <c r="AJ208" i="25"/>
  <c r="AK208" i="25"/>
  <c r="AL208" i="25"/>
  <c r="AM208" i="25"/>
  <c r="AN208" i="25"/>
  <c r="AO208" i="25"/>
  <c r="AP208" i="25"/>
  <c r="AQ208" i="25"/>
  <c r="AR208" i="25"/>
  <c r="AS208" i="25"/>
  <c r="AT208" i="25"/>
  <c r="AU208" i="25"/>
  <c r="AV208" i="25"/>
  <c r="AW208" i="25"/>
  <c r="AX208" i="25"/>
  <c r="AY208" i="25"/>
  <c r="AZ208" i="25"/>
  <c r="N209" i="25"/>
  <c r="O209" i="25"/>
  <c r="P209" i="25"/>
  <c r="Q209" i="25"/>
  <c r="R209" i="25"/>
  <c r="C209" i="25" s="1"/>
  <c r="S209" i="25"/>
  <c r="T209" i="25"/>
  <c r="U209" i="25"/>
  <c r="V209" i="25"/>
  <c r="W209" i="25"/>
  <c r="X209" i="25"/>
  <c r="Y209" i="25"/>
  <c r="Z209" i="25"/>
  <c r="AA209" i="25"/>
  <c r="AB209" i="25"/>
  <c r="AC209" i="25"/>
  <c r="AD209" i="25"/>
  <c r="AE209" i="25"/>
  <c r="AF209" i="25"/>
  <c r="AG209" i="25"/>
  <c r="AH209" i="25"/>
  <c r="AI209" i="25"/>
  <c r="AJ209" i="25"/>
  <c r="AK209" i="25"/>
  <c r="AL209" i="25"/>
  <c r="AM209" i="25"/>
  <c r="AN209" i="25"/>
  <c r="AO209" i="25"/>
  <c r="AP209" i="25"/>
  <c r="AQ209" i="25"/>
  <c r="AR209" i="25"/>
  <c r="AS209" i="25"/>
  <c r="AT209" i="25"/>
  <c r="AU209" i="25"/>
  <c r="AV209" i="25"/>
  <c r="AW209" i="25"/>
  <c r="AX209" i="25"/>
  <c r="AY209" i="25"/>
  <c r="AZ209" i="25"/>
  <c r="N210" i="25"/>
  <c r="C210" i="25" s="1"/>
  <c r="O210" i="25"/>
  <c r="P210" i="25"/>
  <c r="Q210" i="25"/>
  <c r="R210" i="25"/>
  <c r="S210" i="25"/>
  <c r="T210" i="25"/>
  <c r="U210" i="25"/>
  <c r="V210" i="25"/>
  <c r="W210" i="25"/>
  <c r="X210" i="25"/>
  <c r="Y210" i="25"/>
  <c r="Z210" i="25"/>
  <c r="AA210" i="25"/>
  <c r="AB210" i="25"/>
  <c r="AC210" i="25"/>
  <c r="AD210" i="25"/>
  <c r="AE210" i="25"/>
  <c r="AF210" i="25"/>
  <c r="AG210" i="25"/>
  <c r="AH210" i="25"/>
  <c r="AI210" i="25"/>
  <c r="AJ210" i="25"/>
  <c r="AK210" i="25"/>
  <c r="AL210" i="25"/>
  <c r="AM210" i="25"/>
  <c r="AN210" i="25"/>
  <c r="AO210" i="25"/>
  <c r="AP210" i="25"/>
  <c r="AQ210" i="25"/>
  <c r="AR210" i="25"/>
  <c r="AS210" i="25"/>
  <c r="AT210" i="25"/>
  <c r="AU210" i="25"/>
  <c r="AV210" i="25"/>
  <c r="AW210" i="25"/>
  <c r="AX210" i="25"/>
  <c r="AY210" i="25"/>
  <c r="AZ210" i="25"/>
  <c r="N211" i="25"/>
  <c r="O211" i="25"/>
  <c r="P211" i="25"/>
  <c r="Q211" i="25"/>
  <c r="R211" i="25"/>
  <c r="S211" i="25"/>
  <c r="T211" i="25"/>
  <c r="U211" i="25"/>
  <c r="V211" i="25"/>
  <c r="C211" i="25" s="1"/>
  <c r="W211" i="25"/>
  <c r="X211" i="25"/>
  <c r="Y211" i="25"/>
  <c r="Z211" i="25"/>
  <c r="AA211" i="25"/>
  <c r="AB211" i="25"/>
  <c r="AC211" i="25"/>
  <c r="AD211" i="25"/>
  <c r="AE211" i="25"/>
  <c r="AF211" i="25"/>
  <c r="AG211" i="25"/>
  <c r="AH211" i="25"/>
  <c r="AI211" i="25"/>
  <c r="AJ211" i="25"/>
  <c r="AK211" i="25"/>
  <c r="AL211" i="25"/>
  <c r="AM211" i="25"/>
  <c r="AN211" i="25"/>
  <c r="AO211" i="25"/>
  <c r="AP211" i="25"/>
  <c r="AQ211" i="25"/>
  <c r="AR211" i="25"/>
  <c r="AS211" i="25"/>
  <c r="AT211" i="25"/>
  <c r="AU211" i="25"/>
  <c r="AV211" i="25"/>
  <c r="AW211" i="25"/>
  <c r="AX211" i="25"/>
  <c r="AY211" i="25"/>
  <c r="AZ211" i="25"/>
  <c r="N212" i="25"/>
  <c r="O212" i="25"/>
  <c r="P212" i="25"/>
  <c r="Q212" i="25"/>
  <c r="R212" i="25"/>
  <c r="C212" i="25" s="1"/>
  <c r="S212" i="25"/>
  <c r="T212" i="25"/>
  <c r="U212" i="25"/>
  <c r="V212" i="25"/>
  <c r="W212" i="25"/>
  <c r="X212" i="25"/>
  <c r="Y212" i="25"/>
  <c r="Z212" i="25"/>
  <c r="AA212" i="25"/>
  <c r="AB212" i="25"/>
  <c r="AC212" i="25"/>
  <c r="AD212" i="25"/>
  <c r="AE212" i="25"/>
  <c r="AF212" i="25"/>
  <c r="AG212" i="25"/>
  <c r="AH212" i="25"/>
  <c r="AI212" i="25"/>
  <c r="AJ212" i="25"/>
  <c r="AK212" i="25"/>
  <c r="AL212" i="25"/>
  <c r="AM212" i="25"/>
  <c r="AN212" i="25"/>
  <c r="AO212" i="25"/>
  <c r="AP212" i="25"/>
  <c r="AQ212" i="25"/>
  <c r="AR212" i="25"/>
  <c r="AS212" i="25"/>
  <c r="AT212" i="25"/>
  <c r="AU212" i="25"/>
  <c r="AV212" i="25"/>
  <c r="AW212" i="25"/>
  <c r="AX212" i="25"/>
  <c r="AY212" i="25"/>
  <c r="AZ212" i="25"/>
  <c r="N213" i="25"/>
  <c r="C213" i="25" s="1"/>
  <c r="O213" i="25"/>
  <c r="P213" i="25"/>
  <c r="Q213" i="25"/>
  <c r="R213" i="25"/>
  <c r="S213" i="25"/>
  <c r="T213" i="25"/>
  <c r="U213" i="25"/>
  <c r="V213" i="25"/>
  <c r="W213" i="25"/>
  <c r="X213" i="25"/>
  <c r="Y213" i="25"/>
  <c r="Z213" i="25"/>
  <c r="AA213" i="25"/>
  <c r="AB213" i="25"/>
  <c r="AC213" i="25"/>
  <c r="AD213" i="25"/>
  <c r="AE213" i="25"/>
  <c r="AF213" i="25"/>
  <c r="AG213" i="25"/>
  <c r="AH213" i="25"/>
  <c r="AI213" i="25"/>
  <c r="AJ213" i="25"/>
  <c r="AK213" i="25"/>
  <c r="AL213" i="25"/>
  <c r="AM213" i="25"/>
  <c r="AN213" i="25"/>
  <c r="AO213" i="25"/>
  <c r="AP213" i="25"/>
  <c r="AQ213" i="25"/>
  <c r="AR213" i="25"/>
  <c r="AS213" i="25"/>
  <c r="AT213" i="25"/>
  <c r="AU213" i="25"/>
  <c r="AV213" i="25"/>
  <c r="AW213" i="25"/>
  <c r="AX213" i="25"/>
  <c r="AY213" i="25"/>
  <c r="AZ213" i="25"/>
  <c r="N214" i="25"/>
  <c r="O214" i="25"/>
  <c r="P214" i="25"/>
  <c r="Q214" i="25"/>
  <c r="R214" i="25"/>
  <c r="S214" i="25"/>
  <c r="T214" i="25"/>
  <c r="U214" i="25"/>
  <c r="V214" i="25"/>
  <c r="C214" i="25" s="1"/>
  <c r="W214" i="25"/>
  <c r="X214" i="25"/>
  <c r="Y214" i="25"/>
  <c r="Z214" i="25"/>
  <c r="AA214" i="25"/>
  <c r="AB214" i="25"/>
  <c r="AC214" i="25"/>
  <c r="AD214" i="25"/>
  <c r="AE214" i="25"/>
  <c r="AF214" i="25"/>
  <c r="AG214" i="25"/>
  <c r="AH214" i="25"/>
  <c r="AI214" i="25"/>
  <c r="AJ214" i="25"/>
  <c r="AK214" i="25"/>
  <c r="AL214" i="25"/>
  <c r="AM214" i="25"/>
  <c r="AN214" i="25"/>
  <c r="AO214" i="25"/>
  <c r="AP214" i="25"/>
  <c r="AQ214" i="25"/>
  <c r="AR214" i="25"/>
  <c r="AS214" i="25"/>
  <c r="AT214" i="25"/>
  <c r="AU214" i="25"/>
  <c r="AV214" i="25"/>
  <c r="AW214" i="25"/>
  <c r="AX214" i="25"/>
  <c r="AY214" i="25"/>
  <c r="AZ214" i="25"/>
  <c r="N215" i="25"/>
  <c r="O215" i="25"/>
  <c r="P215" i="25"/>
  <c r="Q215" i="25"/>
  <c r="R215" i="25"/>
  <c r="C215" i="25" s="1"/>
  <c r="S215" i="25"/>
  <c r="T215" i="25"/>
  <c r="U215" i="25"/>
  <c r="V215" i="25"/>
  <c r="W215" i="25"/>
  <c r="X215" i="25"/>
  <c r="Y215" i="25"/>
  <c r="Z215" i="25"/>
  <c r="AA215" i="25"/>
  <c r="AB215" i="25"/>
  <c r="AC215" i="25"/>
  <c r="AD215" i="25"/>
  <c r="AE215" i="25"/>
  <c r="AF215" i="25"/>
  <c r="AG215" i="25"/>
  <c r="AH215" i="25"/>
  <c r="AI215" i="25"/>
  <c r="AJ215" i="25"/>
  <c r="AK215" i="25"/>
  <c r="AL215" i="25"/>
  <c r="AM215" i="25"/>
  <c r="AN215" i="25"/>
  <c r="AO215" i="25"/>
  <c r="AP215" i="25"/>
  <c r="AQ215" i="25"/>
  <c r="AR215" i="25"/>
  <c r="AS215" i="25"/>
  <c r="AT215" i="25"/>
  <c r="AU215" i="25"/>
  <c r="AV215" i="25"/>
  <c r="AW215" i="25"/>
  <c r="AX215" i="25"/>
  <c r="AY215" i="25"/>
  <c r="AZ215" i="25"/>
  <c r="N204" i="25"/>
  <c r="C204" i="25" s="1"/>
  <c r="O204" i="25"/>
  <c r="P204" i="25"/>
  <c r="Q204" i="25"/>
  <c r="R204" i="25"/>
  <c r="S204" i="25"/>
  <c r="T204" i="25"/>
  <c r="U204" i="25"/>
  <c r="V204" i="25"/>
  <c r="W204" i="25"/>
  <c r="X204" i="25"/>
  <c r="Y204" i="25"/>
  <c r="Z204" i="25"/>
  <c r="AA204" i="25"/>
  <c r="AB204" i="25"/>
  <c r="AC204" i="25"/>
  <c r="AD204" i="25"/>
  <c r="AE204" i="25"/>
  <c r="AF204" i="25"/>
  <c r="AG204" i="25"/>
  <c r="AH204" i="25"/>
  <c r="AI204" i="25"/>
  <c r="AJ204" i="25"/>
  <c r="AK204" i="25"/>
  <c r="AL204" i="25"/>
  <c r="AM204" i="25"/>
  <c r="AN204" i="25"/>
  <c r="AO204" i="25"/>
  <c r="AP204" i="25"/>
  <c r="AQ204" i="25"/>
  <c r="AR204" i="25"/>
  <c r="AS204" i="25"/>
  <c r="AT204" i="25"/>
  <c r="AU204" i="25"/>
  <c r="AV204" i="25"/>
  <c r="AW204" i="25"/>
  <c r="AX204" i="25"/>
  <c r="AY204" i="25"/>
  <c r="AZ204" i="25"/>
  <c r="AG6" i="22"/>
  <c r="AH6" i="22"/>
  <c r="AI6" i="22"/>
  <c r="AJ6" i="22"/>
  <c r="AK6" i="22"/>
  <c r="AL6" i="22"/>
  <c r="AM6" i="22"/>
  <c r="AN6" i="22"/>
  <c r="AO6" i="22"/>
  <c r="AG5" i="22"/>
  <c r="AF5" i="22"/>
  <c r="C5" i="22"/>
  <c r="AH5" i="22"/>
  <c r="AI5" i="22"/>
  <c r="AJ5" i="22"/>
  <c r="AK5" i="22"/>
  <c r="AL5" i="22"/>
  <c r="AM5" i="22"/>
  <c r="AN5" i="22"/>
  <c r="AO5" i="22"/>
  <c r="AF6" i="22"/>
  <c r="C97" i="25"/>
  <c r="C26" i="25"/>
  <c r="C52" i="25"/>
  <c r="C83" i="25"/>
  <c r="C88" i="25"/>
  <c r="C53" i="25"/>
  <c r="C113" i="25"/>
  <c r="C33" i="25"/>
  <c r="C94" i="25"/>
  <c r="C108" i="25"/>
  <c r="C135" i="25"/>
  <c r="C124" i="25"/>
  <c r="C136" i="25"/>
  <c r="C137" i="25"/>
  <c r="C138" i="25"/>
  <c r="C139" i="25"/>
  <c r="C140" i="25"/>
  <c r="C141" i="25"/>
  <c r="C142" i="25"/>
  <c r="C143" i="25"/>
  <c r="C144" i="25"/>
  <c r="C145" i="25"/>
  <c r="C146" i="25"/>
  <c r="C147" i="25"/>
  <c r="C148" i="25"/>
  <c r="C149" i="25"/>
  <c r="C150" i="25"/>
  <c r="C151" i="25"/>
  <c r="C152" i="25"/>
  <c r="C153" i="25"/>
  <c r="C154" i="25"/>
  <c r="C155" i="25"/>
  <c r="C156" i="25"/>
  <c r="C157" i="25"/>
  <c r="C158" i="25"/>
  <c r="C159" i="25"/>
  <c r="C160" i="25"/>
  <c r="C161" i="25"/>
  <c r="C162" i="25"/>
  <c r="C163" i="25"/>
  <c r="C164" i="25"/>
  <c r="C165" i="25"/>
  <c r="C166" i="25"/>
  <c r="C167" i="25"/>
  <c r="C168" i="25"/>
  <c r="C169" i="25"/>
  <c r="C170" i="25"/>
  <c r="C171" i="25"/>
  <c r="C172" i="25"/>
  <c r="C173" i="25"/>
  <c r="C174" i="25"/>
  <c r="C175" i="25"/>
  <c r="C176" i="25"/>
  <c r="C177" i="25"/>
  <c r="C178" i="25"/>
  <c r="C179" i="25"/>
  <c r="C180" i="25"/>
  <c r="O6" i="25"/>
  <c r="P6" i="25"/>
  <c r="Q6" i="25"/>
  <c r="R6" i="25"/>
  <c r="S6" i="25"/>
  <c r="T6" i="25"/>
  <c r="U6" i="25"/>
  <c r="V6" i="25"/>
  <c r="W6" i="25"/>
  <c r="X6" i="25"/>
  <c r="Y6" i="25"/>
  <c r="Z6" i="25"/>
  <c r="AA6" i="25"/>
  <c r="AB6" i="25"/>
  <c r="AC6" i="25"/>
  <c r="AD6" i="25"/>
  <c r="AE6" i="25"/>
  <c r="AF6" i="25"/>
  <c r="AG6" i="25"/>
  <c r="AH6" i="25"/>
  <c r="AI6" i="25"/>
  <c r="AJ6" i="25"/>
  <c r="AK6" i="25"/>
  <c r="AL6" i="25"/>
  <c r="AM6" i="25"/>
  <c r="AN6" i="25"/>
  <c r="AO6" i="25"/>
  <c r="AP6" i="25"/>
  <c r="AQ6" i="25"/>
  <c r="AR6" i="25"/>
  <c r="AS6" i="25"/>
  <c r="AT6" i="25"/>
  <c r="AU6" i="25"/>
  <c r="AV6" i="25"/>
  <c r="AW6" i="25"/>
  <c r="AX6" i="25"/>
  <c r="AY6" i="25"/>
  <c r="AZ6" i="25"/>
  <c r="N6" i="25"/>
  <c r="O5" i="25"/>
  <c r="N5" i="25"/>
  <c r="P5" i="25"/>
  <c r="Q5" i="25"/>
  <c r="R5" i="25"/>
  <c r="S5" i="25"/>
  <c r="T5" i="25"/>
  <c r="U5" i="25"/>
  <c r="V5" i="25"/>
  <c r="C5" i="25" s="1"/>
  <c r="W5" i="25"/>
  <c r="X5" i="25"/>
  <c r="Y5" i="25"/>
  <c r="Z5" i="25"/>
  <c r="AA5" i="25"/>
  <c r="AB5" i="25"/>
  <c r="AC5" i="25"/>
  <c r="AD5" i="25"/>
  <c r="AE5" i="25"/>
  <c r="AF5" i="25"/>
  <c r="AG5" i="25"/>
  <c r="AH5" i="25"/>
  <c r="AI5" i="25"/>
  <c r="AJ5" i="25"/>
  <c r="AK5" i="25"/>
  <c r="AL5" i="25"/>
  <c r="AM5" i="25"/>
  <c r="AN5" i="25"/>
  <c r="AO5" i="25"/>
  <c r="AP5" i="25"/>
  <c r="AQ5" i="25"/>
  <c r="AR5" i="25"/>
  <c r="AS5" i="25"/>
  <c r="AT5" i="25"/>
  <c r="AU5" i="25"/>
  <c r="AV5" i="25"/>
  <c r="AW5" i="25"/>
  <c r="AX5" i="25"/>
  <c r="AY5" i="25"/>
  <c r="AZ5" i="25"/>
  <c r="C4" i="25"/>
  <c r="Q6" i="22"/>
  <c r="R6" i="22"/>
  <c r="S6" i="22"/>
  <c r="T6" i="22"/>
  <c r="U6" i="22"/>
  <c r="V6" i="22"/>
  <c r="W6" i="22"/>
  <c r="X6" i="22"/>
  <c r="Y6" i="22"/>
  <c r="Z6" i="22"/>
  <c r="AA6" i="22"/>
  <c r="AB6" i="22"/>
  <c r="AC6" i="22"/>
  <c r="AD6" i="22"/>
  <c r="AE6" i="22"/>
  <c r="P6" i="22"/>
  <c r="B4" i="24"/>
  <c r="C4" i="24"/>
  <c r="L5" i="24"/>
  <c r="B5" i="24" s="1"/>
  <c r="M5" i="24"/>
  <c r="N5" i="24"/>
  <c r="O5" i="24"/>
  <c r="P5" i="24"/>
  <c r="Q5" i="24"/>
  <c r="R5" i="24"/>
  <c r="S5" i="24"/>
  <c r="T5" i="24"/>
  <c r="U5" i="24"/>
  <c r="V5" i="24"/>
  <c r="W5" i="24"/>
  <c r="X5" i="24"/>
  <c r="Y5" i="24"/>
  <c r="Z5" i="24"/>
  <c r="AA5" i="24"/>
  <c r="AB5" i="24"/>
  <c r="C5" i="24" s="1"/>
  <c r="AC5" i="24"/>
  <c r="AD5" i="24"/>
  <c r="AE5" i="24"/>
  <c r="AF5" i="24"/>
  <c r="AG5" i="24"/>
  <c r="AH5" i="24"/>
  <c r="AI5" i="24"/>
  <c r="AJ5" i="24"/>
  <c r="AK5" i="24"/>
  <c r="L6" i="24"/>
  <c r="M6" i="24"/>
  <c r="N6" i="24"/>
  <c r="O6" i="24"/>
  <c r="P6" i="24"/>
  <c r="Q6" i="24"/>
  <c r="R6" i="24"/>
  <c r="S6" i="24"/>
  <c r="T6" i="24"/>
  <c r="U6" i="24"/>
  <c r="V6" i="24"/>
  <c r="W6" i="24"/>
  <c r="X6" i="24"/>
  <c r="Y6" i="24"/>
  <c r="Z6" i="24"/>
  <c r="AA6" i="24"/>
  <c r="AB6" i="24"/>
  <c r="AC6" i="24"/>
  <c r="AD6" i="24"/>
  <c r="AE6" i="24"/>
  <c r="AF6" i="24"/>
  <c r="AG6" i="24"/>
  <c r="AH6" i="24"/>
  <c r="AI6" i="24"/>
  <c r="AJ6" i="24"/>
  <c r="AK6" i="24"/>
  <c r="Q5" i="22"/>
  <c r="P5" i="22"/>
  <c r="R5" i="22"/>
  <c r="B5" i="22" s="1"/>
  <c r="S5" i="22"/>
  <c r="T5" i="22"/>
  <c r="U5" i="22"/>
  <c r="V5" i="22"/>
  <c r="W5" i="22"/>
  <c r="X5" i="22"/>
  <c r="Y5" i="22"/>
  <c r="Z5" i="22"/>
  <c r="AA5" i="22"/>
  <c r="AB5" i="22"/>
  <c r="AC5" i="22"/>
  <c r="AD5" i="22"/>
  <c r="AE5" i="22"/>
  <c r="C4" i="22"/>
  <c r="B4" i="22"/>
  <c r="D218" i="25"/>
  <c r="D221" i="25"/>
  <c r="D220" i="25"/>
  <c r="C200" i="25" l="1"/>
  <c r="E193" i="25" s="1"/>
  <c r="E192" i="25"/>
  <c r="E199" i="25"/>
  <c r="E195" i="25"/>
  <c r="C188" i="25"/>
  <c r="E188" i="25" s="1"/>
  <c r="E183" i="25"/>
  <c r="E196" i="25"/>
  <c r="E220" i="25"/>
  <c r="D222" i="25"/>
  <c r="E218" i="25" s="1"/>
  <c r="E219" i="25"/>
  <c r="E221" i="25"/>
  <c r="E197" i="25"/>
  <c r="E186" i="25"/>
  <c r="E187" i="25" l="1"/>
  <c r="E184" i="25"/>
  <c r="E191" i="25"/>
  <c r="E194" i="25"/>
  <c r="E185" i="25"/>
  <c r="E198" i="2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Hilliard, Phil</author>
  </authors>
  <commentList>
    <comment ref="AR2" authorId="0" shapeId="0" xr:uid="{00000000-0006-0000-0200-000001000000}">
      <text>
        <r>
          <rPr>
            <b/>
            <sz val="9"/>
            <color indexed="81"/>
            <rFont val="Tahoma"/>
            <family val="2"/>
          </rPr>
          <t>Hilliard, Phil:</t>
        </r>
        <r>
          <rPr>
            <sz val="9"/>
            <color indexed="81"/>
            <rFont val="Tahoma"/>
            <family val="2"/>
          </rPr>
          <t xml:space="preserve">
End of Forecasting Period. All IFPs need to close by 07 Sept.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Hilliard, Phil</author>
  </authors>
  <commentList>
    <comment ref="A7" authorId="0" shapeId="0" xr:uid="{00000000-0006-0000-0300-000001000000}">
      <text>
        <r>
          <rPr>
            <b/>
            <sz val="9"/>
            <color indexed="81"/>
            <rFont val="Tahoma"/>
            <family val="2"/>
          </rPr>
          <t>Hilliard, Phil:</t>
        </r>
        <r>
          <rPr>
            <sz val="9"/>
            <color indexed="81"/>
            <rFont val="Tahoma"/>
            <family val="2"/>
          </rPr>
          <t xml:space="preserve">
Monitor open source media to generate at least one question on these "Manual" topics.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Hilliard, Phil</author>
  </authors>
  <commentList>
    <comment ref="A7" authorId="0" shapeId="0" xr:uid="{00000000-0006-0000-0600-000001000000}">
      <text>
        <r>
          <rPr>
            <b/>
            <sz val="9"/>
            <color indexed="81"/>
            <rFont val="Tahoma"/>
            <family val="2"/>
          </rPr>
          <t>Hilliard, Phil:</t>
        </r>
        <r>
          <rPr>
            <sz val="9"/>
            <color indexed="81"/>
            <rFont val="Tahoma"/>
            <family val="2"/>
          </rPr>
          <t xml:space="preserve">
Monitor open source media to generate at least one question on these "Manual" topics.</t>
        </r>
      </text>
    </comment>
  </commentList>
</comments>
</file>

<file path=xl/sharedStrings.xml><?xml version="1.0" encoding="utf-8"?>
<sst xmlns="http://schemas.openxmlformats.org/spreadsheetml/2006/main" count="5295" uniqueCount="797">
  <si>
    <t>Topic</t>
  </si>
  <si>
    <t>Creation Method</t>
  </si>
  <si>
    <t>Domain</t>
  </si>
  <si>
    <t>Question Template</t>
  </si>
  <si>
    <t>Resolution Criteria</t>
  </si>
  <si>
    <t>ACLED battle deaths</t>
  </si>
  <si>
    <t>Y</t>
  </si>
  <si>
    <t>Auto</t>
  </si>
  <si>
    <t>Politics/International Relations</t>
  </si>
  <si>
    <t>*</t>
  </si>
  <si>
    <t>How many battle deaths will ACLED record in [country] between [date] and [date]?</t>
  </si>
  <si>
    <t>The Armed Conflict Location and Event Dataset (ACLED) summarizes press reports on conflict and protest events in Africa and parts of Asia. The relevant data can be accessed using the export tool at &lt;a href = "https://www.acleddata.com/data/"target="_blank"&gt;https://www.acleddata.com/data/&lt;/a&gt;: - Set 'From' to the first day of the period of interest; - Set 'To' to the last day of the period of interest; - Set 'Country' to the country of interest; - Click 'Export.'The count of battle deaths for the period of interest is obtained by summing the 'fatalities' column for events in which 'event_type' is Battles. If the count crosses the highest answer bin threshold before the close date, the question will be closed retroactively with the crossing date as the end date of the question.This question will be resolved by consulting the data source once each week sometime between 10:00 AM ET Wednesday and 4:00 PM ET Thursday, starting the Wednesday after the question close date and continuing once each week until the data are successfully retrieved.</t>
  </si>
  <si>
    <t>ACLED civilian fatalities</t>
  </si>
  <si>
    <t>Will ACLED record any civilian fatalities in [country] between [date] and [date]?</t>
  </si>
  <si>
    <t>The Armed Conflict Location and Event Dataset (ACLED) summarizes press reports on conflict and protest events in Africa and parts of Asia. The relevant data can be accessed using the export tool at &lt;a href = "https://www.acleddata.com/data/"target="_blank"&gt;https://www.acleddata.com/data/&lt;/a&gt;: - Set 'From' to the first day of the period of interest; - Set 'To' to the last day of the period of interest; - Set 'Country' to the country of interest; - Click 'Export.' The question will resolve as "yes" if ACLED records any event for which:- 'event_type' is "Violence against civilians" or "Explosions/Remote violence" AND; - 'actor2' includes "Civilians" AND;- 'fatalities' is greater than 0. If a qualifying event is recorded, the question will be closed retroactively with the date of the first event as the end date of the question. This question will be resolved by consulting the data source once each week sometime between 10:00 AM ET Wednesday and 4:00 PM ET Thursday, starting the Wednesday after the question close date and continuing once each week until the data are successfully retrieved.</t>
  </si>
  <si>
    <t>ACLED riots</t>
  </si>
  <si>
    <t>Will ACLED record any riots in [country] between [date] and [date]? </t>
  </si>
  <si>
    <t>The Armed Conflict Location and Event Dataset (ACLED) summarizes press reports on conflict and protest events in Africa and parts of Asia. The relevant data can be accessed using the export tool at &lt;a href = "https://www.acleddata.com/data/"target="_blank"&gt;https://www.acleddata.com/data/&lt;/a&gt;: - Set 'From' to the first day of the period of interest; - Set 'To' to the last day of the period of interest; - Set 'Country' to the country of interest;- Click 'Export.' The question will resolve as "yes" if ACLED records any event for which 'event_type' is Riots. If a qualifying event is recorded, the question will be closed retroactively with the date of the first event as the end date of the question.This question will be resolved by consulting the data source once each week sometime between 10:00 AM ET Wednesday and 4:00 PM ET Thursday, starting the Wednesday after the question close date and continuing once each week until the data are successfully retrieved. </t>
  </si>
  <si>
    <t>African Swine Fever</t>
  </si>
  <si>
    <t>Phil</t>
  </si>
  <si>
    <t>Manual</t>
  </si>
  <si>
    <t>Health/Disease</t>
  </si>
  <si>
    <t>Before [date], will the FAO report [#] or more pigs as having been culled in China in an effort to stop the spread of African Swine Fever?</t>
  </si>
  <si>
    <t>China is experiencing an African swine fever epidemic that has resulted in more than a million pigs being culled. African swine fever is highly contagious and, so far, incurable (&lt;a href="https://www.bbc.com/news/business-47956960"target="_blank"&gt;BBC&lt;/a&gt;). The Food and Agriculture Organization (FAO) has been publishing weekly reports as the situation unfolds, which include updated statistics on the number of culled swine associated with the viral outbreak that began in August 2018:  &lt;a href="http://www.fao.org/ag/againfo/programmes/en/empres/ASF/Situation_update.html"target="_blank"&gt;http://www.fao.org/ag/againfo/programmes/en/empres/ASF/Situation_update.html&lt;/a&gt;. This question will be resolved by consulting the data source sometime between 10:00 AM ET Wednesday and 4:00 PM ET Thursday, after the question close date. If the indicated threshold is reported to have been exceeded prior to the end date of the question, the question will be resolved retroactively with the date of the update in which the threshold was indicated to have been exceeded as the end date of the question.  Previous updates may be accessed using the “ARCHIVE” button in the upper right-hand corner of the FAO ASF situation update page.</t>
  </si>
  <si>
    <t>Aid in Danger</t>
  </si>
  <si>
    <t>How many aid workers will have been killed or kidnapped in [country] between January and [month] [year] according to the Aid in Danger (AiD) project?</t>
  </si>
  <si>
    <t>The Aid in Danger (AiD) project collects information on events that interfere with the delivery of humanitarian aid (&lt;a href = "http://www.insecurityinsight.org/aidindanger/digests/"target="_blank"&gt;http://www.insecurityinsight.org/aidindanger/digests/&lt;/a&gt;). The Aid in Danger (AiD) project collects information on events that interfere with the delivery of humanitarian aid (http://www.insecurityinsight.org/aidindanger/digests/). 
To access the relevant report: 
- Look under the header 'Archive of Monthly News Briefs'; 
- In the ‘select document’ dropdown field, select the month of interest. 
The relevant data is listed in a table “Total aid workers reportedly affected” during the period of interest in the 'Killed' and 'Kidnapped' columns for the country of interest. This question will be resolved by consulting the data source once each week sometime between 10:00 AM ET Wednesday and 4:00 PM ET Thursday, starting the Wednesday after the question close date and continuing once each week until the data are successfully retrieved.</t>
  </si>
  <si>
    <t>Air Quality</t>
  </si>
  <si>
    <t>How many times will the [location] monitoring station in [city, country] record a PM2.5 pollutant reading over [X] between [date] and [date]?</t>
  </si>
  <si>
    <t>This question will be resolved using data from &lt;a href="https://openaq.org"target="_blank"&gt;Openaq&lt;/a&gt;. Local time data from the indicated monitoring station within the city of interest will be used. To capture all the relevant data, the 'START DATE must be one day prior and the 'END DATE' must be one day after the period of interest when downloading data. To access the relevant data:-	Go to &lt;a href="https://openaq.org/#/location/Beijing%20US%20Embassy?_k=dmxbt2"target="_blank"&gt;[LOCATION NAME] monitoring station&lt;/a&gt;;[DEVELOPER NOTE– THIS IS THE LINK TO THE INDICATED MONITORING STATION DOWNLOAD]-	Click 'Download';-	Verify the 'Country', 'Area', and 'Location' match the area of interest;-	Select 'START DATE' as one day before the start of the period of interest;-	Select 'END DATE' as one day after the end of the period of interest;-	Select 'PM2.5' as the 'PARAMETER';-	Click 'Download Selection'.PM2.5 readings are displayed in the ‘value’ column. Only data with a date in the 'local' column corresponding to the period of interest are used. If the count crosses the highest answer bin threshold before the close date, the question will be closed retroactively with the crossing date as the end date of the question. This question will be resolved by consulting the data source once each week sometime between 10:00 AM ET Wednesday and 4:00 PM ET Thursday, starting the Wednesday after the question close date and continuing once each week until the data are successfully retrieved.</t>
  </si>
  <si>
    <t>Anti-trust actions or fines</t>
  </si>
  <si>
    <t>Amber</t>
  </si>
  <si>
    <t>Will the European Commission fine Amazon, Facebook, Google, or Apple at least 1B € (Euro) for antitrust violations between [period begin] and [period end]?</t>
  </si>
  <si>
    <t>Question will resolve based on European Commission (EC) press releases, available at the EC’s &lt;a href="https://europa.eu/rapid/search.htm"&gt;Press Release Database&lt;/a&gt;.  To access the relevant data: •	Go to: https://europa.eu/rapid/search.htm•	In the “Search” box, enter “antitrust”. Do not include the quotes.•	Select “All the words”;•	Select “Choose a period” and enter the period of interest;•	Click the ‘Search’ button. The resolution date will be the initial date that the fine is announced by either a “European Commission - Press Release” or a “European Commission – Statement.” This question will be resolved by consulting the data source sometime between 10:00 AM ET Wednesday and 4:00 PM ET Thursday on the Wednesday after the question close date.  </t>
  </si>
  <si>
    <t>Aviation Safety</t>
  </si>
  <si>
    <t>Will the Aviation Safety Network record a hijacking or criminal occurrence between [date] and [date]?</t>
  </si>
  <si>
    <t>The &lt;a href = "https://aviation-safety.net/"target="_blank"&gt;Aviation Safety Network (ASN)&lt;/a&gt; covers accidents and safety issues regarding airliners, military transport planes and corporate jets. The ASN Safety Database contains detailed descriptions of over 20,300 incidents, hijackings and accidents. To access the relevant data:- Go to the &lt;a href = "https://aviation-safety.net/database/"target="_blank"&gt;ASN Safety Database&lt;/a&gt;;- Click on the year of interest.This question will resolve as "yes" if there is an incident with a 'H#' (Hijacking) or 'C#' (Criminal) under the 'cat' (category) column during the period of interest. This question will be resolved by consulting the data source once each week sometime between 10:00 AM ET Wednesday and 4:00 PM ET Thursday, starting the Wednesday after the question close date and continuing once each week until the data are successfully retrieved.</t>
  </si>
  <si>
    <t>CFR - Boko Haram Violence</t>
  </si>
  <si>
    <t>How many deaths perpetrated by Boko Haram will the Council on Foreign Relations report for [month]?</t>
  </si>
  <si>
    <t>The Council on Foreign Relations (CFR) &lt;a href="https://www.cfr.org/nigeria/nigeria-security-tracker/p29483" target="_blank"&gt;Nigeria Security Tracker&lt;/a&gt; reports on countrywide violence stemming from political, economic and social grievances. This question will be resolved using data reported by the CFR.  To access the relevant data, open the &lt;a href="https://docs.google.com/spreadsheets/d/1_QY-l4xhMu5nZVluprOgRs6rUzgkkBemapdsg5lFzKU/pub?output=xlsx" target="_blank"&gt;CFR dataset&lt;/a&gt; and refer to the sheet entitled 'NST Main Dataset.' The count of deaths for the period of interest is obtained by summing the 'Total Deaths' column for events in which Boko Haram is identified as a perpetrator (in the 'Boko Haram (P)' column) and 'Date' falls in the period of interest. If the count crosses the highest answer bin threshold before the close date, the question will be closed retroactively with the crossing date as the end date of the question. This question will be resolved by consulting the data source once each week sometime between 10:00 AM ET Wednesday and 4:00 PM ET Thursday, starting the Wednesday after the question close date and continuing once each week until the data are successfully retrieved. </t>
  </si>
  <si>
    <t>CFR - Conflict Status</t>
  </si>
  <si>
    <t>What will be the status of the [conflict name] conflict on [Date] according to the Council on Foreign Relations' Global Conflict Tracker?WorseningUnchangingImproving</t>
  </si>
  <si>
    <t>The Council on Foreign Relations (&lt;a href = "https://www.cfr.org/"target="_blank"&gt;CFR&lt;/a&gt;) monitors issues and conflicts around the world. The CFR's Center for Preventive Action (CPA)'s &lt;a href = "https://www.cfr.org/interactives/global-conflict-tracker#!/global-conflict-tracker"target=_"blank"&gt;Global Conflict Tracker&lt;/a&gt; provides an overview of conflicts occurring throughout the world. This question will be resolved according to the status of the indicated conflict as listed under the 'Conflict Status' section.</t>
  </si>
  <si>
    <t>CFR - Monetary Policy Tracker</t>
  </si>
  <si>
    <t>Macroeconomics/Finance</t>
  </si>
  <si>
    <t>According to the Council on Foreign Relations (CFR) Global Monetary Policy Tracker, what will be the global monetary policy index in [month year]?</t>
  </si>
  <si>
    <t>The Council on Foreign Relations (CFR) Global Monetary Policy Tracker compiles data from 54 countries around the world to highlight significant global trends in monetary policy. To access the relevant data: - Go to &lt;a href = "https://www.cfr.org/global/global-monetary-policy-tracker/p37726"target="_blank"&gt; Council of Foreign Relations' Global Monetary Policy Tracker&lt;/a&gt;; - Select the period of interest in the 'As of:' field above the 'Index of Global Easing (-) / Tightening (+)*' color bar;- Hover the cursor over the black dot on the color bar to read the policy index. This question will be resolved by consulting the data source once each week sometime between 10:00 AM ET Wednesday and 4:00 PM ET Thursday, starting the Wednesday after the question close date and continuing once each week until the data are successfully retrieved.</t>
  </si>
  <si>
    <t/>
  </si>
  <si>
    <t>Chinese patents</t>
  </si>
  <si>
    <t>Technology</t>
  </si>
  <si>
    <t>How many patents will China publish that have International Patent Classification (IPC) code '[###]' ([code description]) in [Month Year]?</t>
  </si>
  <si>
    <t>This question will be resolved using data from the European Patent Office. To access the relevant data:- Go to &lt;a href="https://worldwide.espacenet.com/"target="_blank"&gt;Espacenet&lt;/a&gt;;- Click on 'Advanced search' on the left of the page;- Verify that 'Worldwide – collection of published applications from 100+ countries' is selected in the collection search drop-down at the top;- Enter 'CN' in the 'Publication number' field;- Enter the year and month of interest in YYYYMM format in the 'Publication date' field;- Enter the IPC code of interest in the 'IPC' field;- Click 'Search.'The number of patents published is shown at the top of the 'Result list.'If the count crosses the highest answer bin threshold before the close date, the question will be closed retroactively with the crossing date as the end date of the question. This question will be resolved by consulting the data source sometime between 10:00 AM ET Wednesday and 4:00 PM ET Thursday, starting the [FIRST LITERAL WEDNESDAY DATE 30 DAYS AFTER THE CLOSE DATE]. </t>
  </si>
  <si>
    <t>Civilian Deaths - SNHR</t>
  </si>
  <si>
    <t>How many civilians will be killed in Syria in [month], according to the Syrian Network for Human Rights (SNHR)?</t>
  </si>
  <si>
    <t>This question will be resolved using the Syrian Network for Human Rights (SNHR) monthly report for the period of interest. Monthly reports are posted at &lt;a href="http://sn4hr.org/blog/category/report/monthly-reports/victims-death-toll/"target="_blank"&gt;http://sn4hr.org/blog/category/report/monthly-reports/victims-death-toll/&lt;/a&gt; and are typically updated at the start of the following month.[DEVELOPER! IF PERIOD OF INTEREST &gt; 1 MONTH: If the count crosses the highest answer bin threshold before the close date, the question will be closed retroactively with the crossing date as the end date of the question.] This question will be resolved by consulting the data source once each week sometime between 10:00 AM ET Wednesday and 4:00 PM ET Thursday, starting the Wednesday after the question close date and continuing once each week until the data are successfully retrieved. </t>
  </si>
  <si>
    <t>Consumer price index</t>
  </si>
  <si>
    <t>What will be the monthly period-over-period change in the consumer price index (CPI) for [country] in [month])?</t>
  </si>
  <si>
    <t>This question will be resolved using data from the &lt;a href = "http://data.imf.org/regular.aspx?key=61015893"target="_blank"&gt;International Monetary Fund&lt;/a&gt;. To access the relevant data:- Select the country of interest from the Country drop down menu; - Select 'Consumer Price Index, All Items' from the Indicator drop down menu. The relevant row is '[Country of Interest], Consumer Price Index, All Items,' and the relevant column is '[YYYY]M[XX].' This question will be resolved by consulting the data source once each week sometime between 10:00 AM ET Wednesday and 4:00 PM ET Thursday, starting the Wednesday after the question close date and continuing once each week until the data are successfully retrieved.</t>
  </si>
  <si>
    <t>Coronavirus</t>
  </si>
  <si>
    <t>How many cumulative cases of coronavirus 2019 COVID-19 will be confirmed in [Country/City/Province/State (or Location)] by [Date]?</t>
  </si>
  <si>
    <t> This question will be resolved using data reported by the &lt;a href="https://gisanddata.maps.arcgis.com/apps/opsdashboard/index.html#/bda7594740fd40299423467b48e9ecf6"&gt;target="_blank"Johns Hopkins Coronavirus tracker&lt;/a&gt;. 
To access the relevant data from the tracker:
Select “Downloadable Google Sheet (new link): Here” below the global map. 
This question will be resolved according the most recently reported data prior to 11:59 PM ET on the date of interest for the number of cumulative confirmed coronavirus COVID-19 cases in the location of interest.  This question will be resolved by consulting the data source sometime between 10:00 AM ET Wednesday and 4:00 PM ET Thursday, starting the Wednesday after the question close date.   </t>
  </si>
  <si>
    <t>Crime - Mexico</t>
  </si>
  <si>
    <t>How many homicides will the Mexican government report for [Mexican state/city] in [month in Spanish (+English)]?</t>
  </si>
  <si>
    <t>This question will be resolved using data reported by The Executive Secretariat of the National Public Security System of the Mexican government. To download the relevant data: - Go to &lt;a href="https://www.gob.mx/sesnsp/acciones-y-programas/victimas-nueva-metodologia?state=published"target="_blank"&gt;National Public Security System&lt;/a&gt;; - Download the spreadsheet under 'Reportes de víctimas por año (formato PDF)', entitled 'Victimas 2019'; - The number of homicides are reported in the table for the State of interest (the name of the Mexican state/city can be found under "Victimas de delitos del fuero común") in row 1.1 ('Homicidio') for the month of interest. This question will be resolved by consulting the data source once each week sometime between 10:00 AM ET Wednesday and 4:00 PM ET Thursday, starting the Wednesday after the question close date and continuing once each week until the data are successfully retrieved.</t>
  </si>
  <si>
    <t>Cryptocurrency (Bitcoin)</t>
  </si>
  <si>
    <t>What will be the closing price of Bitcoin on [date] in USD?</t>
  </si>
  <si>
    <t>The question will be resolved using the "last" price for Bitcoin in U.S. dollars according to &lt;a href="https://www.quandl.com/data/BITFINEX/BTCUSD-BTC-USD-Exchange-Rate" target="_blank"&gt;Quandl's aggregation of BITFINEX data&lt;/a&gt;. To access the relevant data:- Click on Table- Find the row where Date equals the date of interest- The answer will be under the "Last" column</t>
  </si>
  <si>
    <t>Cyber attacks</t>
  </si>
  <si>
    <t>How many 'hacking or malware (HACK)' data breaches will Privacy Rights Clearinghouse record in [month]?</t>
  </si>
  <si>
    <t>This question will be resolved using &lt;a href = "https://www.privacyrights.org/data-breaches"target="_blank"&gt;Privacy Rights Clearinghouse's Chronology of Data Breaches&lt;/a&gt;. To access the relevant data:- Select 'Hacking or Malware (HACK)' as the type of breach;- Click 'Search Data Breaches';- Download the 'Data Breach File'; - Count the number of entries, for all organizations, in which 'Date Made Public' falls in the month of interest (sort by 'Date Made Public', if necessary). If the count crosses the highest answer bin threshold before the close date, the question will be closed retroactively with the crossing date as the end date of the question. This question will be resolved by consulting the data source once each week sometime between 10:00 AM ET Wednesday and 4:00 PM ET Thursday, starting [THE LAST DAY OF THE FOLLOWING MONTH AFTER THE QUESTION CLOSE DATE] and continuing once each week until the data are successfully retrieved.</t>
  </si>
  <si>
    <t>Dengue Fever</t>
  </si>
  <si>
    <t>What will be the number of Dengue Fever cases for [country] on [date] (epidemiological week [epi week number])?</t>
  </si>
  <si>
    <t>This question will be resolved using data from the Pan American Health Organization (&lt;a href="http://www.paho.org/data/index.php/en/mnu-topics/indicadores-dengue-en/dengue-nacional-en/252-dengue-pais-ano-en.html"target="_blank"&gt;PAHO&lt;/a&gt;). To access the relevant data:- Go to: &lt;a href="http://www.paho.org/data/index.php/en/mnu-topics/indicadores-dengue-en/dengue-nacional-en/252-dengue-pais-ano-en.html"target="_blank"&gt;PAHO&lt;/a&gt;;- Select the year of interest and the epidemiological week of interest by sliding the bar or clicking the arrows;- Scroll down the page to find the country of interest;- Total cases is pulled from column b.This question will be resolved by consulting the data source once each week sometime between 10:00 AM ET Wednesday and 4:00 PM ET Thursday, starting [WEDNESDAY DATE SIX WEEKS AFTER CLOSE] and continuing once each week until the data are successfully retrieved.</t>
  </si>
  <si>
    <t>Disease outbreak (WHO) DONS</t>
  </si>
  <si>
    <t>Will WHO release a Disease Outbreak News (DON) report about [disease] in [country] between [date] and [date]?</t>
  </si>
  <si>
    <t>The World Health Organization (WHO) publishes &lt;a href="http://www.who.int/csr/don/en/"target="_blank"&gt;Disease Outbreak News (DONs)&lt;/a&gt; about epidemic emergency preparedness and response worldwide. Question will resolve as "yes" if WHO publishes a DON with the disease and country of interest in the headline during the time period of interest. References in the headline to specific areas of the country of interest will result in a "yes" resolution. References in the headline to multinational regions will result in a "yes" resolution if the country of interest or its territory is explicitly named somewhere in the news item.</t>
  </si>
  <si>
    <t>Drug Seizures</t>
  </si>
  <si>
    <t>How many kilograms of [CHOOSE ONE: cocaine OR heroin OR amphetamines] will the UK Home Office report were seized in England and Wales by police forces and the Border Force during the financial year 2019 (April 2018 – March 2019)?ALTERNATE QUESTIONHow many drug seizures will occur in the [LOCATION] Region by the police force during the financial year 2019 defined as April 2018 – March 2019?</t>
  </si>
  <si>
    <t>This question will be resolved using data from UK Home Office's annual "Seizures of drugs in England and Wales" statistical report, typically released in November. To access the relevant data:-	Go to &lt;a href="https://www.gov.uk/government/collections/seizures-of-drugs-in-england-and-wales" target="_blank"&gt;https://www.gov.uk/government/collections/seizures-of-drugs-in-england-and-wales&lt;/a&gt;;-	Click on 'Seizures of drugs in England and Wales, financial year ending 2019:data tables';-	Download the data table for 2019;-	Within the spreadsheet, use the Table of Contents tab to locate the Summary Table tab that indicates the Quantity of drugs seized by class, drug type and year;-	Go to that tab;-	Locate the total quantity of the drug of interest seized by police forces and the Border Force.  The corresponding value for the 2017-2018 year was [NUMBER] kg of [DRUG].ALTERNATE RCThis question will be resolved using data from UK Home Office's annual "Seizures of drugs in England and Wales" statistical report, typically released in November. To access the relevant data:-	Go to https://www.gov.uk/government/collections/seizures-of-drugs-in-england-and-wales;-	Click on 'Seizures of drugs in England and Wales, financial year ending 2019';-	Click on ‘Seizures of drugs in England and Wales, financial year ending 2019: data tables’ to download the data tables;-	Download the data table for 2019;-	Within the spreadsheet, use the Table of Contents tab to locate the Area Table tab that indicates the Number of seizures of drugs by seizing authority and year;-	Go to that tab;-	Locate the region of interest row and the period of interest year.  The corresponding value for the 2017-2018 year was [NUMBER] seizures.</t>
  </si>
  <si>
    <t>Earthquakes - Global</t>
  </si>
  <si>
    <t>Natural sciences/Climate</t>
  </si>
  <si>
    <t>How many earthquakes of magnitude [x] or stronger will occur worldwide between [date] and [date]?</t>
  </si>
  <si>
    <t>This question will be resolved using the United States Geological Survey's Earthquake Catalog (&lt;a href="https://earthquake.usgs.gov/earthquakes/search/"target="_blank"&gt;https://earthquake.usgs.gov/earthquakes/search/&lt;/a&gt;). To access the relevant data: 
- Set the Magnitude to a Custom Minimum equal to the magnitude of interest;
- Set the Date &amp; Time to a Custom Start with the first day of interest and End to the last day of interest;
- Leave the UTC times to the default settings (00:00:00 &amp; 23:59:59);
- Set Geographic Region to World;
- Click Search beneath Output Options.
The number of earthquakes displays in the top left Search Results window. If the count crosses the highest answer bin threshold before the close date, the question will be closed retroactively with the crossing date as the end date of the question. Because USGS often makes changes to its initial data (e.g. recorded magnitude), this question will be resolved by consulting the source between 10:00 AM and 4:00 PM ET on [first literal Wednesday date at least 30 days after last day of the period of interest]. Resolution will be based on the value observed at the time of source consultation.</t>
  </si>
  <si>
    <t>NA</t>
  </si>
  <si>
    <t>Earthquakes - Sub-global</t>
  </si>
  <si>
    <t>How many earthquakes of magnitude [x] or stronger will occur in the [region] area between [date] and [date]?</t>
  </si>
  <si>
    <t>This question will be resolved using the United States Geological Survey's Earthquake Catalog (&lt;a href="https://earthquake.usgs.gov/earthquakes/search/"target="_blank"&gt;https://earthquake.usgs.gov/earthquakes/search/&lt;/a&gt;). To access the relevant data: 
- Set the Magnitude to a Custom Minimum equal to the magnitude of interest;
- Set the Date &amp; Time to a Custom Start with the first day of interest and End to the last day of interest;
- Leave the UTC times to the default settings (00:00:00 &amp; 23:59:59);
- Expand the 'Advanced Options';
- Set Geographic Region to North=[N], West=[W], East=[E], and South=[S];
- Click Search beneath Output Options.
The number of earthquakes displays in the top left Search Results window. If the count crosses the highest answer bin threshold before the close date, the question will be closed retroactively with the crossing date as the end date of the question. Because USGS often makes changes to its initial data (e.g. recorded magnitude), this question will be resolved by consulting the source between 10:00 AM and 4:00 PM ET on [first literal Wednesday date at least 30 days after last day of the period of interest]. Resolution will be based on the value observed at the time of source consultation.</t>
  </si>
  <si>
    <t>Ebola - DRC</t>
  </si>
  <si>
    <t>Will there be more than [X] cumulative Ebola cases from the North Kivu Ebola Outbreak before [date], according to the Humanitarian Data Exchange?</t>
  </si>
  <si>
    <t>An outbreak of Ebola was declared by the Ministry of Health of the Democratic Republic of the Congo on 1 August 2018. Cumulative cases of Ebola include confirmed, suspected and probable cases of Ebola as reported by the Democratic Republic of the Congo Ministry of Health. These data are made available by &lt;a href="https://data.humdata.org/"target="_blank"&gt;The Humanitarian Data Exchange (HDX)&lt;/a&gt;. The HDX pulls its data from the DRC Ministry of Health. The question will be resolved according to the number of cumulative Ebola cases for this outbreak on the date of interest as reported here: &lt;a href="https://data.humdata.org/dataset/ebola-cases-and-deaths-drc-north-kivu"target="_blank"&gt;HDX Ebola Cases&lt;/a&gt;. To access the data, download ‘ebola-epidemic-national-figures.csv’ and refer to the column ‘total_cases.’ This question will be resolved by consulting the data source once each week sometime between 10:00 AM ET Wednesday and 4:00 PM ET Thursday, starting the Wednesday after the question close date and continuing once each week until the data are successfully retrieved.</t>
  </si>
  <si>
    <t>Elections</t>
  </si>
  <si>
    <t>Who will win [country's] [type of election] election?</t>
  </si>
  <si>
    <t>The [type of election] election is scheduled for [date] with a run-off scheduled for [date] if no candidate meets the criteria for winning the election during the first round. This question is scheduled to close one day prior to the run-off date. If a candidate wins the election in the first round, then the question will close retroactively to one day prior to the date of the first round.</t>
  </si>
  <si>
    <t xml:space="preserve">Elections - National Political Party Election Outcomes </t>
  </si>
  <si>
    <t>N/A</t>
  </si>
  <si>
    <t>Which [party/coalition/alliance] will win the most seats in [country's] [type of election] election?</t>
  </si>
  <si>
    <t>[Country's] [type of election] election is scheduled for [date]</t>
  </si>
  <si>
    <t>Elections - National Referendums</t>
  </si>
  <si>
    <t>Which option will prevail in the upcoming referendum on [topic] in [country]?</t>
  </si>
  <si>
    <t>[case-specific]</t>
  </si>
  <si>
    <t>Embassy / Consulate Attack</t>
  </si>
  <si>
    <t xml:space="preserve">Will there be an attack on any embassy or consulate in [country] between [date] and [date]?  	</t>
  </si>
  <si>
    <t>An "attack" includes any action by a state or non-state actor directed towards an embassy or consulate that causes personal injury or physical damage. </t>
  </si>
  <si>
    <t>EU tax haven blacklist</t>
  </si>
  <si>
    <t>Will a country or territory [or a specific country/territory] be added to [or removed from] the EU list of non-cooperative tax jurisdictions between [date] and [date]?</t>
  </si>
  <si>
    <t>The EU list of non-cooperative tax jurisdictions (also called the "EU blacklist of tax havens") was established by the Finance Ministers of EU Member States to indicate countries that fail to meet agreed upon "tax good governance" standards. This question will be resolved based on the information listed on the &lt;a href = "https://ec.europa.eu/taxation_customs/tax-common-eu-list_en#heading_3"target="_blank"&gt;EU blacklist&lt;/a&gt;.</t>
  </si>
  <si>
    <t>FAO food price index</t>
  </si>
  <si>
    <t>What will be the FAO [Food] Index in [month]?</t>
  </si>
  <si>
    <t>This question will be resolved using data reported by the Food and Agricultural Organization of the United Nations (FAO). Relevant data are available on the &lt;a href="http://www.fao.org/worldfoodsituation/foodpricesindex/en/"target="_blank"&gt; FAO website &lt;/a&gt;in the 'FAO food price index' table. This question will be resolved by consulting the data source once each week sometime between 10:00 AM ET Wednesday and 4:00 PM ET Thursday, starting the Wednesday after the question close date and continuing once each week until the data are successfully retrieved. </t>
  </si>
  <si>
    <t>FEWS NET – staple food price data</t>
  </si>
  <si>
    <t>IF WEEKLY DATA: What will be the first recorded price of [product] in [country] in the [market] market for [month]?ORIF MONTHLY DATA: What will be the price of [product] in [country] in the [market] market for [month]?</t>
  </si>
  <si>
    <t>The Famine Early Warning Systems Network (FEWS NET) provides early warning and analysis on acute food insecurity around the world. The question will be resolved using data downloaded from FEWS NET at: &lt;a href="http://fews.net/content/staple-food-price-data-1995-present" target="_blank"&gt;http://fews.net/content/staple-food-price-data-1995-present&lt;/a&gt;. The relevant price can be found where 'country' is the country of interest; 'market' is the market of interest; 'product' is the product of interest; 'period_date' is the date of interest; and 'value' is the price. This question will be resolved by consulting the data source once each week sometime between 10:00 AM ET Wednesday and 4:00 PM ET Thursday, starting the Wednesday after the question close date and continuing once each week until the data are successfully retrieved.</t>
  </si>
  <si>
    <t>FEWS NET alerts</t>
  </si>
  <si>
    <t>Will FEWS NET publish an alert for [country] between [date] and [date]?</t>
  </si>
  <si>
    <t>The Famine Early Warning Systems Network (FEWS NET) provides early warning and analysis on acute food insecurity around the world. Question will resolve as "yes" if FEWS NET publishes one or more Alert(s) during the period of interest that applies to the country of interest, including applicable regional alert(s). This question will be resolved as ‘yes’ if an applicable Alert(s) is identified by using the Search Function or by reviewing the country specific page found under the Countries and Regions drop-down menu accessed on the FEWS NET homepage.</t>
  </si>
  <si>
    <t>Flu case counts</t>
  </si>
  <si>
    <t>How many positive influenza virus detections will FluNet record for [country] between [date] and [date] (epidemiological week [week number])?</t>
  </si>
  <si>
    <t>&lt;a href = "http://www.who.int/influenza/gisrs_laboratory/flunet/en/"target="_blank"&gt;FluNet&lt;/a&gt; is the World Health Organization's global web-based tool for influenza virological surveillance. To access relevant data at &lt;a href = "http://apps.who.int/flumart/Default?ReportNo=12"target="_blank"&gt;http://apps.who.int/flumart/Default?ReportNo=12&lt;/a&gt; make the following selections:- Select by: 'Country, area or territory'; - Filter by: Country of interest, - Year from: '2019', Week from: '1', - Year to: '2019' Week to: '53', - Click 'Display report.' This question will be resolved by using the sum of values reported in the 'Total number of influenza positive viruses' (or .csv 'ALL_INF') column for the country of interest for all reporting weeks within the period of interest. This question will be resolved by consulting the data source once each week sometime between 10:00 AM ET Wednesday and 4:00 PM ET Thursday, starting the [LITERAL WEDNESDAY DATE 30 DAYS AFTER THE CLOSE DATE] and continuing once each week until the data are successfully retrieved. [DEVELOPER! IF PERIOD OF INTEREST &gt; 1 WEEK: If the count crosses the highest answer bin threshold before the close date, the question will be closed retroactively with the crossing date as the end date of the question.]</t>
  </si>
  <si>
    <t>Foreign exchange rate</t>
  </si>
  <si>
    <t>What will be the closing value of the [country] [currency] to one U.S. Dollar exchange rate on [date]?</t>
  </si>
  <si>
    <t>This question will be resolved using the closing value reported by Bloomberg for the date of interest.- Go to &lt;a href="https://www.bloomberg.com/quote/CHANGE THIS PART FOR THE CORRECT EXCHANGE RATE"target="_blank"&gt;Bloomberg&lt;/a&gt;;- Click 'VIEW FULL CHART' above the chart on the right;- Click the one month time frame '1M'.Question will be closed the day before the date of interest.</t>
  </si>
  <si>
    <t>Gazprom prices</t>
  </si>
  <si>
    <t>What will be the daily closing price of Gazprom (OGZPY) on [date]?</t>
  </si>
  <si>
    <t>This question will be resolved using the daily closing price of Gazprom reported by Yahoo! Finance &lt;a href="https://finance.yahoo.com/quote/OGZPY/"target="_blank"&gt;[OTCMKTS:OGZPY]&lt;/a&gt;. Question will be closed the day before the date of interest.</t>
  </si>
  <si>
    <t>Global Competitiveness Index (World Economic Forum)</t>
  </si>
  <si>
    <t>According to the World Economic Forum’s 2019 Global Competitiveness Report, of [Country1], [Country2], and [Country3], which will score highest for Pillar [X]: [Pillar Name]?</t>
  </si>
  <si>
    <t>The Global Competitiveness Report is an annual report published by the World Economic Forum. Featuring the new Global Competitiveness Index 4.0, the report assesses the competitiveness landscape of 140 economies, providing unique insight into the drivers of economic growth in the era of the Fourth Industrial Revolution. This question will be resolved using the scores reported in The Global Competitiveness Report [year]. To access the relevant data:- Go to &lt;a href = " http://www.weforum.org/gcr "target="_blank"&gt;http://www.weforum.org/gcr&lt;/a&gt;- Select the pillar of interest from the 'Index component' drop-down- Find the countries of interestThe question will be resolved by comparing the corresponding scores. This question will be resolved by consulting the data source once each week sometime between 10:00 AM ET Wednesday and 4:00 PM ET Thursday, starting the Wednesday after the question close date and continuing once each week until the data are successfully retrieved.</t>
  </si>
  <si>
    <t>Global Disaster Alert and Coordination System (GDACS)</t>
  </si>
  <si>
    <t>According to the Global Disaster Alert and Coordination System (GDACS), will there be any Red Alerts for [pick one: tropical cyclones, floods, droughts] for [country] between [date] and [date]?</t>
  </si>
  <si>
    <t>This question will resolve as 'yes' if the Global Disaster Alert and Coordination System reports a Red tropical cyclone alert for [country of interest] during the period of interest. To access the relevant data: - Go to &lt;a href = "http://www.gdacs.org/Alerts/default.aspx"target="_blank"&gt;GDACS&lt;/a&gt;; - Click ‘Search’; - Select the event of interest; - Set 'From' to the first day of the period of interest; - Set 'To' to the last day of the period of interest; - Select ‘Level’ to Red; -Type in 'country'; - Click ‘Submit’.Scroll down to the Results section below the map. If a Red alert is listed before the close date for the location of interest, the question will be closed retroactively with the date and time of the initial issuance of a qualifying red alert as the end date of the question.  To determine the date and time of the initial issuance of a qualifying event:- Click the description of the initial qualifying event returned in the search as described above;- Click on the ‘Impact’ tab;- Scroll down to the ‘Impact Timeline’ table;- Click on the blue down arrow (‘v’) below the ‘Impact Timeline’ table (this expands the table to show all alerts); - Identify the initial instance of a qualifying red alert within the ‘Impact Timeline’ table.</t>
  </si>
  <si>
    <t>Global Temperature</t>
  </si>
  <si>
    <t>What will be the global temperature anomaly in degrees Celsius in [MONTH YEAR]? </t>
  </si>
  <si>
    <t>The National Oceanic and Atmospheric Administration (NOAA) provides a time series of global-scale temperature anomalies calculated with respect to the 20th century average (1901-2000). To access the relevant data:- Go to &lt;a href="https://www.ncdc.noaa.gov/cag/"target="_blank"&gt;NOAA 'Climate at a Glance'&lt;/a&gt;;- Click the 'Global' tab;- Click the 'Time Series' tab;- Set or verify the following options:   - Timescale: '1-Month';   - Month: period of interest   - Start Year: '1880'   - End Year: period of interest   - Region: 'Global'   - Surface: 'Land and Ocean';- Click 'Plot'.Data are displayed in the table below the graph. The temperature anomaly for the period of interest is listed in the row with the 'YEAR' of interest. This question will be resolved by consulting the data source once each week sometime between 10:00 AM ET Wednesday and 4:00 PM ET Thursday, starting the Wednesday after the question close date and continuing once each week until the data are successfully retrieved.</t>
  </si>
  <si>
    <t>Gold prices</t>
  </si>
  <si>
    <t>What will be the daily closing price of gold on [date] in USD?</t>
  </si>
  <si>
    <t>This question will be resolved using the last daily London Bullion Market Association (LBMA) Gold Price USD (PM) &lt;a href="http://www.lbma.org.uk/precious-metal-prices"target="_blank"&gt;http://www.lbma.org.uk/precious-metal-prices&lt;/a&gt; for the date of interest. To access the relevant data:- Select 'Table';- Refer to the 'PM' column under 'USD.' Question will be closed on the day before the date of interest.</t>
  </si>
  <si>
    <t>Google Trends</t>
  </si>
  <si>
    <t>Will there be a significant day-over-day increase in worldwide search interest in the term ["term"] reported by Google Trends between [date] and [date]? DEVELOPER: pick one (Do / Do not) include the quotation marks in the search.</t>
  </si>
  <si>
    <t>Google Trends tracks how often a particular search-term is entered relative to the total search-volume. Values represent search interest relative to the highest value for the given region and period of interest. A value of 100 is the peak popularity for the term during the period of interest. A value of 50 means that the term is half as popular. A score of 0 means there was not enough data for this term. This question will resolve as 'yes' if Google Trends shows a 50-point or greater increase of interest in the search term in one (1) day during the period of interest. To access the relevant data, from &lt;a href="https://trends.google.com/trends/explore"target="_blank"&gt;Google Trends&lt;/a&gt;:- Enter the search term of interest (as a 'Search term' not a 'Topic');- Make sure 'Worldwide' is selected for the geographic area;- Use the drop-down field to enter a 'Custom time range' corresponding to the period of interest;- Click the down arrow in the top right of the 'Interest over time' chart to download the data to a CSV file.This question will be resolved by consulting the data source once each week sometime between 10:00 AM ET Wednesday and 4:00 PM ET Thursday, starting the Wednesday after the question close date and continuing once each week until the data are successfully retrieved. </t>
  </si>
  <si>
    <t>High Performance Computing - Green500</t>
  </si>
  <si>
    <t>Which country will have the most energy-efficient supercomputers in the top 10 of the [Month] [Year] Green500 list of highest-performing computer systems?</t>
  </si>
  <si>
    <t>The  &lt;a href = "https://www.top500.org/green500/"target="_blank"&gt;Green500 list&lt;/a&gt; ranks the top 500 highest-performing computing systems by energy efficiency.  The Green500 list is published twice per year, generally in June and November.  The question will be resolved according to the data associated with the [Month] [Year] Green500 list.  To access the data, visit  &lt;a href = "https://www.top500.org/green500/lists/"target="_blank"&gt; https://www.top500.org/green500/lists/&gt;: - Select '[Month] [Year]' from the 'LISTS' drop down menu.-Refer to the Green500 List for [Month] [Year].Question will be resolved according to the data presented in the list.  </t>
  </si>
  <si>
    <t>High Performance Computing - Top500</t>
  </si>
  <si>
    <t>Which country will account for the largest performance share in computational power in the [Month] [Year] TOP500 list of highest-performing computer systems?a) Chinab) USc) All other countries combined</t>
  </si>
  <si>
    <t>The  &lt;a href = "https://www.top500.org/lists/"target="_blank"&gt;TOP500 list of the highest-performing computing systems&lt;/a&gt; is published twice per year, generally in June and November. Question will be resolved according to the data associated with the [Month] [Year] TOP500 list.  To access the data, visit  &lt;a href = "https://www.top500.org/statistics/list/"target="_blank"&gt;https://www.top500.org/statistics/list/&lt;/a&gt;: - Select '[Month] [Year]' from the 'TOP500 Release' drop down menu;- Select 'Countries' in the 'Category' drop down menu.  - Click 'Submit.'Question will be resolved according to the data illustrated in the 'Countries Performance Share' pie chart.</t>
  </si>
  <si>
    <t>Human trafficking</t>
  </si>
  <si>
    <t>How many referrals of potential victims of modern slavery will the UK National Referral Mechanism receive between [date] and [date] (Q#)?</t>
  </si>
  <si>
    <t>(NEEDS REVISION - RESPONSIBILITY FOR REPORT CHANGED. This question will be resolved using data from the UK's (&lt;a href = "http://www.nationalcrimeagency.gov.uk/"target="_blank"&gt;National Crime Agency (NCA)&lt;/a&gt;). To access the relevant data:- Go to: &lt;a href="https://nationalcrimeagency.gov.uk/who-we-are/publications"target="_blank"&gt;NCA Publications&lt;/a&gt;; - Enter "National Referral Mechanism Statistics" in the 'Find by title or description…' field; - Click Search; - Locate and download the report for the period of interest.The data are located in the 'NRM Statistics' section in the 'Claimed Exploitation Type' table for the period of interest. Data for this source is typically released 6 – 8 weeks after the end of the quarter. This question will be resolved by consulting the data source once each week sometime between 10:00 AM ET Wednesday and 4:00 PM ET Thursday, starting the Wednesday after the question close date and continuing once each week until the data are successfully retrieved.</t>
  </si>
  <si>
    <t>Hurricanes / Typhoons</t>
  </si>
  <si>
    <t>How many major hurricanes (Category 3 or above) will the [Atlantic OR Eastern Pacific] Ocean experience between [date] and [date]?</t>
  </si>
  <si>
    <t>This question will be resolved using data from the National Hurricane Center (NHC), National Oceanic and Atmospheric Administration (NOAA) Tropical Cyclone Reports. To access the relevant data: - Go to &lt;a href="https://www.nhc.noaa.gov/data/tcr/"target="_blank"&gt;NHC Data&lt;/a&gt;;- Click on the year of interest;- Click on [NOTE TO DEVELOPER: 'Atlantic' or 'Eastern Pacific'];- Click on each map (there may be more than one) at the bottom of the page and count the number of Major Hurricanes (annotated 'MH') whose date rage falls within or overlaps with the period of interest. Major Hurricanes are those hurricanes reaching Category 3 and higher. If the number of hurricanes crosses the highest answer bin threshold before the close date, the question will be closed retroactively with the crossing date as the end date of the question. This question will be resolved by consulting the data source between 10:00 AM ET Wednesday and 4:00 PM ET Thursday starting on [FIRST LITERAL WEDNESDAY AT LEAST 30 DAYS AFTER THE CLOSE DATE. ]</t>
  </si>
  <si>
    <t>ifo Business Climate</t>
  </si>
  <si>
    <t>What will be the ifo Business Climate Index for [month]? </t>
  </si>
  <si>
    <t>This question will be resolved based on the ifo Business Climate Index Report. To access the relevant report: 
- Go to: https://www.ifo.de/en/survey/ifo-business-climate-index (MAKE THIS HOT LINK). 
- Locate the report for the month of interest. 
This question will be resolved by consulting the data source once each week sometime between 10:00 AM ET Wednesday and 4:00 PM ET Thursday, starting the Wednesday after the question close date and continuing once each week until the data are successfully retrieved. </t>
  </si>
  <si>
    <t>Interest rate (long-term)</t>
  </si>
  <si>
    <t>What will be the long-term interest rate for [country (country code)] in [month] [year]?</t>
  </si>
  <si>
    <t>This question will be resolved using monthly data reported by the Organization for Economic Cooperation and Development (OECD) at &lt;a href="https://data.oecd.org/interest/long-term-interest-rates.htm"target="_blank"&gt;OECD long-term interest rates&lt;/a&gt;. To access the relevant data: - Select 'Table';- Select the country of interest in the 'Countries' field;- Use the slider bar to select the time period of interest in the 'Time' field. This question will be resolved by consulting the data source CSV file once each week sometime between 10:00 AM ET Wednesday and 4:00 PM ET Thursday, starting the Wednesday after the question close date and continuing once each week until the data are successfully retrieved.</t>
  </si>
  <si>
    <t>Interest rate (short-term)</t>
  </si>
  <si>
    <t>What will be the short-term interest rate for [country (country code)] in [month]?</t>
  </si>
  <si>
    <t>This question will be resolved using monthly data reported by the Organization for Economic Cooperation and Development (OECD) at &lt;a href="https://data.oecd.org/interest/short-term-interest-rates.htm"target="_blank"&gt;OECD short-term interest rates&lt;/a&gt;. To access the relevant data: - Select 'Table';- Select the country of interest in the 'Countries' field;- Use the slider bar to select the time-period of interest in the 'Time' field. This question will be resolved by consulting the data source CSV file once each week sometime between 10:00 AM ET Wednesday and 4:00 PM ET Thursday, starting the Wednesday after the question close date and continuing once each week until the data are successfully retrieved. </t>
  </si>
  <si>
    <t>International Crisis Group Risk Alert</t>
  </si>
  <si>
    <t>Will the International Crisis Group report a deteriorated, unchanged, or improved situation for [country] in [month]?</t>
  </si>
  <si>
    <t>The International Crisis Group's monthly bulletin, Crisis Watch, provides short, country-specific updates on political and security developments worldwide, assessing in each case whether the overall situation has deteriorated, improved, or remained unchanged. The question will be resolved according to conflict status for the country of interest for the period of interest as reported within the International Crisis Group’s Crisis Watch Map. To access the relevant information:- Go to &lt;a href="https://www.crisisgroup.org/crisiswatch"target="_blank"&gt;https://www.crisisgroup.org/crisiswatch&lt;/a&gt;;- Click on 'BROWSE MAP'; - Click on the country of interest;- Hover over the lines at the top of the pop-up window for the status of the period of interest.This question will be resolved by consulting the data source once each week sometime between 10:00 AM ET Wednesday and 4:00 PM ET Thursday, starting the Wednesday after the question close date and continuing once each week until the data are successfully retrieved.</t>
  </si>
  <si>
    <t>Internet Outage</t>
  </si>
  <si>
    <t>Will [country] experience a new internet disruption between [date] and [date], according to NetBlocks?</t>
  </si>
  <si>
    <t>This question will be resolved as "yes" if &lt;a href="https://netblocks.org/reports"target="_blank"&gt;NetBlocks&lt;/a&gt; reports any new internet interruption or site/service access restriction for the country for interest during the period of interest. </t>
  </si>
  <si>
    <t>Japan Reuters Tankan Index</t>
  </si>
  <si>
    <t>What will be the Japan Reuters Tankan Index for [month]?</t>
  </si>
  <si>
    <t>The Japan Reuters Tankan Index is an economic sentiment index based on a monthly survey of leading Japanese companies. This question will be resolved using the data posted on &lt;a href="Investing.com" target="_blank"&gt;https://www.investing.com/economic-calendar/reuters-tankan-index-1509&lt;/a&gt;;</t>
  </si>
  <si>
    <t>KCNA Watch</t>
  </si>
  <si>
    <t>What will be the Korean Central News Agency (KCNA) Threat Index on [DATE]?</t>
  </si>
  <si>
    <t>The &lt;a href="https://kcnawatch.co/"target="_blank"&gt;KCNA Watch&lt;/a&gt; database's Threat Index is a daily measure of the number of threatening English language words published each day by the KCNA, divided by the number of English language articles published by the KCNA on that date.  The Threat Index for a particular date can be found by hovering your cursor over the Threat Index chart line on the KCNA Watch homepage.</t>
  </si>
  <si>
    <t>Lassa Fever</t>
  </si>
  <si>
    <t>What will be the total [year] Lassa fever confirmed case count for Nigeria as of [month]?</t>
  </si>
  <si>
    <t>ProMED International Society for Infectious Diseases is an internet-based reporting system dedicated to rapid global dissemination of information on outbreaks of infectious diseases. To access the data  : _x000D_
o	Go to: http://www.promedmail.org;_x000D_
o	Click the Search tab on the top, right side of the page;_x000D_
o	Type “lassa fever” and “Nigeria” in the keyword text box;_x000D_
o	Set the date range to the period of interest;_x000D_
o	Click ‘search’;_x000D_
o	Search results are displayed under the ‘search’ button;_x000D_
o	Select report titled "Lassa Fever – West Africa (#): Nigeria";_x000D_
o	The report will appear on the bottom of the screen. In the report, find the number of confirmed cases reported in [Year]._x000D_
This question will be resolved by consulting the data source sometime between 10:00 AM ET Wednesday and 4:00 PM ET Thursday starting the Wednesday after the question close date._x000D_</t>
  </si>
  <si>
    <t>Nigeria</t>
  </si>
  <si>
    <t>Leadership approval for Putin</t>
  </si>
  <si>
    <t>Will the approval rating for Vladimir Putin be greater than [#]% in [month]?</t>
  </si>
  <si>
    <t>This question will be resolved using polling reported by the &lt;a href="http://www.levada.ru/en/ratings/" target="_blank"&gt;Levada Center&lt;/a&gt;. Data can be accessed by referencing the month of interest in the 'Putin's Approval Rating' table. This question will be resolved by consulting the data source once each week sometime between 10:00 AM ET Wednesday and 4:00 PM ET Thursday, starting the Wednesday after the question close date and continuing once each week until the data are successfully retrieved.</t>
  </si>
  <si>
    <t>Leadership approval in France</t>
  </si>
  <si>
    <t>Will there be a [X]% or greater disapproval rate for French President Emmanuel Macron according to any new poll reported by Wikipedia between [date] and [date]?</t>
  </si>
  <si>
    <t>This question will be resolved using polling results reported in &lt;a href="https://en.wikipedia.org/wiki/Opinion_polling_on_the_Emmanuel_Macron_presidency"target="_blank"&gt;Wikipedia&lt;/a&gt;. The polling date in the 'Fieldwork date' column must end during the period of interest. Question will be resolved based on the data reported in Wikipedia at 11:59 PM ET on the day after the close date. In the event that no polling is conducted during the period of interest, the question will not be scored.</t>
  </si>
  <si>
    <t>Leadership approval in Germany</t>
  </si>
  <si>
    <t>What percentage of respondents will say that Germany's federal government is working well ('gut') in the [month] Politbarometer survey?     </t>
  </si>
  <si>
    <t>This question will be resolved using the Elections Research Group's &lt;a href="http://www.forschungsgruppe.de/Umfragen/Politbarometer/Langzeitentwicklung_-_Themen_im_Ueberblick/Politik_II/#ZufPartner"target="_blank"&gt;Forschungsgruppe website&lt;/a&gt; . To access the relevant data, select 'Table' (Tabelle) under the heading 'Work of the Federal Government' (Arbeit der Bundesregierung). The relevant rating is in the 'good' (gut) column. This question will be resolved by consulting the data source once each week sometime between 10:00 AM ET Wednesday and 4:00 PM ET Thursday, starting the Wednesday after the question close date and continuing once each week until the data are successfully retrieved. If Elections Research Group conducts more than one survey in a month, question resolution will be based on the first set of results posted.</t>
  </si>
  <si>
    <t>Leadership approval in Japan</t>
  </si>
  <si>
    <t>What will be the disapproval rate for Japan's cabinet in NHK's monthly survey in [month]?</t>
  </si>
  <si>
    <t>This question will be resolved using the disapproval rate reported for the time of interest on &lt;a href = "https://www.nhk.or.jp/bunken/research/yoron/political/2019.html"target="_blank"&gt;Nippon Hōsō Kyōkai (NHK)'s website&lt;/a&gt;. The cabinet disapproval rate is reported as 支持しない (Do not support) in the first table 内閣：安倍内閣 (Cabinet: Abe Cabinet) on that page. Months are indicated by their corresponding number (e.g. 1月 = January). If NHK conducts more than one survey in a month, question resolution will be based on the first set of results posted. The question will be resolved using &lt;a href = "https://translate.google.com/translate?sl=auto&amp;tl=en&amp;js=y&amp;prev=_t&amp;hl=en&amp;ie=UTF-8&amp;u=https%3A%2F%2Fwww.nhk.or.jp%2Fbunken%2Fresearch%2Fyoron%2Fpolitical%2F2019.html&amp;edit-text=&amp;act=url"target="_blank"&gt;Google Translate&lt;/a&gt; services.This question will be retroactively closed on the last day the survey was in the field as reported on the NHK &lt;a href = "https://www.nhk.or.jp/bunken/research/yoron/political/2019.html"target="_blank"&gt;website&lt;/a&gt;. The dates the survey are in the field are reported in the last table on the page under the heading 調査概要.The column containing the dates is labeled 調査時期 (Survey Time) and Months are indicated by their corresponding number followed by the numbered days of the month (e.g. 5月10日(金)～12日(日) = May 10 - 12).</t>
  </si>
  <si>
    <t>Leadership approval in Russia</t>
  </si>
  <si>
    <t>What will be the approval rating for the Russian government in [month]?</t>
  </si>
  <si>
    <t>This question will be resolved using data reported by the Levada Center. Data can be accessed at &lt;a href = "http://www.levada.ru/en/ratings/"target="_blank"&gt;Levada Center&lt;/a&gt; by referencing the month of interest in the "Do you approve the activities of the Russian Government?" table. This question will be resolved by consulting the data source once each week sometime between 10:00 AM ET Wednesday and 4:00 PM ET Thursday, starting the Wednesday after the question close date and continuing once each week until the data are successfully retrieved. </t>
  </si>
  <si>
    <t>Leadership change</t>
  </si>
  <si>
    <t>Will [country's] [position] [leader] experience a significant leadership disruption between [date] and [date]?</t>
  </si>
  <si>
    <t>A "significant leadership disruption" includes confirmed reports that the leader has: - resigned (including the issuance of a resignation that will take effect at a later date), - lost a confidence vote, - formally left office, - died, - been forcibly removed from office for 10 or more consecutive days, - fled or been exiled from office for 10 or more consecutive days, - been medically incapacitated or hospitalized for 10 or more consecutive days, - been missing (whereabouts unknown) for 10 or more consecutive days.</t>
  </si>
  <si>
    <t>Measles</t>
  </si>
  <si>
    <t>How many cases of measles will the European Centre for Disease Prevention and Control record in [country] for [month], [Year]?</t>
  </si>
  <si>
    <t>The &lt;a href = "https://ecdc.europa.eu/en/home"target="_blank"&gt;European Centre for Disease Prevention and Control (ECDC)&lt;/a&gt; publishes monthly surveillance reports in which they provide updates from 30 European Union/European Economic Area (EU/EEA) countries for measles . To access relevant data at &lt;a href = "https://ecdc.europa.eu/en/publications-data"target="_blank"&gt;https://ecdc.europa.eu/en/publications-data&lt;/a&gt; make the following selections:- Filter by: 'Infectious disease' &gt; 'Measles'; - Filter by: 'Type' &gt; 'data';- Click on the data file that corresponds to the 'Number of measles cases by month and notification rate per million population by country, EU/EEA' data covering the period of interest. This question will be resolved by using the value reported in the table labeled 'Number of measles cases by month and notification rate per million population by country, EU/EEA' that corresponds to the period of interest, for the country of interest.   This question will be resolved by consulting the data source once each week sometime between 10:00 AM ET Wednesday and 4:00 PM ET Thursday, starting on [FIRST LITERAL WEDNESDAY AT LEAST 5 WEEKS AFTER THE CLOSE DATE.].</t>
  </si>
  <si>
    <t>Military attack</t>
  </si>
  <si>
    <t>Will [CountryA] execute or be targeted in a national military attack [OPTIONAL with CountryB] between [date1] and [date2] {OPTIONAL excludes Events and/or Actors A, B, C}?</t>
  </si>
  <si>
    <t>A "national military attack" includes the employment of conventional or unconventional weapons by one country's national military forces (to include special forces) on 1) another country's military or military assets anywhere, or 2) another country's territory, including citizens located within that territory, where territory excludes territorial waters, foreign missions, and/or exclusive economic zones. A "cyber" attack will not qualify as a "national military attack." [NOTE TO RESOLVER: When resolved, include this note in resolution description: "COUNTRY-A [targeted / was targeted by] [COUNTRY-B] (newslink). The COUNTRY_THAT_TARGETED government acknowledged the attack (link)."]</t>
  </si>
  <si>
    <t>Military attack - Regional</t>
  </si>
  <si>
    <t>Will any [outside country / Country] execute a national military attack within [City, Country/Region] between [date1] and [date2] {OPTIONAL excludes Events and/or Actors A, B, C}?</t>
  </si>
  <si>
    <t>A "national military attack" within a specific geographic region involves one country's national military forces (to include special forces) employing conventional or unconventional weapons on 1) the military or military assets of another country, within the identified region, or 2) another country's territory, or citizens of another country, within the identified region – regardless of whether other regions are also targeted or impacted in the attack. A country executing a national military attack within its own territory (e.g., insurgency, domestic counter-terrorism) will not qualify for a "yes" resolution, unless otherwise specified within the question itself. A "cyber" attack will not qualify as a "national military attack."</t>
  </si>
  <si>
    <t>Military Conflict - Ongoing</t>
  </si>
  <si>
    <t>Will [Country A [or Country A-backed forces]] engage in any military attacks against [Country B] reported by Reuters on any day between [5 days prior to closure for 30-60 days duration IFP]?</t>
  </si>
  <si>
    <t>This question focuses exclusively on Reuters reporting, which is treated as an indicator of highly geopolitically significant activity. “Military attack" includes the employment of conventional or unconventional weapons by one country's military forces (to include special forces) on 1) another country's military or military assets, anywhere, or 2) another country's territory, including citizens located within that territory, but excluding territorial waters, foreign missions, and/or exclusive economic zones. A "cyber" attack does not qualify as a "military attack."
To resolve this question: 
- Go to reuters.com;
- Click the search symbol in the upper right portion of the webpage;
- In the search box, enter the two countries of interest: [first country lowercase] [second country lowercase];
- When results display, Sort by: Date.
The question will resolve as “Yes” if Reuters displays an article with a publication date within the period of interest where the headline or body of the article states there is/was military attack activity between the countries of interest during the period of interest. Unconfirmed accusations of activity will not qualify for a “Yes” resolution.</t>
  </si>
  <si>
    <t>Money Laundering / Terrorist Financing</t>
  </si>
  <si>
    <t>Will the Basel Institute of Governance indicate that [country] has a lower, unchanged, or higher risk of money laundering / terrorist financing in 2019 compared to 2018? </t>
  </si>
  <si>
    <t>The Basel Institute of Governance generates an annual Basel Anti-Money Laundering (AML) Index score that indicates a country's risk of money laundering / terrorist financing for a given year, with a higher score indicating a greater risk of money laundering / terrorist financing. This question will be resolved using the Basel Institute of Governance’s "Basel AML Index 2019 Report" due to be released in the Third Quarter 2019.  The report for 2018 indicates [country] has a score of [X]. To access the relevant data:- Go to &lt;a href = "https://www.baselgovernance.org/asset-recovery/basel-aml-index"target="_blank"&gt;Basel AML Index&lt;/a&gt;;- Locate the "Basel AML Index 2019 Report";- Locate the link to download a PDF version of the report;- Within the report, locate the scores and rankings section for 2019 and the country of interest. The question will be resolved according to the 'score' for that country. If the report is released prior to the close date, the question will be retroactively resolved on the date of the report. </t>
  </si>
  <si>
    <t>Myanmar conflict (Clashes)</t>
  </si>
  <si>
    <t>How many Clashes will the Myanmar Peace Monitor record for [month]?</t>
  </si>
  <si>
    <t>This question will be resolved using the &lt;a href = "http://www.mmpeacemonitor.org/mpm/category/dashboard"target="_blank"&gt;Myanmar Peace Monitor&lt;/a&gt; monthly dashboard summary for the month of interest. From the dashboard page: - Click on the Peace Monitoring Dashboard for the month of interest;- Check the number under Clashes.' This question will be resolved by consulting the data source once each week sometime between 10:00 AM ET Wednesday and 4:00 PM ET Thursday, starting the Wednesday after the question close date and continuing once each week until the data are successfully retrieved.</t>
  </si>
  <si>
    <t>Myanmar conflict (Meetings)</t>
  </si>
  <si>
    <t>How many Meetings will the Myanmar Peace Monitor record for [month]?</t>
  </si>
  <si>
    <t>This question will be resolved using the &lt;a href = "http://www.mmpeacemonitor.org/category/dashboard"target="_blank"&gt;Myanmar Peace Monitor&lt;/a&gt; monthly dashboard summary for the month of interest. From the dashboard page:- Click on the Peace Monitoring Dashboard for the month of interest;- Check the number under 'Meetings.' This question will be resolved by consulting the data source once each week sometime between 10:00 AM ET Wednesday and 4:00 PM ET Thursday, starting the Wednesday after the question close date and continuing once each week until the data are successfully retrieved.</t>
  </si>
  <si>
    <t>National stock market index price</t>
  </si>
  <si>
    <t>What will be the daily closing price of [stock market index] on [date]?</t>
  </si>
  <si>
    <t>This question will be resolved using the daily closing price of the market of interest reported by Google Finance &lt;a href="GOOGLE WEBSITE LINK e.g. https://www.google.com/search?q=CAC%2040"target="_blank"&gt;[index e.g. INDEXEURO:PX1]&lt;/a&gt;. Question will be closed the day before the date of interest.</t>
  </si>
  <si>
    <t>North Korea Missile Test</t>
  </si>
  <si>
    <t>How many missile test events will North Korea conduct in [month]?</t>
  </si>
  <si>
    <t>This question will be resolved based on the missile test events reported in Wikipedia at &lt;a href="https://en.wikipedia.org/wiki/List_of_North_Korean_missile_tests"target="_blank"&gt;https://en.wikipedia.org/wiki/List_of_North_Korean_missile_tests&lt;/a&gt;. Each row in the Timeline table counts as one event. </t>
  </si>
  <si>
    <t>Nuclear and radiological incidents</t>
  </si>
  <si>
    <t>Will a nuclear or radiological event occur with an INES Level 3 or higher rating between [date] and [date]?</t>
  </si>
  <si>
    <t>This question will be resolved based on the nuclear and radiological events reported by &lt;a href = "https://www-news.iaea.org/EventList.aspx"target="_blank"&gt;The International Atomic Energy Agency (IAEA)&lt;/a&gt; according to the &lt;a href = "https://www-news.iaea.org/InesScale.aspx"target="_blank"&gt;International Nuclear and Radiological Event Scale (INES)&lt;/a&gt;.  This question will be resolved by consulting the data source sometime between 10:00 AM ET Wednesday and 4:00 PM ET Thursday, starting [LITERAL DATE SIX WEEKS AFTER CLOSE DATE].</t>
  </si>
  <si>
    <t>Oil prices</t>
  </si>
  <si>
    <t>What will be the daily closing spot price of Brent crude oil (USD per barrel) on [date], according to the U.S. EIA?</t>
  </si>
  <si>
    <t>This question will be resolved using the daily closing spot price for wholesale Brent crude oil reported by the Energy Information Administration (&lt;a href="https://www.eia.gov/dnav/pet/pet_pri_spt_s1_d.htm"target="_blank"&gt;https://www.eia.gov/dnav/pet/pet_pri_spt_s1_d.htm&lt;/a&gt;). </t>
  </si>
  <si>
    <t>Oil production</t>
  </si>
  <si>
    <t>How much crude oil will [country] produce in [month]?</t>
  </si>
  <si>
    <t>This question will be resolved using oil production data measured in thousands of barrels per day (tb/d) reported for the country of interest for the month of interest in the "OPEC crude oil production based on secondary sources" table of the OPEC Monthly Oil Market Report (&lt;a href="http://www.opec.org/opec_web/en/publications/338.htm"target="_blank"&gt;http://www.opec.org/opec_web/en/publications/338.htm&lt;/a&gt;), expected to be published the first part of the following month. This question will be resolved by consulting the data source once each week sometime between 10:00 AM ET Wednesday and 4:00 PM ET Thursday, starting the Wednesday after the question close date and continuing once each week until the data are successfully retrieved.</t>
  </si>
  <si>
    <t>Orbital launches</t>
  </si>
  <si>
    <t>How many orbital launches reported as successful, operational, or enroute will occur between [date] and [date] according to Wikipedia? </t>
  </si>
  <si>
    <t>This question will be resolved using the number of orbital launches in the 'Orbital launches' table in &lt;a href="https://en.wikipedia.org/wiki/2019_in_spaceflight#Orbital_launches"target="_blank"&gt;Wikipedia Orbital Launches&lt;/a&gt; if at least one of its payloads is reported as 'Successful', 'Operational', or 'Enroute'. A single launch is indicated by a unique date/time row and a single launch can have multiple payloads. For example, May 2019 had seven (7) successful/operational/en route orbital launches. This question will be resolved based on the data reported in Wikipedia at 11:59 PM ET on day after the close date. If the count crosses the highest answer bin threshold before the close date, the question will be closed retroactively with the crossing date as the end date of the question. Due to revisions to Wikipedia pages by numerous editors, the number of launches may increase or decrease throughout the period of interest.</t>
  </si>
  <si>
    <t>Pirate attacks</t>
  </si>
  <si>
    <t>How many incidents of piracy and armed robbery will the IMO record in international or territorial waters in [geographical area] between [date] and [date]? </t>
  </si>
  <si>
    <t>This question will be resolved using event data collected by the International Maritime Organization (IMO). The relevant data can be accessed by creating a free ‘Public Account’ on the IMO's &lt;a href="https://webaccounts.imo.org/Common/WebLogin.aspx?App=GISISPublic&amp;ReturnUrl=https%3a%2f%2fgisis.imo.org%2fPublic%2fPAR%2fReports.aspx"target="_blank"&gt;Global Integrated Shipping Information System&lt;/a&gt; and using the search page for &lt;a href="https://gisis.imo.org/Public/PAR/Search.aspx"target="_blank"&gt;Reported Incidents of Piracy and Armed Robbery&lt;/a&gt;. Using the drop-down and open fields in the search box, enter the following search criteria:- 'Location of incident' 'is not' 'In port area';- Click 'Add' (your search criteria will display above the search box);- 'Incident date' 'is between' the first day of the period of interest and the last day of the period of interest;- Click 'Add';- 'Geographical area of incident' 'is' geographical area of interest;- Click 'Add';- Click 'Search.'This question will be resolved by consulting the data source once each week sometime between 10:00 AM ET Wednesday and 4:00 PM ET Thursday, starting [THE WEDNESDAY DATE EIGHT WEEKS AFTER CLOSE] and continuing once each week until data are successfully retrieved.</t>
  </si>
  <si>
    <t>PITF atrocities with non-state perpetrator</t>
  </si>
  <si>
    <t>Will the PITF Worldwide Atrocities Dataset record an event perpetrated by a non-state actor in [country (countrycode)] that starts between [date] and [date]?</t>
  </si>
  <si>
    <t>This question will resolve as "yes" if the Political Instability Task Force (&lt;a href="http://eventdata.parusanalytics.com/data.dir/atrocities.html"target="_blank"&gt;PITF&lt;/a&gt;) Worldwide Atrocities Dataset records any event with a:-  start date (Start Day, Start Month, Start Year) in the period of interest, inclusive,- 'Event Location: Country' is the country of interest,- 'Perpetrators: Perp State Role' is: 'Multiple Perpetrators (Non-State)'; 'Non-State, Internal, No State Sanction'; 'Transnational, Non-State'; or  'Unknown/Unclear/Other'. This question will be resolved by consulting the data source once each week sometime between 10:00 AM ET Wednesday and 4:00 PM ET Thursday, starting the Wednesday after the question close date and continuing once each week until the data are successfully retrieved.</t>
  </si>
  <si>
    <t>PITF atrocities with state perpetrator</t>
  </si>
  <si>
    <t>Will the PITF Worldwide Atrocities Dataset record an event perpetrated by a state actor in [country (countrycode)] that starts between [date] and [date]?</t>
  </si>
  <si>
    <t>This question will resolve as "yes" if the Political Instability Task Force (&lt;a href="http://eventdata.parusanalytics.com/data.dir/atrocities.html"target="_blank"&gt;PITF&lt;/a&gt;) Worldwide Atrocities Dataset records any event with a: - start date (Start Day, Start Month, Start Year) in the period of interest, inclusive, - 'Event Location: Country' is the country of interest, - 'Perpetrators: Perp State Role' is:  'State Perpetrator'; 'Transnational, State'; 'Multiple Perpetrators (State)'; or 'Multiple Perpetrators (State and Non-State)'. This question will be resolved by consulting the data source once each week sometime between 10:00 AM ET Wednesday and 4:00 PM ET Thursday, starting the Wednesday after the question close date and continuing once each week until the data are successfully retrieved. </t>
  </si>
  <si>
    <t>Platinum prices</t>
  </si>
  <si>
    <t>What will be the daily closing price of platinum on [date] in USD?</t>
  </si>
  <si>
    <t>This question will be resolved using the last daily London Bullion Market Association (LBMA) Platinum Price USD (PM) &lt;a href="http://www.lbma.org.uk/precious-metal-prices"target="_blank"&gt;http://www.lbma.org.uk/precious-metal-prices&lt;/a&gt; for the date of interest. To access the relevant data:- Select 'Table'; - Select 'Platinum' from the 'Price for' dropdown menu; - Refer to the 'PM' column under 'USD.' This question will be closed on the day before the date of interest.</t>
  </si>
  <si>
    <t>Polio cases</t>
  </si>
  <si>
    <t>Case count question WPV1: What will be the total [year] poliomyelitis wild poliovirus type 1 (WPV1) case count for [country] as of [month]? [Applicable for: Pakistan, Afghanistan]; Case count question cVPDV2: What will be the total [year] circulating vaccine-derived poliovirus type 2 (cVPDV2) case count for [country] as of [month]? [Applicable for: Nigeria, DR Congo]</t>
  </si>
  <si>
    <t>ProMED International Society for Infectious Diseases is an internet-based reporting system dedicated to rapid global dissemination of information on outbreaks of infectious diseases. To access the data  : o	Go to: http://www.promedmail.org;o	Click the Search tab on the left side of the page;o	Type “poliomyelitis” in the keyword text box;o	Set the date range to the period of interest;o	Click ‘search’;o	Search results are displayed under the ‘search’ button;o	Select report titled "Poliomyelitis update (#): global";o	The report will appear on the right side of the screen. In the report, find the number of cases for each country reported in 2019.This question will be resolved by consulting the data source sometime between 10:00 AM ET Wednesday and 4:00 PM ET Thursday starting the Wednesday after the question close date.</t>
  </si>
  <si>
    <t>Power outages</t>
  </si>
  <si>
    <t>How many major power outages will occur between [date] and [date] as reported by Wikipedia?</t>
  </si>
  <si>
    <t>This question will be resolved using the number of power outages reported in &lt;a href="https://en.wikipedia.org/wiki/List_of_major_power_outages"target="_blank"&gt;Wikipedia power outages&lt;/a&gt; at 11:59 PM ET on the day after the close date. If the resolution source records a major power outage that occurs either partially or in full during the period of interest, regardless of when the power outage starts or ends, then it will count towards the resolution of this question. If multiple power outages are listed within one entry then only the outage(s) that occur(s) during the period of interest will count towards resolution. Due to revisions to Wikipedia pages by numerous editors, the number of outages may increase or decrease throughout the period of interest. </t>
  </si>
  <si>
    <t>Public Health Emergency - WHO</t>
  </si>
  <si>
    <t>Will the WHO declare a Public Health Emergency of International Concern (PHEIC) between [date] and [date]?</t>
  </si>
  <si>
    <t>This question will resolve as "yes" if the World Health Organization (WHO) declares a PHEIC during the period of interest: &lt;a href = "https://www.who.int/news-room/releases"target="_blank"&gt;WHO News Releases&lt;/a&gt;.</t>
  </si>
  <si>
    <t>Rare Event - Biological attack</t>
  </si>
  <si>
    <t>Will there be a biological attack resulting in multiple human casualties between [date] and [date]?</t>
  </si>
  <si>
    <t>A biological attack is defined as the intentional release of a pathogen (disease-causing agent) or biotoxin (poisonous substance produced by a living organism) by a government, military, paramilitary, terrorist, or criminal entity that results in unwanted harm/damage to a human, plant, or animal. A "yes" resolution requires that the media reports that the event is consistent with an intentional act and that multiple humans (excluding alleged perpetrators) are sickened, injured or killed in conjunction with the attack.</t>
  </si>
  <si>
    <t>Rare Event - EMP bomb</t>
  </si>
  <si>
    <t>Will a high-altitude Electromagnetic Pulse (EMP) attack occur between [date] and [date]?</t>
  </si>
  <si>
    <t>As defined by the Congressional Research Service, a high-altitude &lt;a href="http://www.dtic.mil/docs/citations/ADA480808"target="_blank"&gt;Electromagnetic Pulse (EMP)&lt;/a&gt; is an instantaneous, intense energy field that can overload or disrupt at a distance numerous electrical systems and high technology microcircuits. A large scale EMP effect can be produced by a single nuclear explosion detonated high in the atmosphere. Credible media accounts suggesting that an EMP has been undertaken with deliberate intent will be sufficient to resolve the question as "yes."</t>
  </si>
  <si>
    <t>Rare Event - Financial market crash</t>
  </si>
  <si>
    <t>Will there be a 10% decrease in the daily closing price of the [market] over any interval of five or fewer business days between [date] and [date]?</t>
  </si>
  <si>
    <t>This question will be resolved using the daily closing prices of the [&lt;a href="GOOGLE WEBSITE LINK e.g. https://www.google.com/search?q=CAC%2040"target="_blank"&gt;[index e.g. INDEXEURO:PX1]&lt;/a&gt;] reported by Google Finance. If a 10% decrease occurs, the question will be closed and resolved retroactively on the date the decrease occurred. This question will be resolved by consulting the data source sometime between 10:00 AM ET Wednesday and 4:00 PM ET Thursday, starting the Wednesday after the question close date. </t>
  </si>
  <si>
    <t>Rare Event - High Magnitude Earthquake</t>
  </si>
  <si>
    <t>Will there be an earthquake of magnitude 8.5 or stronger worldwide between [date] and [date]?</t>
  </si>
  <si>
    <t xml:space="preserve">This question will be resolved using the United States Geological Survey's Earthquake Catalog (&lt;a href="https://earthquake.usgs.gov/earthquakes/search/"target="_blank"&gt;https://earthquake.usgs.gov/earthquakes/search/&lt;/a&gt;). To access the relevant data: 
- Set the Magnitude to a Custom Minimum equal to the magnitude of interest;
- Set the Date &amp; Time to a Custom Start with the first day of interest and End to the last day of interest;
- Leave the UTC times to the default settings (00:00:00 &amp; 23:59:59);
- Set Geographic Region to World;
- Click Search beneath Output Options.
The number of earthquakes displays in the top left Search Results window. If an earthquake of qualifying magnitude occurs, the question will be closed and resolved retroactively on the date the relevant earthquake occurred. This question will be resolved by consulting the data source once each week sometime between 10:00 AM ET Wednesday and 4:00 PM ET Thursday, starting [first literal Monday date at least 30 days after last day of the period of interest] and continuing once each week until the data are successfully retrieved. </t>
  </si>
  <si>
    <t>Rare Event - Major oil spill</t>
  </si>
  <si>
    <t>Will there be an oil spill greater than 300,000 gallons between [date] and [date]?</t>
  </si>
  <si>
    <t>Rare event - Nuclear missile launch</t>
  </si>
  <si>
    <t>Will any country's national military launch a nuclear weapon at any other country between [date] and [date]?</t>
  </si>
  <si>
    <t>Any method of nuclear weapon delivery (to include the attempted use of an improvised nuclear weapon (e.g., so-called "dirty bomb") credibly attributed to a national military will qualify as a "launch." Actions by non-state actors will not qualify as "national military" actions. The weapon need not successfully detonate or reach its intended or presumed target to result in a "yes" resolution.</t>
  </si>
  <si>
    <t>Refugees - Syrian</t>
  </si>
  <si>
    <t>How many Total Registered Syrian Refugees will be reported by the UNHCR on [date]?</t>
  </si>
  <si>
    <t>This question will be resolved using data from the &lt;a href = "http://popstats.unhcr.org/en/overview"target="_blank"&gt;United Nations High Commissioner for Refugees &lt;/a&gt;(UNHCR). Outcome will be determined by the reported number of Total Registered Syrian Refugees as of noon ET on the date indicated according to the UNHCR's&lt;a href = "https://data2.unhcr.org/en/situations/syria"target="_blank"&gt;Syria Regional Refugee Response&lt;/a&gt; website. </t>
  </si>
  <si>
    <t>Remittances</t>
  </si>
  <si>
    <t>What will be the average percentage cost of remitting $200 USD from [country x] to [country y] in [quarter - spell out quarter. example: First Quarter 2019]?</t>
  </si>
  <si>
    <t>Remittances are defined here as the transfer of small amounts of money from an individual in one country to an individual in another country. These remittances are often initiated by foreign workers in one country to an individual in their home country. The World Bank provides data on the &lt;a href= "https://remittanceprices.worldbank.org/en" target= "_blank"&gt; costs associated with transferring this money worldwide&lt;/a&gt;. To access the relevant data:- Go to &lt;a href= "[CORRIDOR-SPECIFIC ADDRESS: https://remittanceprices.worldbank.org/en/corridor/Source/Destination]"target="_blank"&gt;[COPY ADDRESS HERE]&lt;/a&gt;;- Above the table, on the right side, set ‘Collection period for’ to the period of interest;- Above the table, on the left side, set currency to ‘USD’;- Click the ‘200.00 USD’ tab;- Percentage cost is located in the ‘Total cost (%)’ column in the ‘Total Average’ row at the bottom of the table.Note that the total average percent cost is the average cost of remitting on the ‘Data collected on’ date at the top right of the table, not the average for the entire quarter.  This question will be resolved by consulting the data source once each week sometime between 10:00 AM ET Wednesday and 4:00 PM ET Thursday, starting the Wednesday after the question close date and continuing once each week until the data are successfully retrieved.  The question will be closed retroactively with the ‘Data collected on’ date as the end date of the question.</t>
  </si>
  <si>
    <t>Sea Ice</t>
  </si>
  <si>
    <t>What will be the [minimum/maximum] sea ice extent on [body of water] between [date] and [date]?</t>
  </si>
  <si>
    <t>This question will be resolved using the Multisensor Analyzed Sea Ice Extent - Northern Hemisphere (MASIE-NH) data reported by NOAA's National Snow &amp; Ice Data Center (&lt;a href="http://nsidc.org/data/masie"target="_blank"&gt;http://nsidc.org/data/masie&lt;/a&gt;). To access the relevant data:- Click the 'Download Data' button;- Select 'Daily Sea Ice Extent Values: Comma Separated Values (CSV) file';- Sea ice levels are recorded in the column for the relevant region. - Dates are recorded in YYYYDDD format [NOTE TO DEVELOPER: DETERMINE WHAT THE START AND END VALUES ARE. EXAMPLE: (8 August 2019 = 2019220 and 6 November 2019 – 2019310)] If the sea ice extent crosses the [highest/lowest] answer bin threshold before the close date, the question will be closed retroactively with the crossing date as the end date of the question. This question will be resolved by consulting the data source once each week sometime between 10:00 AM ET Wednesday and 4:00 PM ET Thursday, starting the Wednesday after the question close date and continuing once each week until the data are successfully retrieved.  </t>
  </si>
  <si>
    <t>Silver prices</t>
  </si>
  <si>
    <t>What will be the daily closing price of silver on [date] in USD?</t>
  </si>
  <si>
    <t>This question will be resolved using the last daily London Bullion Market Association (LBMA) Silver Price USD (PM) &lt;a href="http://www.lbma.org.uk/precious-metal-prices"target="_blank"&gt;http://www.lbma.org.uk/precious-metal-prices&lt;/a&gt; for the date of interest. To access the relevant data:- Select 'Table'; - Select 'Silver' from the 'Price for' drop down menu; - Refer to the 'PM' column under 'USD.' Question will be closed on the day before the date of interest. </t>
  </si>
  <si>
    <t>Social media outages</t>
  </si>
  <si>
    <t>Between DATE and DATE, will any of the Chinese social media platforms WeChat, Weibo, and/or QQ experience a service interruption lasting two or more hours?</t>
  </si>
  <si>
    <t>A service interruption is an unplanned or externally mandated "downtime" or suspension of the website's availability. Partial service degradation, limitations, or sub-region-specific outages are not sufficient for a "yes" resolution. See &lt;a href="https://web.wechat.com/"target="_blank"&gt;WeChat&lt;/a&gt;, &lt;a href="https://www.weibo.com/"target="_blank"&gt;Weibo&lt;/a&gt;, &lt;a href="https://www.imqq.com/"target="_blank"&gt;QQ&lt;/a&gt; for more information on the named social media platforms.</t>
  </si>
  <si>
    <t>Terrorist Incidents</t>
  </si>
  <si>
    <t>How many terrorist incidents with 15 or more dead (victims + perpetrators) will occur between [date] and [date] as reported by Wikipedia?</t>
  </si>
  <si>
    <t>This question will be resolved using the number of terrorist incidents reported on Wikipedia's &lt;a href = "https://en.wikipedia.org/wiki/List_of_terrorist_incidents"target="_blank"&gt;List of terrorist incidents&lt;/a&gt; page in which 15 or more deaths, both victims and perpetrators, are reported to have occurred during the period of interest. From the 'List of terrorist incidents' page, select 'List of terrorist incidents in MONTH 2019'. If deaths are reported as a range for an incident, the lower bound will be used to determine if the event qualifies as 15 or more. This question will be resolved based on the data reported in Wikipedia at 11:59 PM ET on the day after the close date. If the count crosses the highest answer bin threshold before the close date, the question will be closed retroactively with the crossing date as the end date of the question. Due to revisions to Wikipedia pages by numerous editors, the number of incidents may increase or decrease throughout the period of interest.</t>
  </si>
  <si>
    <t>Terrorist Incidents - France</t>
  </si>
  <si>
    <t>Will there be a terrorist incident in France between [date] and [date] as reported by Wikipedia?</t>
  </si>
  <si>
    <t>This question will be resolved as "yes" if a terrorist incident is reported to have occurred during the period of interest according to Wikipedia's &lt;a href="https://en.wikipedia.org/wiki/List_of_terrorist_incidents_in_France"target="blank"&gt;List of terrorist incidents in France&lt;/a&gt; page, based on the data reported at 11:59 PM ET on the day after the close date. If a qualifying event is recorded, the question will be closed retroactively with the date of the first event as the end date of the question. </t>
  </si>
  <si>
    <t>Threat Level - UK Terrorism</t>
  </si>
  <si>
    <t xml:space="preserve">Before [date], will the UK's MI5 change their international terrorism threat level from [CURRENT THREAT LEVEL]? </t>
  </si>
  <si>
    <t>This question will be resolved based on the threat level reported on MI5 under the 'Current threat from international terrorism' heading &lt;a href = "https://www.mi5.gov.uk/threat-levels"target="_blank"&gt;https://www.mi5.gov.uk/threat-levels&lt;/a&gt;. The question will be resolved retroactively if the threat level changes prior to the close date. </t>
  </si>
  <si>
    <t>Travel Health Notices - Canada</t>
  </si>
  <si>
    <t>Will the Government of Canada issue a 'Level 2, 3, or 4' health notice for [country] between [date1] and [date2]?  </t>
  </si>
  <si>
    <t>This question will be resolved using the Canadian government's &lt;a href="https://travel.gc.ca/travelling/health-safety/travel-health-notices"target="blank"&gt;Travel health notices&lt;/a&gt; for the country of interest. This question will resolve as "yes" if there is a qualifying travel health notice issued where "Date" is in the period of interest. </t>
  </si>
  <si>
    <t>Travel Warnings - Canada</t>
  </si>
  <si>
    <t>Will the Government of Canada issue a travel advisory of [PICK AMONG THE FOLLOWING BASED ON CURRENT SITUATION: "Exercise a high degree of caution," "Avoid non-essential travel," or "Avoid all travel" ] for [country] between [date1] and [date2]? </t>
  </si>
  <si>
    <t>This question will be resolved using the Canadian government's Travel Advice and Advisories for the country of interest (&lt;a href= "https://travel.gc.ca/destinations/[COUNTRYOFINTEREST]"target="_blank"&gt;https://travel.gc.ca/destinations/[COUNTRYOFINTEREST]&lt;/a&gt;). The question will resolve as "yes" if, during the period of interest, an advisory of interest is listed in the 'Risk Level(s)' tab with 'Last updated' in the period of interest. Regional advisories will count toward resolution; that is, if an advisory of interest is issued for even one region of the country of interest, the question will resolve as "yes."</t>
  </si>
  <si>
    <t>Unemployment rate</t>
  </si>
  <si>
    <t>What will be the unemployment rate for [country] in [month year]?</t>
  </si>
  <si>
    <t>This question will be resolved using data from (&lt;a href = "https://ec.europa.eu/eurostat"target="_blank"&gt;Eurostat&lt;/a&gt;). To access the relevant data:- Go to: &lt;a href="https://ec.europa.eu/eurostat/tgm/table.do?tab=table&amp;init=1&amp;language=en&amp;pcode=teilm020&amp;plugin=1"target="_blank"&gt;Eurostat unemployment data&lt;/a&gt;; - The relevant row is '[country]' and the relevant column is '[YYYY]M[XX].' This question will be resolved by consulting the data source once each week sometime between 10:00 AM ET Wednesday and 4:00 PM ET Thursday, starting the Wednesday after the question close date and continuing once each week until the data are successfully retrieved.</t>
  </si>
  <si>
    <t>UNSC Press Statements</t>
  </si>
  <si>
    <t>Will the UN Security Council (UNSC) issue a press statement concerning violence in [Country X, any G7, any EU member nation] between [DATE] and [DATE]?</t>
  </si>
  <si>
    <t>The UNSC press statement must explicitly reference the country of interest (or a location within the country) as a location of recent violence, including but not limited to terrorist attacks, military attacks, sectarian violence, violent civil unrest, or acts of government violence. The date on the statement will be used without any time zone conversion. This question will be resolved based on the press statements published on the UN website: &lt;a href = "https://www.un.org/securitycouncil/content/statements-made-press-president-security-council-2019"target="_blank"&gt;UNSC press statements&lt;/a&gt;</t>
  </si>
  <si>
    <t>UNSC Resolutions</t>
  </si>
  <si>
    <t>Will the UN Security Council adopt a resolution concerning [country/region] between [date] and [date]?</t>
  </si>
  <si>
    <t>This question will resolve as "yes" if the United Nations Security Council (UNSC) adopts a resolution during the period of interest in which the country/region of interest appears in the short description in the &lt;a href="https://www.un.org/securitycouncil/content/resolutions-adopted-security-council-2019"target="_blank"&gt;Security Council Resolution table &lt;/a&gt; and/or is mentioned within the adopted resolution itself.</t>
  </si>
  <si>
    <t>UNSC Syria Resolutions - Russia Veto</t>
  </si>
  <si>
    <t>How many United Nations Security Council Resolutions concerning Syria will be vetoed by Russia between [date] and [date]?</t>
  </si>
  <si>
    <t>This question will be resolved using the number of United Nations Security Council Resolutions concerning Syria vetoed by Russia during the period of interest as reported in Wikipedia’s &lt;a href = "https://en.wikipedia.org/wiki/List_of_vetoed_United_Nations_Security_Council_resolutions"&gt;List of vetoed United Nations Security Council resolutions&lt;/a&gt; page.  Question will be resolved based on the data reported in Wikipedia at 11:59 PM ET on 4 December 2019.</t>
  </si>
  <si>
    <t>Volatility Index EU markets (VSTOXX)</t>
  </si>
  <si>
    <t>What will be the last value of the EURO STOXX 50 Volatility Index VSTOXX (V2TX) on [date]?</t>
  </si>
  <si>
    <t>This question will be resolved using the last value of the EURO STOXX 50 Volatility Index VSTOXX (V2TX) reported by STOXX Digital (&lt;a href = "https://www.stoxx.com/index-details?symbol=V2TX"target="_blank"&gt;https://www.stoxx.com/index-details?symbol=V2TX&lt;/a&gt;) for the date of interest. To access the relevant data:- Select 'Data'; - Download 'Historical Data'; - Refer to the 'Indexvalue' column for the date of interest. Question will be closed the day before the date of interest.</t>
  </si>
  <si>
    <t>Volatility Index Japanese markets (VXJ)</t>
  </si>
  <si>
    <t>What will be the closing value of the volatility index Japan (VXJ) on [date]?</t>
  </si>
  <si>
    <t>This question will be resolved using the daily closing value of the VXJ reported by the VXJ Research Group at the Center for the Study of Finance and Insurance (&lt;a href = "http://www-mmds.sigmath.es.osaka-u.ac.jp/en/activity/vxj.php"target="_blank"&gt;http://www-mmds.sigmath.es.osaka-u.ac.jp/en/activity/vxj.php&lt;/a&gt;). Question will be closed the day before the date of interest.</t>
  </si>
  <si>
    <t>Water Access and Drought Conditions</t>
  </si>
  <si>
    <t>What will be the recorded level of stored water as a percentage total capacity for [dam name] dam in South Africa for the week of [date]?</t>
  </si>
  <si>
    <t>The City of Cape Town, South Africa and surrounding areas have experienced significant water shortages in the recent past.  The City of Cape Town and the &lt;a href="http://www.dwa.gov.za/default.aspx"target="_blank"&gt;National Department of Water and Sanitation&lt;/a&gt; actively monitor the available water for the region.  This question will be resolved using data from the City of Cape Town and the National Department of Water and Sanitation. To access the relevant data:- Go to: &lt;a href=http://www.capetown.gov.za/Family%20and%20home/residential-utility-services/residential-water-and-sanitation-services/this-weeks-dam-levels"target="_blank"&gt;the City of Cape Town's dam levels website&lt;/a&gt;; - The relevant data is found by using the 'Weekly levels' table, and noting the storage percentage amount in the week of interest column. This question will be resolved by consulting the data source once each week sometime between 10:00 AM ET Wednesday and 4:00 PM ET Thursday, starting the Wednesday after the question close date and continuing once each week until the data are successfully retrieved.</t>
  </si>
  <si>
    <t>Worker Protests in China</t>
  </si>
  <si>
    <t>How many strikes and worker protests will China Labour Bulletin record as having occurred between [date] and [date]?</t>
  </si>
  <si>
    <t>This question will be resolved using the data associated with China Labour Bulletin's (CLB) Strike Map (&lt;a href="https://maps.clb.org.hk/strikes/en#"target="_blank"&gt;https://maps.clb.org.hk/strikes/en#&lt;/a&gt;). All events reported by CLB are considered strikes or worker protests, so the answer will be a simple count of all records (rows) in the Strike Map data with dates that fall in the period of interest.This question will be resolved by consulting the data source once each week sometime between 10:00 AM ET Wednesday and 4:00 PM ET Thursday, starting the Wednesday after the question close date and continuing once each week until the data are successfully retrieved.</t>
  </si>
  <si>
    <t>WTO disputes</t>
  </si>
  <si>
    <t>Will [country X] file a World Trade Organization dispute against [country Y] between [date] and [date]?</t>
  </si>
  <si>
    <t>This question will resolve as "yes" if the World Trade Organization (WTO) reports a dispute with [countryX] as the complainant and [countryY] as the respondent during the period of interest. To access the list of trade disputes: - Go to  &lt;a href = "https://www.wto.org/english/tratop_e/dispu_e/find_dispu_cases_e.htm"target="_blank"&gt;WTO Disputes&lt;/a&gt;; - Select '2019' as the 'Year dispute was brought to the WTO'; - Select '[country1]' as complainant; - Select '[country2]' as respondent; - Click 'Search'. The dispute cases that match the entered criteria are displayed. The dispute case's 'Request for Consultations' date will be used as the dispute filing date.</t>
  </si>
  <si>
    <t>Zika cases</t>
  </si>
  <si>
    <t>Will there be a locally-transmitted case of the Zika virus in [country] between [date] and [date]?</t>
  </si>
  <si>
    <t>The disease must have been contracted in the country of interest for this question to resolve as "yes." Imported cases (e.g., where the patient traveled to an endemic country, contracted the disease, and brought it home) do not meet the resolution criteria, though a locally-transmitted case which originates from an imported case does. If there is no indication of whether a case was locally-transmitted, this question will resolve as "no."</t>
  </si>
  <si>
    <t>Molly</t>
  </si>
  <si>
    <t>S&amp;P GSCI Commodity Total Return (SPGSCITR)</t>
  </si>
  <si>
    <t>What will be the daily closing value of S&amp;P GSCI Commodity Total Return (SPGSCITR) on [date]?</t>
  </si>
  <si>
    <t>This question will be resolved using the daily closing value of S&amp;P GSCI (Standard &amp; Poor's Goldman Sachs Commodity Index) Commodity Total Return (SPGSCITR) as reported by &lt;a href="https://www.investing.com/indices/sp-gsci-commodity-total-return"target="_blank"&gt;Investing.com&lt;/a&gt;. Question will be closed the day before the date of interest.</t>
  </si>
  <si>
    <t>MERS-CoV cases</t>
  </si>
  <si>
    <t>Global Hunger Index (International Food Policy Research Institute)</t>
  </si>
  <si>
    <t>What will be the Global Hunger Index (GHI) value for [country] in [year])?</t>
  </si>
  <si>
    <t>This question will be resolved using data from the Global Hunger Index. To access the relevant data:
- Go to &lt;a href = " https://www.globalhungerindex.org/results.html"target="_blank"&gt;Global Hunger Index&lt;/a&gt;
- Select the ‘2020 GHI Results’ tab and scroll down to find the country of interest.
This question will be resolved by consulting the data source once each week sometime between 10:00 AM ET Wednesday and 4:00 PM ET Thursday, starting the Wednesday after the question close date and continuing once each week until the data are successfully retrieved.</t>
  </si>
  <si>
    <t>Kim</t>
  </si>
  <si>
    <t>Number of Asylum Applications (Country of Origin)</t>
  </si>
  <si>
    <t>ICEWS interstate conflict events</t>
  </si>
  <si>
    <t>TBD</t>
  </si>
  <si>
    <t>ICEWS material conflict events</t>
  </si>
  <si>
    <t>ICEWS protest events</t>
  </si>
  <si>
    <t>Michael</t>
  </si>
  <si>
    <t>Nonviolent rebellion</t>
  </si>
  <si>
    <t>Regime Change</t>
  </si>
  <si>
    <t>Idiosyncratic</t>
  </si>
  <si>
    <t>Violent interstate conflict</t>
  </si>
  <si>
    <t>Violent rebellion</t>
  </si>
  <si>
    <t>Discover ID</t>
  </si>
  <si>
    <t>Phase 1b</t>
  </si>
  <si>
    <t>IFP Developer</t>
  </si>
  <si>
    <t>Ready for Platform</t>
  </si>
  <si>
    <t>Phase 1b Region</t>
  </si>
  <si>
    <t>Country Selection Phase 1b</t>
  </si>
  <si>
    <t>Period of Interest</t>
  </si>
  <si>
    <t>Close Date</t>
  </si>
  <si>
    <t>Internal Note</t>
  </si>
  <si>
    <t>Answer Bins</t>
  </si>
  <si>
    <t>Duration (Weeks)</t>
  </si>
  <si>
    <t xml:space="preserve"> 7-1</t>
  </si>
  <si>
    <t xml:space="preserve"> 7-2</t>
  </si>
  <si>
    <t xml:space="preserve"> 7-3</t>
  </si>
  <si>
    <t xml:space="preserve"> 7-4</t>
  </si>
  <si>
    <t xml:space="preserve"> 8-1</t>
  </si>
  <si>
    <t xml:space="preserve"> 8-2</t>
  </si>
  <si>
    <t xml:space="preserve"> 8-3</t>
  </si>
  <si>
    <t xml:space="preserve"> 8-4</t>
  </si>
  <si>
    <t xml:space="preserve"> 9-1</t>
  </si>
  <si>
    <t xml:space="preserve"> 9-2</t>
  </si>
  <si>
    <t xml:space="preserve"> 9-3</t>
  </si>
  <si>
    <t xml:space="preserve"> 9-4</t>
  </si>
  <si>
    <t xml:space="preserve"> 9-5</t>
  </si>
  <si>
    <t>10-1</t>
  </si>
  <si>
    <t xml:space="preserve"> 10-2</t>
  </si>
  <si>
    <t xml:space="preserve"> 10-3</t>
  </si>
  <si>
    <t xml:space="preserve"> 10-4</t>
  </si>
  <si>
    <t>11-1</t>
  </si>
  <si>
    <t xml:space="preserve"> 11-2</t>
  </si>
  <si>
    <t xml:space="preserve"> 11-3</t>
  </si>
  <si>
    <t xml:space="preserve"> 11-4</t>
  </si>
  <si>
    <t>12-1</t>
  </si>
  <si>
    <t xml:space="preserve"> 12-2</t>
  </si>
  <si>
    <t xml:space="preserve"> 12-3</t>
  </si>
  <si>
    <t xml:space="preserve"> 12-4</t>
  </si>
  <si>
    <t xml:space="preserve"> 12-5</t>
  </si>
  <si>
    <t>13-1</t>
  </si>
  <si>
    <t xml:space="preserve"> 13-2</t>
  </si>
  <si>
    <t xml:space="preserve"> 13-3</t>
  </si>
  <si>
    <t xml:space="preserve"> 13-4</t>
  </si>
  <si>
    <t>14-1</t>
  </si>
  <si>
    <t xml:space="preserve"> 14-2</t>
  </si>
  <si>
    <t xml:space="preserve"> 14-3</t>
  </si>
  <si>
    <t xml:space="preserve"> 14-4</t>
  </si>
  <si>
    <t>15-1</t>
  </si>
  <si>
    <t xml:space="preserve"> 15-2</t>
  </si>
  <si>
    <t xml:space="preserve"> 15-3</t>
  </si>
  <si>
    <t xml:space="preserve"> 15-4</t>
  </si>
  <si>
    <t xml:space="preserve"> 15-5</t>
  </si>
  <si>
    <t>16-1</t>
  </si>
  <si>
    <r>
      <t xml:space="preserve">Calendar Date of Program 
</t>
    </r>
    <r>
      <rPr>
        <b/>
        <sz val="9"/>
        <color theme="1"/>
        <rFont val="Calibri"/>
        <family val="2"/>
        <scheme val="minor"/>
      </rPr>
      <t>(07-Aug-2017 is Day 1 - Month 1)</t>
    </r>
  </si>
  <si>
    <t>Phase 2</t>
  </si>
  <si>
    <t>Launch Date (TENTATIVE)</t>
  </si>
  <si>
    <t>IFPs Needed</t>
  </si>
  <si>
    <t>IFPs Planned to Launch</t>
  </si>
  <si>
    <t>Open IFPs</t>
  </si>
  <si>
    <t>Middle East</t>
  </si>
  <si>
    <t>Afghanistan</t>
  </si>
  <si>
    <t>April 2018</t>
  </si>
  <si>
    <t>https://git.codev.mitre.org/users/mhickman/repos/hfc/browse/case.selection/qa_packages/8-1_pol_ac_bd_Afghanistan</t>
  </si>
  <si>
    <t>Less than 2,000
Between 2,000 and 2,500, inclusive
More than 2,500 but less than 2,900
Between 2,900 and 3,400, inclusive
More than 3,400</t>
  </si>
  <si>
    <t>L</t>
  </si>
  <si>
    <t>O</t>
  </si>
  <si>
    <t>C</t>
  </si>
  <si>
    <t>Yemen</t>
  </si>
  <si>
    <t>May 2018</t>
  </si>
  <si>
    <t>https://git.codev.mitre.org/users/mhickman/repos/hfc/browse/case.selection/qa_packages/8-1_pol_ac_bd_Yemen</t>
  </si>
  <si>
    <t>Less than 900
Between 900 and 1,010, inclusive
More than 1,010 but less than 1,110
Between 1,110 and 1,220, inclusive
More than 1,220</t>
  </si>
  <si>
    <t>Iraq</t>
  </si>
  <si>
    <t>June 2018</t>
  </si>
  <si>
    <t>Syria</t>
  </si>
  <si>
    <t>August 2018</t>
  </si>
  <si>
    <t>Africa</t>
  </si>
  <si>
    <t>South Sudan</t>
  </si>
  <si>
    <t>September 2018</t>
  </si>
  <si>
    <t>Ethiopia</t>
  </si>
  <si>
    <t>Ghana</t>
  </si>
  <si>
    <t>Iran</t>
  </si>
  <si>
    <t>July 2018</t>
  </si>
  <si>
    <t>Palestine</t>
  </si>
  <si>
    <t>Algeria</t>
  </si>
  <si>
    <t>ACLED riot/protest events</t>
  </si>
  <si>
    <t>Gabon</t>
  </si>
  <si>
    <t>https://git.codev.mitre.org/users/mhickman/repos/hfc/browse/case.selection/qa_packages/8-1_pol_ac_rp_Gabon</t>
  </si>
  <si>
    <t>Gambia</t>
  </si>
  <si>
    <t>https://git.codev.mitre.org/users/mhickman/repos/hfc/browse/case.selection/qa_packages/8-3_pol_ac_rp_Gambia</t>
  </si>
  <si>
    <t>Guinea-Bissau</t>
  </si>
  <si>
    <t>Malawi</t>
  </si>
  <si>
    <t>Niger</t>
  </si>
  <si>
    <t>Boko Haram Violence</t>
  </si>
  <si>
    <t>https://git.codev.mitre.org/users/mhickman/repos/hfc/browse/case.selection/qa_packages/8-3_pol_boko_Nigeria</t>
  </si>
  <si>
    <t>Less than 100
Between 100 and 140, inclusive
More than 140 but less than 180
Between 180 and 260, inclusive
More than 260</t>
  </si>
  <si>
    <t>https://git.codev.mitre.org/users/mhickman/repos/hfc/browse/case.selection/qa_packages/8-1_pol_snhr_Syria</t>
  </si>
  <si>
    <t>Less than 720
Between 720 and 1,050, inclusive
More than 1,050 but less than 1,410
Between 1,410 and 1,950, inclusive
More than 1,950</t>
  </si>
  <si>
    <t>March 2018</t>
  </si>
  <si>
    <t>https://git.codev.mitre.org/users/mhickman/repos/hfc/browse/case.selection/qa_packages/8-1_econ_cpi_Guinea-Bissau</t>
  </si>
  <si>
    <t>Less than -1.00
Between -1.00 and -0.55, inclusive
More than -0.55 but less than -0.16
Between -0.16 and 0.29, inclusive
More than 0.29</t>
  </si>
  <si>
    <t>Use the bins where date = 2018.25. https://git.codev.mitre.org/users/mhickman/repos/hfc/browse/case.selection/qa_packages/8-3_econ_cpi_Malawi</t>
  </si>
  <si>
    <t>Less than -0.8
Between -0.8 and 2.4, inclusive
More than 2.4 but less than 5.2
Between 5.2 and 8.4, inclusive
More than 8.4</t>
  </si>
  <si>
    <t>Comoros</t>
  </si>
  <si>
    <t>Egypt</t>
  </si>
  <si>
    <t>Global</t>
  </si>
  <si>
    <t>https://git.codev.mitre.org/users/mhickman/repos/hfc/browse/case.selection/qa_packages/8-3_pol_hack</t>
  </si>
  <si>
    <t>Less than 15
Between 15 and 24, inclusive
More than 24 but less than 33
Between 33 and 45, inclusive
More than 45</t>
  </si>
  <si>
    <t>Earthquakes</t>
  </si>
  <si>
    <t>X=5 https://git.codev.mitre.org/users/mhickman/repos/hfc/browse/case.selection/qa_packages/8-1_clim_earth</t>
  </si>
  <si>
    <t>Less than 101
Between 101 and 140, inclusive
More than 140 but less than 174
Between 174 and 213, inclusive
More than 213</t>
  </si>
  <si>
    <t>Latin America and the Caribbean</t>
  </si>
  <si>
    <t>Colombia</t>
  </si>
  <si>
    <t>Europe</t>
  </si>
  <si>
    <t>Hungary</t>
  </si>
  <si>
    <t>Victory Alliance (Arabic: Tahalof Alnaser, ائتلاف النصر‎ ) 
State of Law Coalition (Arabic: I'tilāf Dawlat al-Qānūn, إئتلاف دولة القانون‎ ) 
Fatah Alliance (Arabic: Tahalof Al-Fateh, ائتلاف الفتح‎ )
Alliance of Revolutionary Reform (aka, On the Move) (Arabic: Sa’iroun) 
United for Reform Coalition (Arabic: I'tilāf Muttaḥidūn lil-Iṣlāḥ, ائتلاف متحدون للاصلاح‎ )</t>
  </si>
  <si>
    <t>Sugar</t>
  </si>
  <si>
    <t>The units are POINTS, not dollars - https://git.codev.mitre.org/users/mhickman/repos/hfc/browse/case.selection/qa_packages/8-1_econ_fpi_sugar</t>
  </si>
  <si>
    <t>Less than 170
Between 170 and 190, inclusive
More than 190 and less than 210
Between 210 and 230, inclusive
More than 230</t>
  </si>
  <si>
    <t>Dairy</t>
  </si>
  <si>
    <t>The units are POINTS, not dollars - https://git.codev.mitre.org/users/mhickman/repos/hfc/browse/case.selection/qa_packages/8-2_econ_fpi_dairy</t>
  </si>
  <si>
    <t>Less than 130
Between 130 and 150, inclusive
More than 150 but less than 170
Between 170 and 190, inclusive
More than 190</t>
  </si>
  <si>
    <t>Oils</t>
  </si>
  <si>
    <t>The units are POINTS, not dollars</t>
  </si>
  <si>
    <t>FEWSNET alerts</t>
  </si>
  <si>
    <t>between 1 April 2018 and 31 July 2018</t>
  </si>
  <si>
    <t>Asia</t>
  </si>
  <si>
    <t>China</t>
  </si>
  <si>
    <t>between 12 March 2017 and 18 March 2017 (epidemiological week 11)</t>
  </si>
  <si>
    <t>https://git.codev.mitre.org/users/mhickman/repos/hfc/browse/case.selection/qa_packages/8-1_epi_flu_china</t>
  </si>
  <si>
    <t>Less than 1,000 
Between 1,000 and 1,500, inclusive
More than 1,500 but less than 2,000 
Between 2,000 and 2,500, inclusive 
More than 2,500</t>
  </si>
  <si>
    <t>Argentina</t>
  </si>
  <si>
    <t>between 9 July 2017 and 15 July 2017 (epidemiological week 28)</t>
  </si>
  <si>
    <t>Less than 30
Between 30 and 61, inclusive
More than 61 but less than 114
Between 114 and 234, inclusive
More than 234</t>
  </si>
  <si>
    <t>Chile</t>
  </si>
  <si>
    <t>between 2 July 2017 and 29 July 2017 (epidemiological weeks 27-30, inclusive)</t>
  </si>
  <si>
    <t>Less than 118
Between 118 and 213, inclusive
More than 213 but less than 354
Between 354 and 639, inclusive
More than 639</t>
  </si>
  <si>
    <t>Oceania</t>
  </si>
  <si>
    <t>Australia</t>
  </si>
  <si>
    <t>between 30 July 2017 and 26 August 2017 (epidemiological weeks 31-34, inclusive)</t>
  </si>
  <si>
    <t>Less than 104
Between 104 and 217, inclusive
More than 217 but less than 410
Between 410 and 857, inclusive
More than 857</t>
  </si>
  <si>
    <t>Indonesia rupiah (IDR)</t>
  </si>
  <si>
    <t>, 30 March 2018</t>
  </si>
  <si>
    <t>Revised RC source: This question will be resolved using the closing daily rate reported by Bloomberg for the date of interest (https://www.bloomberg.com/quote/USDIDR:CUR). For QA Bins are from row where date = 2018.16667. https://git.codev.mitre.org/users/mhickman/repos/hfc/browse/case.selection/qa_packages/8-2_econ_fx.monthly_IDR</t>
  </si>
  <si>
    <t>Less than 13,220
Between  13,220 and 13,400, inclusive
More than 13,400 but less than 13,550
Between 13,550 and 13,730, inclusive
More than 13,730</t>
  </si>
  <si>
    <t>South Korea Won (KRW)</t>
  </si>
  <si>
    <t>, 29 June 2018</t>
  </si>
  <si>
    <t>https://git.codev.mitre.org/users/mhickman/repos/hfc/browse/case.selection/qa_packages/8-1_econ_fx.monthly_KRW</t>
  </si>
  <si>
    <t>Less than 1,004
Between  1,004 and 1,046, inclusive
More than 1,046 but less than 1,082
Between 1,082 and 1,123, inclusive
More than 1,123</t>
  </si>
  <si>
    <t>Hungarian forint (HUF)</t>
  </si>
  <si>
    <t>Use the bin where data = 2018.25. https://git.codev.mitre.org/users/mhickman/repos/hfc/browse/case.selection/qa_packages/8-3_econ_fx.monthly_HUF</t>
  </si>
  <si>
    <t>Less than 246
Between  246 and 251, inclusive
More than 251 but less than 256
Between 256 and 262, inclusive
More than 262</t>
  </si>
  <si>
    <t>Czech Republic</t>
  </si>
  <si>
    <t>Russia</t>
  </si>
  <si>
    <t>26 April 2018</t>
  </si>
  <si>
    <t>Note: format the 'period of interest' as you would any date (I formatted it funny so that it would show up as a date, not a year-month). https://git.codev.mitre.org/users/mhickman/repos/hfc/browse/case.selection/qa_packages/8-1_econ_gold</t>
  </si>
  <si>
    <t>Less than $1,221
Between $1,221 and $1,303, inclusive
More than $1,303 but less than $1,374
Between $1,374 and $1,456, inclusive
More than $1,456</t>
  </si>
  <si>
    <t>Syria; Turkey</t>
  </si>
  <si>
    <t>in July 2018</t>
  </si>
  <si>
    <t>substitute period of interest for "between [date] and [date]" - https://git.codev.mitre.org/users/mhickman/repos/hfc/browse/case.selection/qa_packages/8-3_pol_icews_intcon_Syria-Turkey</t>
  </si>
  <si>
    <t>Russian Federation; Syria</t>
  </si>
  <si>
    <t>Armenia; Azerbaijan</t>
  </si>
  <si>
    <t>Saudi Arabia; Yemen</t>
  </si>
  <si>
    <t>191-VOID</t>
  </si>
  <si>
    <t>India</t>
  </si>
  <si>
    <t>https://git.codev.mitre.org/users/mhickman/repos/hfc/browse/case.selection/qa_packages/8-1_pol_icews_matcon.monthly_India</t>
  </si>
  <si>
    <t>Less than 2,960
Between 2,960 and 3,110, inclusive
More than 3,110 but less than 3,230
Between 3,230 and 3,380, inclusive
More than 3,380</t>
  </si>
  <si>
    <t>https://git.codev.mitre.org/users/mhickman/repos/hfc/browse/case.selection/qa_packages/8-2_pol_icews_matcon.monthly_India</t>
  </si>
  <si>
    <t>Less than 2,760
Between 2,760 and 2,980, inclusive
More than 2,980 but less than 3,180
Between 3,180 and 3,490, inclusive
More than 3,490</t>
  </si>
  <si>
    <t>Philippines</t>
  </si>
  <si>
    <t>https://git.codev.mitre.org/users/mhickman/repos/hfc/browse/case.selection/qa_packages/8-2_pol_icews_matcon.monthly_Philippines</t>
  </si>
  <si>
    <t>Less than 50
Between 50 and 130, inclusive
More than 130 but less than 200
Between 200 and 290, inclusive
More than 290</t>
  </si>
  <si>
    <t>Occupied Palestinian Territory</t>
  </si>
  <si>
    <t>https://git.codev.mitre.org/users/mhickman/repos/hfc/browse/case.selection/qa_packages/8-1_pol_icews_matcon.monthly_Occupied%20Palestinian%20Territory</t>
  </si>
  <si>
    <t>between 15 March 2018 and 31 March 2018</t>
  </si>
  <si>
    <t>https://git.codev.mitre.org/users/mhickman/repos/hfc/browse/case.selection/qa_packages/8-2_pol_icews_protest.monthly_India</t>
  </si>
  <si>
    <t>Less than 235
Between 235 and 253, inclusive
More than 253 but less than 269
Between 269 and 287, inclusive
More than 287</t>
  </si>
  <si>
    <t>Venezuela</t>
  </si>
  <si>
    <t>, May 2018</t>
  </si>
  <si>
    <t>https://git.codev.mitre.org/users/mhickman/repos/hfc/browse/case.selection/qa_packages/8-3_pol_icews_protest.monthly_Venezuela</t>
  </si>
  <si>
    <t>Less than 8
Between 8 and 21, inclusive
More than 21 but less than 32
Between 32 and 45, inclusive
More than 45</t>
  </si>
  <si>
    <t>Brazil</t>
  </si>
  <si>
    <t>Spain</t>
  </si>
  <si>
    <t>Greece</t>
  </si>
  <si>
    <t>https://git.codev.mitre.org/users/mhickman/repos/hfc/browse/case.selection/qa_packages/8-1_econ_int_l_GRC</t>
  </si>
  <si>
    <t xml:space="preserve">Less than 4.15
Between 4.15 and 4.73, inclusive
More than 4.73
</t>
  </si>
  <si>
    <t>Portugal</t>
  </si>
  <si>
    <t>Bins are from row where date - 2018.25. https://git.codev.mitre.org/users/mhickman/repos/hfc/browse/case.selection/qa_packages/8-2_econ_int_l_PRT</t>
  </si>
  <si>
    <t xml:space="preserve">Less than 1.7
Between 1.7 and 2.1, inclusive
More than 2.1
</t>
  </si>
  <si>
    <t>South Africa</t>
  </si>
  <si>
    <t>Mexico</t>
  </si>
  <si>
    <t>Northern America</t>
  </si>
  <si>
    <t>Canada</t>
  </si>
  <si>
    <t>Indonesia</t>
  </si>
  <si>
    <t>Missile attack on [Country]</t>
  </si>
  <si>
    <t>Japan</t>
  </si>
  <si>
    <t>https://git.codev.mitre.org/users/mhickman/repos/hfc/browse/case.selection/qa_packages/8-3_pol_ldr_japan/hfc.pol_ldr_japan.monthly.bins.2018-03-09.csv</t>
  </si>
  <si>
    <t>Less than 35, 
Between 35 and 43, inclusive
More than 43 but less than 49
Between 49 and 57, inclusive
More than 57</t>
  </si>
  <si>
    <t>Saudi Arabia</t>
  </si>
  <si>
    <t>https://git.codev.mitre.org/users/mhickman/repos/hfc/browse/case.selection/qa_packages/8-2_health_mers</t>
  </si>
  <si>
    <t>Less than 3
Between 3 and 17, inclusive
More than 17</t>
  </si>
  <si>
    <t>Germany's DAX Performance-Index (INDEXDB:DAX)</t>
  </si>
  <si>
    <t>, 3 April 2018</t>
  </si>
  <si>
    <t>In RC: website is https://finance.google.com/finance?q=INDEXDB%3ADAX&amp;ei=yyigWuniNc2je--hn5gH ; QA PACKAGE: https://git.codev.mitre.org/users/mhickman/repos/hfc/browse/case.selection/qa_packages/8-3_econ_stx.monthly_INDEXDBDAX</t>
  </si>
  <si>
    <t>Less than 11,990
Between 11,990 and 12,320, inclusive
More than 12,320 but less than 12,590
Between 12,590 and 12,910, inclusive
More than 12,910</t>
  </si>
  <si>
    <t>Supersector leaders in the Eurozone (SX5E)</t>
  </si>
  <si>
    <t>Pan-European (N100)</t>
  </si>
  <si>
    <t>Finland (OMXH25)</t>
  </si>
  <si>
    <t>France (PX1)</t>
  </si>
  <si>
    <t>Democratic People's Republic of Korea</t>
  </si>
  <si>
    <t>Oil Production</t>
  </si>
  <si>
    <t>Libya</t>
  </si>
  <si>
    <t>Units are thousands of barrels per day, as RC states - https://git.codev.mitre.org/users/mhickman/repos/hfc/browse/case.selection/qa_packages/8-1_econ_oil_production.monthly</t>
  </si>
  <si>
    <t>Less than 750
Between 750 and 900, inclusive
More than 900 but less than 1,050
Between 1,050 and 1,200, inclusive
More than 1,200</t>
  </si>
  <si>
    <t>Units are thousands of barrels per day, as RC states</t>
  </si>
  <si>
    <t>Angola</t>
  </si>
  <si>
    <t>UAE</t>
  </si>
  <si>
    <t>Turkey</t>
  </si>
  <si>
    <t>before 01 September 2018</t>
  </si>
  <si>
    <t xml:space="preserve">country = Turkey
position = President
leader = Recep Tayyip Erdoğan 
</t>
  </si>
  <si>
    <t xml:space="preserve">country = Syria
position = President
leader = Bashar al-Assad 
</t>
  </si>
  <si>
    <t>before 01 September 2019</t>
  </si>
  <si>
    <t>country = Afghanistan
position = President
leader = Ashraf Ghani</t>
  </si>
  <si>
    <t>Barents Sea</t>
  </si>
  <si>
    <t>between 7 March 2018 and 10 April 2018</t>
  </si>
  <si>
    <t>Maximum! https://git.codev.mitre.org/users/mhickman/repos/hfc/browse/case.selection/qa_packages/8-1_sci_ice_barents_sea</t>
  </si>
  <si>
    <t xml:space="preserve">Less than 625,000
Between 625,000 and 650,000, inclusive
More than 650,000 but less than 675,000 
Between 675,000 and 700,000, inclusive
More than 700,000 
</t>
  </si>
  <si>
    <t>Bering Sea</t>
  </si>
  <si>
    <t>between 14 March 2018 and 10 April 2018</t>
  </si>
  <si>
    <t>Maximum! https://git.codev.mitre.org/users/mhickman/repos/hfc/browse/case.selection/qa_packages/8-1_sci_ice_bering_sea</t>
  </si>
  <si>
    <t xml:space="preserve">Less than 450,000
Between 450,000 and 500,000, inclusive
More than 500,000 but less than 550,000
Between 550,000 and 600,000, inclusive
More than 600,000
</t>
  </si>
  <si>
    <t>Baffin Bay Gulf of St. Lawrence</t>
  </si>
  <si>
    <t>between 21 March 2018 and 10 April 2018</t>
  </si>
  <si>
    <t>Maximum! https://git.codev.mitre.org/users/mhickman/repos/hfc/browse/case.selection/qa_packages/8-1_sci_ice_baffin_bay_gulf_of_st._lawrence</t>
  </si>
  <si>
    <t>Less than 1,830,000
Between 1,830,000 and 1,880,000, inclusive
More than 1,880,000 but less than 1,920,000
Between 1,920,000 and 1,970,000. inclusive
More than 1,970,000</t>
  </si>
  <si>
    <t>Terror Incidents</t>
  </si>
  <si>
    <t>212-VOID</t>
  </si>
  <si>
    <t>Travel Warnings</t>
  </si>
  <si>
    <t>Bolivia</t>
  </si>
  <si>
    <t>between 15 March 2018 and 31 July 2018</t>
  </si>
  <si>
    <t>UN Security Council resolutions</t>
  </si>
  <si>
    <t>between 8 March 2018 and 31 May 2018</t>
  </si>
  <si>
    <t>Since this is a gray IFP there is no QA package. DPRK was chosen because of its importance and relevance to sponsor interests.</t>
  </si>
  <si>
    <t>Myanmar</t>
  </si>
  <si>
    <t>Volatility Index for EU markets (VSTOXX)</t>
  </si>
  <si>
    <t>Idiosyncratic GJI - 1</t>
  </si>
  <si>
    <t>GJI</t>
  </si>
  <si>
    <t>Idiosyncratic GJI - 2</t>
  </si>
  <si>
    <t>NATO</t>
  </si>
  <si>
    <t>Idiosyncratic GJI - 3</t>
  </si>
  <si>
    <t>Morroco</t>
  </si>
  <si>
    <t>Idiosyncratic GJI - 4</t>
  </si>
  <si>
    <t>Idiosyncratic GJI - 5</t>
  </si>
  <si>
    <t>Idiosyncratic GJI - 6</t>
  </si>
  <si>
    <t>Idiosyncratic GJI - 7</t>
  </si>
  <si>
    <t>Idiosyncratic GJI - 8</t>
  </si>
  <si>
    <t>Idiosyncratic GJI - 9</t>
  </si>
  <si>
    <t>Idiosyncratic GJI - 10</t>
  </si>
  <si>
    <t>Idiosyncratic GJI - 11</t>
  </si>
  <si>
    <t>Idiosyncratic GJI - 12</t>
  </si>
  <si>
    <t>Idiosyncratic GJI - 13</t>
  </si>
  <si>
    <t>Idiosyncratic GJI - 14</t>
  </si>
  <si>
    <t>Idiosyncratic GJI - 15</t>
  </si>
  <si>
    <t>Idiosyncratic GJI - 16</t>
  </si>
  <si>
    <t>Idiosyncratic GJI - 17</t>
  </si>
  <si>
    <t>Idiosyncratic GJI - 18</t>
  </si>
  <si>
    <t>Idiosyncratic GJI - 19</t>
  </si>
  <si>
    <t>Idiosyncratic GJI - 20</t>
  </si>
  <si>
    <t>Idiosyncratic GJI - 21</t>
  </si>
  <si>
    <t>Idiosyncratic GJI - 22</t>
  </si>
  <si>
    <t>Idiosyncratic GJI - 23</t>
  </si>
  <si>
    <t>Idiosyncratic GJI - 24</t>
  </si>
  <si>
    <t>Idiosyncratic GJI - 25</t>
  </si>
  <si>
    <t>Idiosyncratic GJI - 26</t>
  </si>
  <si>
    <t>Idiosyncratic GJI - 27</t>
  </si>
  <si>
    <t>Idiosyncratic GJI - 28</t>
  </si>
  <si>
    <t>Idiosyncratic GJI - 29</t>
  </si>
  <si>
    <t>Idiosyncratic GJI - 30</t>
  </si>
  <si>
    <t>Idiosyncratic GJI - 31</t>
  </si>
  <si>
    <t>Idiosyncratic GJI - 32</t>
  </si>
  <si>
    <t>Idiosyncratic GJI - 33</t>
  </si>
  <si>
    <t>Idiosyncratic GJI - 34</t>
  </si>
  <si>
    <t>Idiosyncratic GJI - 35</t>
  </si>
  <si>
    <t>Idiosyncratic GJI - 36</t>
  </si>
  <si>
    <t>Idiosyncratic GJI - 37</t>
  </si>
  <si>
    <t>Idiosyncratic GJI - 38</t>
  </si>
  <si>
    <t>Idiosyncratic GJI - 39</t>
  </si>
  <si>
    <t>Idiosyncratic GJI - 40</t>
  </si>
  <si>
    <t>Idiosyncratic GJI - 41</t>
  </si>
  <si>
    <t>Idiosyncratic GJI - 42</t>
  </si>
  <si>
    <t>Idiosyncratic GJI - 43</t>
  </si>
  <si>
    <t>Idiosyncratic GJI - 44</t>
  </si>
  <si>
    <t>Idiosyncratic GJI - 45</t>
  </si>
  <si>
    <t>Domain Diversity</t>
  </si>
  <si>
    <t>% of CFTs</t>
  </si>
  <si>
    <t>Min %</t>
  </si>
  <si>
    <t>Max %</t>
  </si>
  <si>
    <t>Unknown</t>
  </si>
  <si>
    <t>Total</t>
  </si>
  <si>
    <t>Regional Diversity (CFTs)</t>
  </si>
  <si>
    <t>High-Priority Countries</t>
  </si>
  <si>
    <t>Min</t>
  </si>
  <si>
    <t>Max</t>
  </si>
  <si>
    <t>European Union</t>
  </si>
  <si>
    <t>Pakistan</t>
  </si>
  <si>
    <t>Ukraine</t>
  </si>
  <si>
    <t>Duration Diversity</t>
  </si>
  <si>
    <t># of CFTs</t>
  </si>
  <si>
    <t>Minimum %</t>
  </si>
  <si>
    <t>Maximum %</t>
  </si>
  <si>
    <t>Less than 1 month</t>
  </si>
  <si>
    <t>1 – 2 months</t>
  </si>
  <si>
    <t>3 – 4 months</t>
  </si>
  <si>
    <t>5+ months</t>
  </si>
  <si>
    <t>Phase 1a Practice</t>
  </si>
  <si>
    <t xml:space="preserve">Phase 1a Test </t>
  </si>
  <si>
    <t>Anticipated Completion Date (Monthly Script)</t>
  </si>
  <si>
    <t xml:space="preserve">Practice Case Selection </t>
  </si>
  <si>
    <t>Practice Region</t>
  </si>
  <si>
    <t xml:space="preserve">Test Case Selection </t>
  </si>
  <si>
    <t>Test Region</t>
  </si>
  <si>
    <t>Practice
Launch Status</t>
  </si>
  <si>
    <t>Test Launch Status</t>
  </si>
  <si>
    <t>Practice IFP Developer</t>
  </si>
  <si>
    <t>Test IFP Developer</t>
  </si>
  <si>
    <t>QA</t>
  </si>
  <si>
    <t xml:space="preserve"> 1-1</t>
  </si>
  <si>
    <t xml:space="preserve"> 1-2</t>
  </si>
  <si>
    <t xml:space="preserve"> 1-3</t>
  </si>
  <si>
    <t xml:space="preserve"> 1-4</t>
  </si>
  <si>
    <t xml:space="preserve"> 2-1</t>
  </si>
  <si>
    <t xml:space="preserve"> 2-2</t>
  </si>
  <si>
    <t xml:space="preserve"> 2-3</t>
  </si>
  <si>
    <t xml:space="preserve"> 2-4</t>
  </si>
  <si>
    <t xml:space="preserve"> 3-1</t>
  </si>
  <si>
    <t xml:space="preserve"> 3-2</t>
  </si>
  <si>
    <t xml:space="preserve"> 3-3</t>
  </si>
  <si>
    <t xml:space="preserve"> 3-4</t>
  </si>
  <si>
    <t xml:space="preserve"> 4-1</t>
  </si>
  <si>
    <t xml:space="preserve"> 4-2</t>
  </si>
  <si>
    <t xml:space="preserve"> 4-3</t>
  </si>
  <si>
    <t xml:space="preserve"> 4-4</t>
  </si>
  <si>
    <t xml:space="preserve"> 4-5</t>
  </si>
  <si>
    <t xml:space="preserve"> 5-1</t>
  </si>
  <si>
    <t xml:space="preserve"> 5-2</t>
  </si>
  <si>
    <t xml:space="preserve"> 5-3</t>
  </si>
  <si>
    <t xml:space="preserve"> 5-4</t>
  </si>
  <si>
    <t xml:space="preserve"> 5-5</t>
  </si>
  <si>
    <t xml:space="preserve"> 6-1</t>
  </si>
  <si>
    <t xml:space="preserve"> 6-2</t>
  </si>
  <si>
    <t xml:space="preserve"> 6-3</t>
  </si>
  <si>
    <t xml:space="preserve"> 6-4</t>
  </si>
  <si>
    <t>Calendar Date of Program (Start of Month - 07-Aug-2017 is Day 1 - Month 1)</t>
  </si>
  <si>
    <t xml:space="preserve">Executive Election Outcomes, Planned </t>
  </si>
  <si>
    <t>Complete</t>
  </si>
  <si>
    <t>See I3</t>
  </si>
  <si>
    <t xml:space="preserve">National Political Party Election Outcomes </t>
  </si>
  <si>
    <t>Sovereign credit rating</t>
  </si>
  <si>
    <t>Sudan</t>
  </si>
  <si>
    <t>R</t>
  </si>
  <si>
    <t>QA Team</t>
  </si>
  <si>
    <t>Kenya</t>
  </si>
  <si>
    <t>Congo</t>
  </si>
  <si>
    <t>Zimbabwe</t>
  </si>
  <si>
    <t>Tunisa</t>
  </si>
  <si>
    <t>Cote d'Ivoire</t>
  </si>
  <si>
    <t>Senegal</t>
  </si>
  <si>
    <t>Sierra Leone</t>
  </si>
  <si>
    <t>Mozambique</t>
  </si>
  <si>
    <t>Israel</t>
  </si>
  <si>
    <t>Molly/Michael</t>
  </si>
  <si>
    <t>Honduras</t>
  </si>
  <si>
    <t>Burundi</t>
  </si>
  <si>
    <t>Somalia</t>
  </si>
  <si>
    <t>Norway</t>
  </si>
  <si>
    <t>Hong Kong</t>
  </si>
  <si>
    <t>Thailand</t>
  </si>
  <si>
    <t>South Korea</t>
  </si>
  <si>
    <t>New Zealand</t>
  </si>
  <si>
    <t>Germany</t>
  </si>
  <si>
    <t>France</t>
  </si>
  <si>
    <t>Finland</t>
  </si>
  <si>
    <t>UK</t>
  </si>
  <si>
    <t>Belgium</t>
  </si>
  <si>
    <t>Estonia</t>
  </si>
  <si>
    <t>Phil/Michael</t>
  </si>
  <si>
    <t>South Sudan or Nigeria</t>
  </si>
  <si>
    <t>Columbia</t>
  </si>
  <si>
    <t>Ireland</t>
  </si>
  <si>
    <t>Sweden</t>
  </si>
  <si>
    <t>Costa Rica</t>
  </si>
  <si>
    <t>DPRK</t>
  </si>
  <si>
    <t>Rob</t>
  </si>
  <si>
    <t>UN</t>
  </si>
  <si>
    <t>Qatar</t>
  </si>
  <si>
    <t>Poland, Estonia, Latvia, Lithuania</t>
  </si>
  <si>
    <t>Algeria, Morocco, Tunisia</t>
  </si>
  <si>
    <t>Poland</t>
  </si>
  <si>
    <t>North Korea</t>
  </si>
  <si>
    <t>Biafra</t>
  </si>
  <si>
    <t>Bangladesh</t>
  </si>
  <si>
    <t>Cross-post1 (Morroco)</t>
  </si>
  <si>
    <t>L-CP</t>
  </si>
  <si>
    <t>Idiosyncratic - GJI</t>
  </si>
  <si>
    <t>Catalan</t>
  </si>
  <si>
    <t>Idiosyncratic - MITRE</t>
  </si>
  <si>
    <t>Iran, Saudi Arabia</t>
  </si>
  <si>
    <t>Great Britain</t>
  </si>
  <si>
    <t>Russia, Ukraine</t>
  </si>
  <si>
    <t>(Multiple Items)</t>
  </si>
  <si>
    <t>Row Labels</t>
  </si>
  <si>
    <t>IFPs in Domain</t>
  </si>
  <si>
    <t>% of Total</t>
  </si>
  <si>
    <t>Grand Total</t>
  </si>
  <si>
    <t>Case Selection Practice</t>
  </si>
  <si>
    <t>Case Selection Test</t>
  </si>
  <si>
    <t>Launch Status</t>
  </si>
  <si>
    <t>IFP Developer - Practice</t>
  </si>
  <si>
    <t>IFP Developer - Test</t>
  </si>
  <si>
    <t>P</t>
  </si>
  <si>
    <t>Cameroon</t>
  </si>
  <si>
    <t>Democratic Republic of the Congo</t>
  </si>
  <si>
    <t>Idiosyncratic1</t>
  </si>
  <si>
    <t>Idiosyncratic2</t>
  </si>
  <si>
    <t>Idiosyncratic3</t>
  </si>
  <si>
    <t>Idiosyncratic4</t>
  </si>
  <si>
    <t>Idiosyncratic5</t>
  </si>
  <si>
    <t>Idiosyncratic6</t>
  </si>
  <si>
    <t>Idiosyncratic7</t>
  </si>
  <si>
    <t>Idiosyncratic8</t>
  </si>
  <si>
    <t>Idiosyncratic9</t>
  </si>
  <si>
    <t>Idiosyncratic10</t>
  </si>
  <si>
    <t>Idiosyncratic11</t>
  </si>
  <si>
    <t>Idiosyncratic12</t>
  </si>
  <si>
    <t>Idiosyncratic13</t>
  </si>
  <si>
    <t>Idiosyncratic14</t>
  </si>
  <si>
    <t>Idiosyncratic15</t>
  </si>
  <si>
    <t>Idiosyncratic16</t>
  </si>
  <si>
    <t>Idiosyncratic17</t>
  </si>
  <si>
    <t>Idiosyncratic18</t>
  </si>
  <si>
    <t>Idiosyncratic19</t>
  </si>
  <si>
    <t>Idiosyncratic20</t>
  </si>
  <si>
    <t>Idiosyncratic21</t>
  </si>
  <si>
    <t>Idiosyncratic22</t>
  </si>
  <si>
    <t>Idiosyncratic23</t>
  </si>
  <si>
    <t>Idiosyncratic24</t>
  </si>
  <si>
    <t>Idiosyncratic25</t>
  </si>
  <si>
    <t>Count of Test Region</t>
  </si>
  <si>
    <t>his question will resolve as 'yes' if the oil spill begins during the period of interest and it crosses the gallon threshold before the close date. If these conditions are met, the question will be resolved as of the date that the oil spill started.  This question will be resolved by consulting publicly available sources sometime between 10:00 AM ET Wednesday and 4:00 PM ET Thursday, starting the Wednesday after the question close 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</si>
</sst>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yy;@"/>
  </numFmts>
  <fonts count="14" x14ac:knownFonts="1">
    <font>
      <sz val="11"/>
      <color theme="1"/>
      <name val="Calibri"/>
      <family val="2"/>
      <scheme val="minor"/>
    </font>
    <font>
      <b/>
      <sz val="11"/>
      <color theme="1"/>
      <name val="Calibri"/>
      <family val="2"/>
      <scheme val="minor"/>
    </font>
    <font>
      <sz val="10"/>
      <name val="Verdana"/>
      <family val="2"/>
    </font>
    <font>
      <u/>
      <sz val="10"/>
      <color indexed="12"/>
      <name val="Verdana"/>
      <family val="2"/>
    </font>
    <font>
      <sz val="11"/>
      <name val="Calibri"/>
      <family val="2"/>
      <scheme val="minor"/>
    </font>
    <font>
      <u/>
      <sz val="11"/>
      <color theme="10"/>
      <name val="Calibri"/>
      <family val="2"/>
      <scheme val="minor"/>
    </font>
    <font>
      <sz val="11"/>
      <color theme="1"/>
      <name val="Calibri"/>
      <family val="2"/>
      <scheme val="minor"/>
    </font>
    <font>
      <b/>
      <sz val="9"/>
      <color theme="1"/>
      <name val="Calibri"/>
      <family val="2"/>
      <scheme val="minor"/>
    </font>
    <font>
      <b/>
      <sz val="9"/>
      <color indexed="81"/>
      <name val="Tahoma"/>
      <family val="2"/>
    </font>
    <font>
      <sz val="9"/>
      <color indexed="81"/>
      <name val="Tahoma"/>
      <family val="2"/>
    </font>
    <font>
      <sz val="11"/>
      <color rgb="FF000000"/>
      <name val="Calibri"/>
      <family val="2"/>
      <scheme val="minor"/>
    </font>
    <font>
      <b/>
      <sz val="11"/>
      <color rgb="FF000000"/>
      <name val="Calibri"/>
      <family val="2"/>
      <scheme val="minor"/>
    </font>
    <font>
      <sz val="12"/>
      <color theme="1"/>
      <name val="Calibri"/>
      <family val="2"/>
      <scheme val="minor"/>
    </font>
    <font>
      <u/>
      <sz val="12"/>
      <color theme="1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660066"/>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2"/>
        <bgColor indexed="64"/>
      </patternFill>
    </fill>
    <fill>
      <patternFill patternType="solid">
        <fgColor theme="7" tint="0.79998168889431442"/>
        <bgColor indexed="64"/>
      </patternFill>
    </fill>
  </fills>
  <borders count="1">
    <border>
      <left/>
      <right/>
      <top/>
      <bottom/>
      <diagonal/>
    </border>
  </borders>
  <cellStyleXfs count="7">
    <xf numFmtId="0" fontId="0" fillId="0" borderId="0"/>
    <xf numFmtId="0" fontId="2" fillId="0" borderId="0"/>
    <xf numFmtId="0" fontId="3" fillId="0" borderId="0" applyNumberFormat="0" applyFill="0" applyBorder="0" applyAlignment="0" applyProtection="0">
      <alignment vertical="top"/>
      <protection locked="0"/>
    </xf>
    <xf numFmtId="0" fontId="5" fillId="0" borderId="0" applyNumberFormat="0" applyFill="0" applyBorder="0" applyAlignment="0" applyProtection="0"/>
    <xf numFmtId="9" fontId="6" fillId="0" borderId="0" applyFont="0" applyFill="0" applyBorder="0" applyAlignment="0" applyProtection="0"/>
    <xf numFmtId="0" fontId="12" fillId="0" borderId="0"/>
    <xf numFmtId="0" fontId="13" fillId="0" borderId="0" applyNumberFormat="0" applyFill="0" applyBorder="0" applyAlignment="0" applyProtection="0"/>
  </cellStyleXfs>
  <cellXfs count="113">
    <xf numFmtId="0" fontId="0" fillId="0" borderId="0" xfId="0"/>
    <xf numFmtId="0" fontId="0" fillId="0" borderId="0" xfId="0" applyAlignment="1">
      <alignment wrapText="1"/>
    </xf>
    <xf numFmtId="0" fontId="1" fillId="0" borderId="0" xfId="0" applyFont="1"/>
    <xf numFmtId="0" fontId="1" fillId="0" borderId="0" xfId="0" applyFont="1" applyAlignment="1">
      <alignment vertical="top"/>
    </xf>
    <xf numFmtId="14" fontId="1" fillId="0" borderId="0" xfId="0" applyNumberFormat="1" applyFont="1" applyAlignment="1">
      <alignment horizontal="center" vertical="top"/>
    </xf>
    <xf numFmtId="0" fontId="1" fillId="0" borderId="0" xfId="0" applyFont="1" applyAlignment="1">
      <alignment horizontal="center" vertical="top"/>
    </xf>
    <xf numFmtId="0" fontId="0" fillId="0" borderId="0" xfId="0" applyAlignment="1">
      <alignment vertical="top"/>
    </xf>
    <xf numFmtId="14" fontId="0" fillId="0" borderId="0" xfId="0" applyNumberFormat="1" applyAlignment="1">
      <alignment horizontal="center" vertical="top"/>
    </xf>
    <xf numFmtId="0" fontId="0" fillId="0" borderId="0" xfId="0" applyAlignment="1">
      <alignment horizontal="center" vertical="top"/>
    </xf>
    <xf numFmtId="0" fontId="0" fillId="0" borderId="0" xfId="0" quotePrefix="1" applyAlignment="1">
      <alignment horizontal="center" vertical="top"/>
    </xf>
    <xf numFmtId="0" fontId="1" fillId="0" borderId="0" xfId="0" applyFont="1" applyAlignment="1">
      <alignment vertical="top" wrapText="1"/>
    </xf>
    <xf numFmtId="14" fontId="1" fillId="0" borderId="0" xfId="0" applyNumberFormat="1" applyFont="1" applyAlignment="1">
      <alignment horizontal="center" vertical="top" wrapText="1"/>
    </xf>
    <xf numFmtId="0" fontId="7" fillId="0" borderId="0" xfId="0" applyFont="1" applyAlignment="1">
      <alignment horizontal="center" vertical="top" wrapText="1"/>
    </xf>
    <xf numFmtId="0" fontId="1" fillId="0" borderId="0" xfId="0" applyFont="1" applyAlignment="1">
      <alignment horizontal="center" vertical="top" wrapText="1"/>
    </xf>
    <xf numFmtId="16" fontId="0" fillId="0" borderId="0" xfId="0" applyNumberFormat="1" applyAlignment="1">
      <alignment horizontal="center" wrapText="1"/>
    </xf>
    <xf numFmtId="0" fontId="0" fillId="0" borderId="0" xfId="0" applyAlignment="1">
      <alignment horizontal="center" wrapText="1"/>
    </xf>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horizontal="left" vertical="top"/>
    </xf>
    <xf numFmtId="0" fontId="0" fillId="0" borderId="0" xfId="0" applyAlignment="1">
      <alignment horizontal="center"/>
    </xf>
    <xf numFmtId="0" fontId="1" fillId="0" borderId="0" xfId="0" applyFont="1" applyAlignment="1">
      <alignment horizontal="center"/>
    </xf>
    <xf numFmtId="17" fontId="0" fillId="0" borderId="0" xfId="0" applyNumberFormat="1" applyAlignment="1">
      <alignment horizontal="center" vertical="top"/>
    </xf>
    <xf numFmtId="17" fontId="0" fillId="0" borderId="0" xfId="0" quotePrefix="1" applyNumberFormat="1" applyAlignment="1">
      <alignment horizontal="center" vertical="top"/>
    </xf>
    <xf numFmtId="16" fontId="0" fillId="0" borderId="0" xfId="0" applyNumberFormat="1" applyAlignment="1">
      <alignment wrapText="1"/>
    </xf>
    <xf numFmtId="0" fontId="0" fillId="0" borderId="0" xfId="0" pivotButton="1"/>
    <xf numFmtId="0" fontId="0" fillId="0" borderId="0" xfId="0" applyAlignment="1">
      <alignment horizontal="left"/>
    </xf>
    <xf numFmtId="0" fontId="0" fillId="0" borderId="0" xfId="0" applyAlignment="1">
      <alignment horizontal="left" vertical="top"/>
    </xf>
    <xf numFmtId="0" fontId="0" fillId="0" borderId="0" xfId="0" quotePrefix="1" applyAlignment="1">
      <alignment horizontal="left" vertical="top"/>
    </xf>
    <xf numFmtId="17" fontId="0" fillId="0" borderId="0" xfId="0" applyNumberFormat="1" applyAlignment="1">
      <alignment horizontal="left" vertical="top"/>
    </xf>
    <xf numFmtId="9" fontId="0" fillId="0" borderId="0" xfId="0" applyNumberFormat="1"/>
    <xf numFmtId="0" fontId="0" fillId="0" borderId="0" xfId="0" applyAlignment="1">
      <alignment horizontal="center" vertical="center"/>
    </xf>
    <xf numFmtId="9" fontId="0" fillId="0" borderId="0" xfId="4" applyFont="1" applyAlignment="1">
      <alignment horizontal="center" vertical="top"/>
    </xf>
    <xf numFmtId="0" fontId="0" fillId="0" borderId="0" xfId="0" applyAlignment="1">
      <alignment vertical="top" wrapText="1"/>
    </xf>
    <xf numFmtId="49" fontId="1" fillId="0" borderId="0" xfId="0" applyNumberFormat="1" applyFont="1" applyAlignment="1">
      <alignment horizontal="left" vertical="top"/>
    </xf>
    <xf numFmtId="49" fontId="0" fillId="0" borderId="0" xfId="0" applyNumberFormat="1" applyAlignment="1">
      <alignment horizontal="left" vertical="top"/>
    </xf>
    <xf numFmtId="49" fontId="0" fillId="0" borderId="0" xfId="0" quotePrefix="1" applyNumberFormat="1" applyAlignment="1">
      <alignment horizontal="left" vertical="top"/>
    </xf>
    <xf numFmtId="49" fontId="0" fillId="0" borderId="0" xfId="0" applyNumberFormat="1" applyAlignment="1">
      <alignment vertical="top"/>
    </xf>
    <xf numFmtId="49" fontId="0" fillId="0" borderId="0" xfId="0" applyNumberFormat="1" applyAlignment="1">
      <alignment horizontal="center" vertical="top"/>
    </xf>
    <xf numFmtId="9" fontId="10" fillId="0" borderId="0" xfId="0" applyNumberFormat="1" applyFont="1" applyAlignment="1">
      <alignment horizontal="center" vertical="center"/>
    </xf>
    <xf numFmtId="0" fontId="4" fillId="0" borderId="0" xfId="0" applyFont="1" applyAlignment="1">
      <alignment vertical="top"/>
    </xf>
    <xf numFmtId="14" fontId="1" fillId="0" borderId="0" xfId="0" applyNumberFormat="1" applyFont="1" applyAlignment="1">
      <alignment horizontal="left" vertical="top"/>
    </xf>
    <xf numFmtId="14" fontId="0" fillId="0" borderId="0" xfId="0" applyNumberFormat="1" applyAlignment="1">
      <alignment horizontal="left" vertical="top"/>
    </xf>
    <xf numFmtId="14" fontId="0" fillId="0" borderId="0" xfId="0" quotePrefix="1" applyNumberFormat="1" applyAlignment="1">
      <alignment horizontal="left" vertical="top"/>
    </xf>
    <xf numFmtId="0" fontId="0" fillId="2" borderId="0" xfId="0" applyFill="1" applyAlignment="1">
      <alignment horizontal="center"/>
    </xf>
    <xf numFmtId="0" fontId="0" fillId="2" borderId="0" xfId="0" applyFill="1" applyAlignment="1">
      <alignment horizontal="center" vertical="top"/>
    </xf>
    <xf numFmtId="0" fontId="11" fillId="0" borderId="0" xfId="0" applyFont="1" applyAlignment="1">
      <alignment vertical="center"/>
    </xf>
    <xf numFmtId="0" fontId="10" fillId="0" borderId="0" xfId="0" applyFont="1" applyAlignment="1">
      <alignment vertical="center"/>
    </xf>
    <xf numFmtId="164" fontId="1" fillId="0" borderId="0" xfId="0" applyNumberFormat="1" applyFont="1" applyAlignment="1">
      <alignment horizontal="left" vertical="top"/>
    </xf>
    <xf numFmtId="164" fontId="0" fillId="0" borderId="0" xfId="0" applyNumberFormat="1" applyAlignment="1">
      <alignment horizontal="left" vertical="top"/>
    </xf>
    <xf numFmtId="164" fontId="0" fillId="0" borderId="0" xfId="0" quotePrefix="1" applyNumberFormat="1" applyAlignment="1">
      <alignment horizontal="left" vertical="top"/>
    </xf>
    <xf numFmtId="0" fontId="0" fillId="3" borderId="0" xfId="0" applyFill="1" applyAlignment="1">
      <alignment horizontal="center" vertical="top"/>
    </xf>
    <xf numFmtId="0" fontId="5" fillId="0" borderId="0" xfId="3" applyAlignment="1">
      <alignment horizontal="left" vertical="top"/>
    </xf>
    <xf numFmtId="0" fontId="5" fillId="0" borderId="0" xfId="3" quotePrefix="1" applyAlignment="1">
      <alignment horizontal="left" vertical="top"/>
    </xf>
    <xf numFmtId="0" fontId="7" fillId="0" borderId="0" xfId="0" applyFont="1" applyAlignment="1">
      <alignment horizontal="center" vertical="top"/>
    </xf>
    <xf numFmtId="16" fontId="1" fillId="0" borderId="0" xfId="0" applyNumberFormat="1" applyFont="1" applyAlignment="1">
      <alignment horizontal="center"/>
    </xf>
    <xf numFmtId="0" fontId="1" fillId="2" borderId="0" xfId="0" applyFont="1" applyFill="1" applyAlignment="1">
      <alignment horizontal="center"/>
    </xf>
    <xf numFmtId="0" fontId="1" fillId="0" borderId="0" xfId="0" quotePrefix="1" applyFont="1" applyAlignment="1">
      <alignment horizontal="center"/>
    </xf>
    <xf numFmtId="0" fontId="1" fillId="2" borderId="0" xfId="0" quotePrefix="1" applyFont="1" applyFill="1" applyAlignment="1">
      <alignment horizontal="center"/>
    </xf>
    <xf numFmtId="16" fontId="0" fillId="0" borderId="0" xfId="0" applyNumberFormat="1" applyAlignment="1">
      <alignment horizontal="center"/>
    </xf>
    <xf numFmtId="16" fontId="0" fillId="2" borderId="0" xfId="0" applyNumberFormat="1" applyFill="1" applyAlignment="1">
      <alignment horizontal="center"/>
    </xf>
    <xf numFmtId="14" fontId="0" fillId="0" borderId="0" xfId="0" applyNumberFormat="1"/>
    <xf numFmtId="0" fontId="0" fillId="2" borderId="0" xfId="0" applyFill="1"/>
    <xf numFmtId="0" fontId="10" fillId="0" borderId="0" xfId="0" applyFont="1" applyAlignment="1">
      <alignment horizontal="center" vertical="center"/>
    </xf>
    <xf numFmtId="0" fontId="0" fillId="0" borderId="0" xfId="0" applyAlignment="1">
      <alignment horizontal="center" vertical="top" wrapText="1"/>
    </xf>
    <xf numFmtId="0" fontId="0" fillId="0" borderId="0" xfId="0" quotePrefix="1"/>
    <xf numFmtId="0" fontId="0" fillId="0" borderId="0" xfId="0" quotePrefix="1" applyAlignment="1">
      <alignment horizontal="left" vertical="top" wrapText="1"/>
    </xf>
    <xf numFmtId="0" fontId="0" fillId="4" borderId="0" xfId="0" applyFill="1" applyAlignment="1">
      <alignment vertical="top"/>
    </xf>
    <xf numFmtId="0" fontId="0" fillId="0" borderId="0" xfId="0" applyAlignment="1">
      <alignment horizontal="left" vertical="top" wrapText="1"/>
    </xf>
    <xf numFmtId="17" fontId="5" fillId="0" borderId="0" xfId="3" applyNumberFormat="1" applyAlignment="1">
      <alignment horizontal="left" vertical="top"/>
    </xf>
    <xf numFmtId="0" fontId="0" fillId="5" borderId="0" xfId="0" applyFill="1"/>
    <xf numFmtId="0" fontId="0" fillId="5" borderId="0" xfId="0" applyFill="1" applyAlignment="1">
      <alignment vertical="top"/>
    </xf>
    <xf numFmtId="0" fontId="0" fillId="5" borderId="0" xfId="0" applyFill="1" applyAlignment="1">
      <alignment horizontal="center"/>
    </xf>
    <xf numFmtId="14" fontId="0" fillId="5" borderId="0" xfId="0" applyNumberFormat="1" applyFill="1" applyAlignment="1">
      <alignment horizontal="center" vertical="top"/>
    </xf>
    <xf numFmtId="49" fontId="0" fillId="5" borderId="0" xfId="0" quotePrefix="1" applyNumberFormat="1" applyFill="1" applyAlignment="1">
      <alignment horizontal="left" vertical="top"/>
    </xf>
    <xf numFmtId="49" fontId="0" fillId="5" borderId="0" xfId="0" applyNumberFormat="1" applyFill="1" applyAlignment="1">
      <alignment horizontal="left" vertical="top"/>
    </xf>
    <xf numFmtId="164" fontId="0" fillId="5" borderId="0" xfId="0" quotePrefix="1" applyNumberFormat="1" applyFill="1" applyAlignment="1">
      <alignment horizontal="left" vertical="top"/>
    </xf>
    <xf numFmtId="14" fontId="0" fillId="5" borderId="0" xfId="0" applyNumberFormat="1" applyFill="1" applyAlignment="1">
      <alignment horizontal="left" vertical="top"/>
    </xf>
    <xf numFmtId="0" fontId="0" fillId="5" borderId="0" xfId="0" applyFill="1" applyAlignment="1">
      <alignment horizontal="center" vertical="top" wrapText="1"/>
    </xf>
    <xf numFmtId="0" fontId="0" fillId="5" borderId="0" xfId="0" applyFill="1" applyAlignment="1">
      <alignment horizontal="center" vertical="top"/>
    </xf>
    <xf numFmtId="0" fontId="0" fillId="6" borderId="0" xfId="0" applyFill="1"/>
    <xf numFmtId="0" fontId="0" fillId="6" borderId="0" xfId="0" applyFill="1" applyAlignment="1">
      <alignment vertical="top"/>
    </xf>
    <xf numFmtId="0" fontId="0" fillId="6" borderId="0" xfId="0" applyFill="1" applyAlignment="1">
      <alignment horizontal="center"/>
    </xf>
    <xf numFmtId="14" fontId="0" fillId="6" borderId="0" xfId="0" applyNumberFormat="1" applyFill="1" applyAlignment="1">
      <alignment horizontal="center" vertical="top"/>
    </xf>
    <xf numFmtId="49" fontId="0" fillId="6" borderId="0" xfId="0" quotePrefix="1" applyNumberFormat="1" applyFill="1" applyAlignment="1">
      <alignment horizontal="left" vertical="top"/>
    </xf>
    <xf numFmtId="49" fontId="0" fillId="6" borderId="0" xfId="0" applyNumberFormat="1" applyFill="1" applyAlignment="1">
      <alignment horizontal="left" vertical="top"/>
    </xf>
    <xf numFmtId="164" fontId="0" fillId="6" borderId="0" xfId="0" applyNumberFormat="1" applyFill="1" applyAlignment="1">
      <alignment horizontal="left" vertical="top"/>
    </xf>
    <xf numFmtId="14" fontId="0" fillId="6" borderId="0" xfId="0" applyNumberFormat="1" applyFill="1" applyAlignment="1">
      <alignment horizontal="left" vertical="top"/>
    </xf>
    <xf numFmtId="0" fontId="0" fillId="6" borderId="0" xfId="0" applyFill="1" applyAlignment="1">
      <alignment horizontal="left" vertical="top"/>
    </xf>
    <xf numFmtId="0" fontId="0" fillId="6" borderId="0" xfId="0" applyFill="1" applyAlignment="1">
      <alignment horizontal="center" vertical="top"/>
    </xf>
    <xf numFmtId="0" fontId="0" fillId="7" borderId="0" xfId="0" applyFill="1"/>
    <xf numFmtId="0" fontId="0" fillId="7" borderId="0" xfId="0" applyFill="1" applyAlignment="1">
      <alignment vertical="top"/>
    </xf>
    <xf numFmtId="0" fontId="0" fillId="7" borderId="0" xfId="0" applyFill="1" applyAlignment="1">
      <alignment horizontal="center"/>
    </xf>
    <xf numFmtId="14" fontId="0" fillId="7" borderId="0" xfId="0" applyNumberFormat="1" applyFill="1" applyAlignment="1">
      <alignment horizontal="center" vertical="top"/>
    </xf>
    <xf numFmtId="49" fontId="0" fillId="7" borderId="0" xfId="0" quotePrefix="1" applyNumberFormat="1" applyFill="1" applyAlignment="1">
      <alignment horizontal="left" vertical="top"/>
    </xf>
    <xf numFmtId="49" fontId="0" fillId="7" borderId="0" xfId="0" applyNumberFormat="1" applyFill="1" applyAlignment="1">
      <alignment horizontal="left" vertical="top"/>
    </xf>
    <xf numFmtId="164" fontId="0" fillId="7" borderId="0" xfId="0" applyNumberFormat="1" applyFill="1" applyAlignment="1">
      <alignment horizontal="left" vertical="top"/>
    </xf>
    <xf numFmtId="14" fontId="0" fillId="7" borderId="0" xfId="0" applyNumberFormat="1" applyFill="1" applyAlignment="1">
      <alignment horizontal="left" vertical="top"/>
    </xf>
    <xf numFmtId="0" fontId="0" fillId="7" borderId="0" xfId="0" applyFill="1" applyAlignment="1">
      <alignment horizontal="left" vertical="top"/>
    </xf>
    <xf numFmtId="0" fontId="0" fillId="7" borderId="0" xfId="0" applyFill="1" applyAlignment="1">
      <alignment horizontal="center" vertical="top"/>
    </xf>
    <xf numFmtId="164" fontId="0" fillId="7" borderId="0" xfId="0" quotePrefix="1" applyNumberFormat="1" applyFill="1" applyAlignment="1">
      <alignment horizontal="left" vertical="top"/>
    </xf>
    <xf numFmtId="14" fontId="0" fillId="7" borderId="0" xfId="0" quotePrefix="1" applyNumberFormat="1" applyFill="1" applyAlignment="1">
      <alignment horizontal="left" vertical="top"/>
    </xf>
    <xf numFmtId="0" fontId="4" fillId="7" borderId="0" xfId="0" applyFont="1" applyFill="1" applyAlignment="1">
      <alignment vertical="top"/>
    </xf>
    <xf numFmtId="0" fontId="0" fillId="7" borderId="0" xfId="0" quotePrefix="1" applyFill="1" applyAlignment="1">
      <alignment horizontal="left" vertical="top"/>
    </xf>
    <xf numFmtId="0" fontId="1" fillId="7" borderId="0" xfId="0" applyFont="1" applyFill="1" applyAlignment="1">
      <alignment horizontal="center"/>
    </xf>
    <xf numFmtId="0" fontId="1" fillId="7" borderId="0" xfId="0" applyFont="1" applyFill="1"/>
    <xf numFmtId="16" fontId="0" fillId="7" borderId="0" xfId="0" applyNumberFormat="1" applyFill="1" applyAlignment="1">
      <alignment horizontal="center"/>
    </xf>
    <xf numFmtId="0" fontId="0" fillId="0" borderId="0" xfId="0" applyAlignment="1">
      <alignment vertical="center"/>
    </xf>
    <xf numFmtId="0" fontId="4" fillId="0" borderId="0" xfId="0" applyFont="1" applyAlignment="1">
      <alignment horizontal="left" vertical="top"/>
    </xf>
    <xf numFmtId="0" fontId="4" fillId="0" borderId="0" xfId="0" applyFont="1" applyAlignment="1">
      <alignment horizontal="left" vertical="top" wrapText="1"/>
    </xf>
    <xf numFmtId="0" fontId="4" fillId="0" borderId="0" xfId="0" applyFont="1" applyAlignment="1">
      <alignment vertical="top" wrapText="1"/>
    </xf>
    <xf numFmtId="0" fontId="4" fillId="0" borderId="0" xfId="0" quotePrefix="1" applyFont="1" applyAlignment="1">
      <alignment vertical="top" wrapText="1"/>
    </xf>
    <xf numFmtId="0" fontId="4" fillId="0" borderId="0" xfId="3" applyFont="1" applyAlignment="1">
      <alignment vertical="top" wrapText="1"/>
    </xf>
    <xf numFmtId="0" fontId="0" fillId="0" borderId="0" xfId="0" applyAlignment="1">
      <alignment vertical="center" wrapText="1"/>
    </xf>
  </cellXfs>
  <cellStyles count="7">
    <cellStyle name="Hyperlink" xfId="3" builtinId="8"/>
    <cellStyle name="Hyperlink 2" xfId="2" xr:uid="{00000000-0005-0000-0000-000004000000}"/>
    <cellStyle name="Hyperlink 3" xfId="6" xr:uid="{00000000-0005-0000-0000-000005000000}"/>
    <cellStyle name="Normal" xfId="0" builtinId="0"/>
    <cellStyle name="Normal 2" xfId="1" xr:uid="{00000000-0005-0000-0000-000008000000}"/>
    <cellStyle name="Normal 3" xfId="5" xr:uid="{00000000-0005-0000-0000-000009000000}"/>
    <cellStyle name="Percent" xfId="4" builtinId="5"/>
  </cellStyles>
  <dxfs count="194">
    <dxf>
      <fill>
        <patternFill>
          <bgColor theme="4" tint="0.3999450666829432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4" tint="0.3999450666829432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4" tint="0.39994506668294322"/>
        </patternFill>
      </fill>
    </dxf>
    <dxf>
      <fill>
        <patternFill>
          <bgColor theme="4" tint="0.39994506668294322"/>
        </patternFill>
      </fill>
    </dxf>
    <dxf>
      <fill>
        <patternFill>
          <bgColor theme="4" tint="0.3999450666829432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4" tint="0.3999450666829432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4" tint="0.3999450666829432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4" tint="0.3999450666829432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4" tint="0.39994506668294322"/>
        </patternFill>
      </fill>
    </dxf>
    <dxf>
      <fill>
        <patternFill>
          <bgColor theme="4" tint="0.3999450666829432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4" tint="0.59996337778862885"/>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4" tint="0.59996337778862885"/>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[Canonical_IFP_Bank_Dataverse.xlsx]Phase 1a Domain Distro!PivotTable3</c:name>
    <c:fmtId val="1"/>
  </c:pivotSource>
  <c:chart>
    <c:title>
      <c:layout>
        <c:manualLayout>
          <c:xMode val="edge"/>
          <c:yMode val="edge"/>
          <c:x val="0.35002878526194586"/>
          <c:y val="5.3154637159949746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2089810017271163"/>
              <c:y val="3.285870755750273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5.2772370603191679E-17"/>
              <c:y val="-2.555677254472435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'Phase 1a Domain Distro'!$B$16</c:f>
              <c:strCache>
                <c:ptCount val="1"/>
                <c:pt idx="0">
                  <c:v>IFPs in Domain</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B7F-48C4-A8D4-F3B73D7AA48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B7F-48C4-A8D4-F3B73D7AA48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3B7F-48C4-A8D4-F3B73D7AA484}"/>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54E3-4DF4-BB63-630481095E40}"/>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54E3-4DF4-BB63-630481095E40}"/>
              </c:ext>
            </c:extLst>
          </c:dPt>
          <c:dLbls>
            <c:dLbl>
              <c:idx val="3"/>
              <c:layout>
                <c:manualLayout>
                  <c:x val="-0.12089810017271163"/>
                  <c:y val="3.2858707557502739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54E3-4DF4-BB63-630481095E40}"/>
                </c:ext>
              </c:extLst>
            </c:dLbl>
            <c:dLbl>
              <c:idx val="4"/>
              <c:layout>
                <c:manualLayout>
                  <c:x val="-5.2772370603191679E-17"/>
                  <c:y val="-2.555677254472435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54E3-4DF4-BB63-630481095E4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'Phase 1a Domain Distro'!$A$17:$A$22</c:f>
              <c:strCache>
                <c:ptCount val="5"/>
                <c:pt idx="0">
                  <c:v>Health/Disease</c:v>
                </c:pt>
                <c:pt idx="1">
                  <c:v>Idiosyncratic</c:v>
                </c:pt>
                <c:pt idx="2">
                  <c:v>Macroeconomics/Finance</c:v>
                </c:pt>
                <c:pt idx="3">
                  <c:v>Natural sciences/Climate</c:v>
                </c:pt>
                <c:pt idx="4">
                  <c:v>Politics/International Relations</c:v>
                </c:pt>
              </c:strCache>
            </c:strRef>
          </c:cat>
          <c:val>
            <c:numRef>
              <c:f>'Phase 1a Domain Distro'!$B$17:$B$22</c:f>
              <c:numCache>
                <c:formatCode>General</c:formatCode>
                <c:ptCount val="5"/>
                <c:pt idx="0">
                  <c:v>4</c:v>
                </c:pt>
                <c:pt idx="1">
                  <c:v>20</c:v>
                </c:pt>
                <c:pt idx="2">
                  <c:v>21</c:v>
                </c:pt>
                <c:pt idx="3">
                  <c:v>1</c:v>
                </c:pt>
                <c:pt idx="4">
                  <c:v>2</c:v>
                </c:pt>
              </c:numCache>
            </c:numRef>
          </c:val>
          <c:extLst>
            <c:ext xmlns:c16="http://schemas.microsoft.com/office/drawing/2014/chart" uri="{C3380CC4-5D6E-409C-BE32-E72D297353CC}">
              <c16:uniqueId val="{00000000-54E3-4DF4-BB63-630481095E40}"/>
            </c:ext>
          </c:extLst>
        </c:ser>
        <c:ser>
          <c:idx val="1"/>
          <c:order val="1"/>
          <c:tx>
            <c:strRef>
              <c:f>'Phase 1a Domain Distro'!$C$16</c:f>
              <c:strCache>
                <c:ptCount val="1"/>
                <c:pt idx="0">
                  <c:v>% of 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3B7F-48C4-A8D4-F3B73D7AA48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3B7F-48C4-A8D4-F3B73D7AA48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3B7F-48C4-A8D4-F3B73D7AA484}"/>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3B7F-48C4-A8D4-F3B73D7AA484}"/>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3B7F-48C4-A8D4-F3B73D7AA48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'Phase 1a Domain Distro'!$A$17:$A$22</c:f>
              <c:strCache>
                <c:ptCount val="5"/>
                <c:pt idx="0">
                  <c:v>Health/Disease</c:v>
                </c:pt>
                <c:pt idx="1">
                  <c:v>Idiosyncratic</c:v>
                </c:pt>
                <c:pt idx="2">
                  <c:v>Macroeconomics/Finance</c:v>
                </c:pt>
                <c:pt idx="3">
                  <c:v>Natural sciences/Climate</c:v>
                </c:pt>
                <c:pt idx="4">
                  <c:v>Politics/International Relations</c:v>
                </c:pt>
              </c:strCache>
            </c:strRef>
          </c:cat>
          <c:val>
            <c:numRef>
              <c:f>'Phase 1a Domain Distro'!$C$17:$C$22</c:f>
              <c:numCache>
                <c:formatCode>0%</c:formatCode>
                <c:ptCount val="5"/>
                <c:pt idx="0">
                  <c:v>8.3333333333333329E-2</c:v>
                </c:pt>
                <c:pt idx="1">
                  <c:v>0.41666666666666669</c:v>
                </c:pt>
                <c:pt idx="2">
                  <c:v>0.4375</c:v>
                </c:pt>
                <c:pt idx="3">
                  <c:v>2.0833333333333332E-2</c:v>
                </c:pt>
                <c:pt idx="4">
                  <c:v>4.1666666666666664E-2</c:v>
                </c:pt>
              </c:numCache>
            </c:numRef>
          </c:val>
          <c:extLst>
            <c:ext xmlns:c16="http://schemas.microsoft.com/office/drawing/2014/chart" uri="{C3380CC4-5D6E-409C-BE32-E72D297353CC}">
              <c16:uniqueId val="{00000001-54E3-4DF4-BB63-630481095E40}"/>
            </c:ext>
          </c:extLst>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[Canonical_IFP_Bank_Dataverse.xlsx]Sheet2!PivotTable1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solidFill>
              <a:schemeClr val="accent1"/>
            </a:solidFill>
            <a:ln>
              <a:noFill/>
            </a:ln>
            <a:effectLst/>
          </c:spPr>
          <c:invertIfNegative val="0"/>
          <c:cat>
            <c:strRef>
              <c:f>Sheet2!$A$4:$A$7</c:f>
              <c:strCache>
                <c:ptCount val="3"/>
                <c:pt idx="0">
                  <c:v>Asia</c:v>
                </c:pt>
                <c:pt idx="1">
                  <c:v>Europe</c:v>
                </c:pt>
                <c:pt idx="2">
                  <c:v>Global</c:v>
                </c:pt>
              </c:strCache>
            </c:strRef>
          </c:cat>
          <c:val>
            <c:numRef>
              <c:f>Sheet2!$B$4:$B$7</c:f>
              <c:numCache>
                <c:formatCode>General</c:formatCode>
                <c:ptCount val="3"/>
                <c:pt idx="0">
                  <c:v>1</c:v>
                </c:pt>
                <c:pt idx="1">
                  <c:v>1</c:v>
                </c:pt>
                <c:pt idx="2">
                  <c:v>9</c:v>
                </c:pt>
              </c:numCache>
            </c:numRef>
          </c:val>
          <c:extLst>
            <c:ext xmlns:c16="http://schemas.microsoft.com/office/drawing/2014/chart" uri="{C3380CC4-5D6E-409C-BE32-E72D297353CC}">
              <c16:uniqueId val="{00000000-10F5-4479-BDC6-446FD6E6C689}"/>
            </c:ext>
          </c:extLst>
        </c:ser>
        <c:dLbls>
          <c:showLegendKey val="0"/>
          <c:showVal val="0"/>
          <c:showCatName val="0"/>
          <c:showSerName val="0"/>
          <c:showPercent val="0"/>
          <c:showBubbleSize val="0"/>
        </c:dLbls>
        <c:gapWidth val="219"/>
        <c:overlap val="-27"/>
        <c:axId val="713231824"/>
        <c:axId val="713232480"/>
      </c:barChart>
      <c:catAx>
        <c:axId val="713231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3232480"/>
        <c:crosses val="autoZero"/>
        <c:auto val="1"/>
        <c:lblAlgn val="ctr"/>
        <c:lblOffset val="100"/>
        <c:noMultiLvlLbl val="0"/>
      </c:catAx>
      <c:valAx>
        <c:axId val="713232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3231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xdr:col>
      <xdr:colOff>83820</xdr:colOff>
      <xdr:row>3</xdr:row>
      <xdr:rowOff>140970</xdr:rowOff>
    </xdr:from>
    <xdr:to>
      <xdr:col>12</xdr:col>
      <xdr:colOff>228600</xdr:colOff>
      <xdr:row>22</xdr:row>
      <xdr:rowOff>144780</xdr:rowOff>
    </xdr:to>
    <xdr:graphicFrame macro="">
      <xdr:nvGraphicFramePr>
        <xdr:cNvPr id="2" name="Chart 1">
          <a:extLst>
            <a:ext uri="{FF2B5EF4-FFF2-40B4-BE49-F238E27FC236}">
              <a16:creationId xmlns:a16="http://schemas.microsoft.com/office/drawing/2014/main" id="{814B0D55-E75F-4B52-9A24-6A19E690B2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144780</xdr:colOff>
      <xdr:row>0</xdr:row>
      <xdr:rowOff>179070</xdr:rowOff>
    </xdr:from>
    <xdr:to>
      <xdr:col>10</xdr:col>
      <xdr:colOff>449580</xdr:colOff>
      <xdr:row>15</xdr:row>
      <xdr:rowOff>179070</xdr:rowOff>
    </xdr:to>
    <xdr:graphicFrame macro="">
      <xdr:nvGraphicFramePr>
        <xdr:cNvPr id="2" name="Chart 1">
          <a:extLst>
            <a:ext uri="{FF2B5EF4-FFF2-40B4-BE49-F238E27FC236}">
              <a16:creationId xmlns:a16="http://schemas.microsoft.com/office/drawing/2014/main" id="{108E5A4E-092E-45AE-8DCA-7ED61BB2D3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3613.565812037035" createdVersion="6" refreshedVersion="6" minRefreshableVersion="3" recordCount="113" xr:uid="{00000000-000A-0000-FFFF-FFFF01000000}">
  <cacheSource type="worksheet">
    <worksheetSource ref="A1:AP114" sheet="Phase 1a Launch Schedule"/>
  </cacheSource>
  <cacheFields count="42">
    <cacheField name="Topic" numFmtId="0">
      <sharedItems count="40">
        <s v="Calendar Date of Program (Start of Month - 07-Aug-2017 is Day 1 - Month 1)"/>
        <s v="Launch Date (TENTATIVE)"/>
        <s v="IFPs Needed"/>
        <s v="IFPs Planned to Launch"/>
        <s v="Open IFPs"/>
        <s v="Executive Election Outcomes, Planned "/>
        <s v="Leadership change"/>
        <s v="National Political Party Election Outcomes "/>
        <s v="Nonviolent rebellion"/>
        <s v="Sovereign credit rating"/>
        <s v="Violent interstate conflict"/>
        <s v="Violent rebellion"/>
        <s v="ACLED battle deaths"/>
        <s v="ACLED civilian fatalities"/>
        <s v="ACLED riot/protest events"/>
        <s v="PITF atrocities with non-state perpetrator"/>
        <s v="PITF atrocities with state perpetrator"/>
        <s v="Foreign exchange rate"/>
        <s v="National stock market index price"/>
        <s v="Consumer price index"/>
        <s v="FEWSNET alerts"/>
        <s v="Interest rate (long-term)"/>
        <s v="Interest rate (short-term)"/>
        <s v="Flu case counts"/>
        <s v="Oil Production"/>
        <s v="FAO food price index"/>
        <s v="Cyber attacks"/>
        <s v="Leadership approval in Germany"/>
        <s v="UN Security Council resolutions"/>
        <s v="Earthquakes"/>
        <s v="Gold prices"/>
        <s v="Leadership approval in Japan"/>
        <s v="Leadership approval in Russia"/>
        <s v="Oil prices"/>
        <s v="MERS-CoV cases"/>
        <s v="Number of Asylum Applications (Country of Origin)"/>
        <s v="Idiosyncratic"/>
        <s v="Cross-post1 (Morroco)"/>
        <s v="Idiosyncratic - GJI"/>
        <s v="Idiosyncratic - MITRE"/>
      </sharedItems>
    </cacheField>
    <cacheField name="Phase 1a Practice" numFmtId="0">
      <sharedItems containsString="0" containsBlank="1" containsNumber="1" containsInteger="1" minValue="1" maxValue="55"/>
    </cacheField>
    <cacheField name="Phase 1a Test " numFmtId="0">
      <sharedItems containsString="0" containsBlank="1" containsNumber="1" containsInteger="1" minValue="1" maxValue="50" count="7">
        <m/>
        <n v="50"/>
        <n v="5"/>
        <n v="4"/>
        <n v="3"/>
        <n v="2"/>
        <n v="1"/>
      </sharedItems>
    </cacheField>
    <cacheField name="Anticipated Completion Date (Monthly Script)" numFmtId="14">
      <sharedItems containsBlank="1"/>
    </cacheField>
    <cacheField name="Creation Method" numFmtId="14">
      <sharedItems containsBlank="1"/>
    </cacheField>
    <cacheField name="Domain" numFmtId="0">
      <sharedItems containsBlank="1" count="7">
        <m/>
        <s v="Elections"/>
        <s v="Politics/International Relations"/>
        <s v="Macroeconomics/Finance"/>
        <s v="Health/Disease"/>
        <s v="Natural sciences/Climate"/>
        <s v="Idiosyncratic"/>
      </sharedItems>
    </cacheField>
    <cacheField name="Practice Case Selection " numFmtId="0">
      <sharedItems containsDate="1" containsBlank="1" containsMixedTypes="1" minDate="2017-09-01T00:00:00" maxDate="2017-09-02T00:00:00"/>
    </cacheField>
    <cacheField name="Practice Region" numFmtId="0">
      <sharedItems containsBlank="1"/>
    </cacheField>
    <cacheField name="Test Case Selection " numFmtId="0">
      <sharedItems containsBlank="1" containsMixedTypes="1" containsNumber="1" containsInteger="1" minValue="5" maxValue="5"/>
    </cacheField>
    <cacheField name="Test Region" numFmtId="0">
      <sharedItems containsBlank="1" count="4">
        <m/>
        <s v="Global"/>
        <s v="Asia"/>
        <s v="Europe"/>
      </sharedItems>
    </cacheField>
    <cacheField name="Practice_x000a_Launch Status" numFmtId="0">
      <sharedItems containsBlank="1"/>
    </cacheField>
    <cacheField name="Test Launch Status" numFmtId="0">
      <sharedItems containsBlank="1"/>
    </cacheField>
    <cacheField name="Practice IFP Developer" numFmtId="0">
      <sharedItems containsBlank="1"/>
    </cacheField>
    <cacheField name="Test IFP Developer" numFmtId="0">
      <sharedItems containsBlank="1"/>
    </cacheField>
    <cacheField name="QA" numFmtId="0">
      <sharedItems containsBlank="1"/>
    </cacheField>
    <cacheField name=" 1-1" numFmtId="0">
      <sharedItems containsDate="1" containsBlank="1" containsMixedTypes="1" minDate="2017-08-07T00:00:00" maxDate="1899-12-31T00:21:04"/>
    </cacheField>
    <cacheField name=" 1-2" numFmtId="0">
      <sharedItems containsDate="1" containsBlank="1" containsMixedTypes="1" minDate="2017-08-16T00:00:00" maxDate="1899-12-31T00:37:04"/>
    </cacheField>
    <cacheField name=" 1-3" numFmtId="0">
      <sharedItems containsDate="1" containsBlank="1" containsMixedTypes="1" minDate="2017-08-23T00:00:00" maxDate="1899-12-31T00:43:04"/>
    </cacheField>
    <cacheField name=" 1-4" numFmtId="0">
      <sharedItems containsDate="1" containsBlank="1" containsMixedTypes="1" minDate="1899-12-31T00:00:00" maxDate="1899-12-31T00:21:04"/>
    </cacheField>
    <cacheField name=" 2-1" numFmtId="0">
      <sharedItems containsDate="1" containsBlank="1" containsMixedTypes="1" minDate="2017-09-06T00:00:00" maxDate="1899-12-31T00:43:04"/>
    </cacheField>
    <cacheField name=" 2-2" numFmtId="0">
      <sharedItems containsDate="1" containsBlank="1" containsMixedTypes="1" minDate="2017-09-13T00:00:00" maxDate="1899-12-31T00:45:04"/>
    </cacheField>
    <cacheField name=" 2-3" numFmtId="0">
      <sharedItems containsDate="1" containsBlank="1" containsMixedTypes="1" minDate="2017-09-20T00:00:00" maxDate="1899-12-31T00:49:04"/>
    </cacheField>
    <cacheField name=" 2-4" numFmtId="0">
      <sharedItems containsDate="1" containsBlank="1" containsMixedTypes="1" minDate="1899-12-31T00:00:00" maxDate="1899-12-31T00:37:04"/>
    </cacheField>
    <cacheField name=" 3-1" numFmtId="0">
      <sharedItems containsDate="1" containsBlank="1" containsMixedTypes="1" minDate="2017-10-04T00:00:00" maxDate="1899-12-31T00:49:04"/>
    </cacheField>
    <cacheField name=" 3-2" numFmtId="0">
      <sharedItems containsDate="1" containsBlank="1" containsMixedTypes="1" minDate="2017-10-11T00:00:00" maxDate="1899-12-31T00:55:04"/>
    </cacheField>
    <cacheField name=" 3-3" numFmtId="0">
      <sharedItems containsDate="1" containsBlank="1" containsMixedTypes="1" minDate="2017-10-18T00:00:00" maxDate="1899-12-31T00:55:04"/>
    </cacheField>
    <cacheField name=" 3-4" numFmtId="0">
      <sharedItems containsDate="1" containsBlank="1" containsMixedTypes="1" minDate="1899-12-31T00:00:00" maxDate="1899-12-31T00:17:04"/>
    </cacheField>
    <cacheField name=" 4-1" numFmtId="0">
      <sharedItems containsDate="1" containsBlank="1" containsMixedTypes="1" minDate="2017-11-01T00:00:00" maxDate="1899-12-31T00:17:04"/>
    </cacheField>
    <cacheField name=" 4-2" numFmtId="0">
      <sharedItems containsDate="1" containsBlank="1" containsMixedTypes="1" minDate="2017-11-08T00:00:00" maxDate="1899-12-31T00:09:04"/>
    </cacheField>
    <cacheField name=" 4-3" numFmtId="0">
      <sharedItems containsDate="1" containsBlank="1" containsMixedTypes="1" minDate="1899-12-31T00:00:00" maxDate="2017-11-16T00:00:00"/>
    </cacheField>
    <cacheField name=" 4-4" numFmtId="0">
      <sharedItems containsDate="1" containsBlank="1" containsMixedTypes="1" minDate="1899-12-31T00:00:00" maxDate="2017-11-23T00:00:00"/>
    </cacheField>
    <cacheField name=" 4-5" numFmtId="0">
      <sharedItems containsDate="1" containsBlank="1" containsMixedTypes="1" minDate="2017-11-29T00:00:00" maxDate="1899-12-31T01:11:04"/>
    </cacheField>
    <cacheField name=" 5-1" numFmtId="0">
      <sharedItems containsDate="1" containsBlank="1" containsMixedTypes="1" minDate="2017-12-06T00:00:00" maxDate="1900-01-05T09:11:04"/>
    </cacheField>
    <cacheField name=" 5-2" numFmtId="0">
      <sharedItems containsDate="1" containsBlank="1" containsMixedTypes="1" minDate="2017-12-13T00:00:00" maxDate="1899-12-31T00:57:04"/>
    </cacheField>
    <cacheField name=" 5-3" numFmtId="0">
      <sharedItems containsDate="1" containsBlank="1" containsMixedTypes="1" minDate="1899-12-31T00:00:00" maxDate="1899-12-31T00:54:04"/>
    </cacheField>
    <cacheField name=" 5-4" numFmtId="0">
      <sharedItems containsDate="1" containsBlank="1" containsMixedTypes="1" minDate="1899-12-31T00:00:00" maxDate="2017-12-28T00:00:00"/>
    </cacheField>
    <cacheField name=" 5-5" numFmtId="0">
      <sharedItems containsDate="1" containsString="0" containsBlank="1" containsMixedTypes="1" minDate="1899-12-31T00:00:00" maxDate="2018-01-04T00:00:00"/>
    </cacheField>
    <cacheField name=" 6-1" numFmtId="0">
      <sharedItems containsDate="1" containsString="0" containsBlank="1" containsMixedTypes="1" minDate="1899-12-31T00:00:00" maxDate="2018-01-11T00:00:00"/>
    </cacheField>
    <cacheField name=" 6-2" numFmtId="0">
      <sharedItems containsDate="1" containsString="0" containsBlank="1" containsMixedTypes="1" minDate="1899-12-31T00:00:00" maxDate="2018-01-18T00:00:00"/>
    </cacheField>
    <cacheField name=" 6-3" numFmtId="0">
      <sharedItems containsDate="1" containsString="0" containsBlank="1" containsMixedTypes="1" minDate="1899-12-31T00:00:00" maxDate="2018-01-25T00:00:00"/>
    </cacheField>
    <cacheField name=" 6-4" numFmtId="0">
      <sharedItems containsDate="1" containsString="0" containsBlank="1" containsMixedTypes="1" minDate="1899-12-31T00:00:00" maxDate="2018-02-01T00:00:00"/>
    </cacheField>
    <cacheField name=" 7-1" numFmtId="0">
      <sharedItems containsDate="1" containsBlank="1" containsMixedTypes="1" minDate="2017-02-07T00:00:00" maxDate="2017-02-08T00: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3613.56581226852" createdVersion="6" refreshedVersion="6" minRefreshableVersion="3" recordCount="103" xr:uid="{00000000-000A-0000-FFFF-FFFF00000000}">
  <cacheSource type="worksheet">
    <worksheetSource ref="A1:AP104" sheet="Phase 1a Launch Schedule"/>
  </cacheSource>
  <cacheFields count="42">
    <cacheField name="Topic" numFmtId="0">
      <sharedItems count="64">
        <s v="Calendar Date of Program (Start of Month - 07-Aug-2017 is Day 1 - Month 1)"/>
        <s v="Launch Date (TENTATIVE)"/>
        <s v="IFPs Needed"/>
        <s v="IFPs Planned to Launch"/>
        <s v="Open IFPs"/>
        <s v="Executive Election Outcomes, Planned "/>
        <s v="Leadership change"/>
        <s v="National Political Party Election Outcomes "/>
        <s v="Nonviolent rebellion"/>
        <s v="Sovereign credit rating"/>
        <s v="Violent interstate conflict"/>
        <s v="Violent rebellion"/>
        <s v="ACLED battle deaths"/>
        <s v="ACLED civilian fatalities"/>
        <s v="ACLED riot/protest events"/>
        <s v="PITF atrocities with non-state perpetrator"/>
        <s v="PITF atrocities with state perpetrator"/>
        <s v="Foreign exchange rate"/>
        <s v="National stock market index price"/>
        <s v="Consumer price index"/>
        <s v="FEWSNET alerts"/>
        <s v="Interest rate (long-term)"/>
        <s v="Interest rate (short-term)"/>
        <s v="Flu case counts"/>
        <s v="Oil Production"/>
        <s v="FAO food price index"/>
        <s v="Cyber attacks"/>
        <s v="Leadership approval in Germany"/>
        <s v="UN Security Council resolutions"/>
        <s v="Earthquakes"/>
        <s v="Gold prices"/>
        <s v="Leadership approval in Japan"/>
        <s v="Leadership approval in Russia"/>
        <s v="Oil prices"/>
        <s v="MERS-CoV cases"/>
        <s v="Number of Asylum Applications (Country of Origin)"/>
        <s v="Idiosyncratic"/>
        <s v="Cross-post1 (Morroco)"/>
        <s v="Idiosyncratic - GJI"/>
        <s v="Idiosyncratic24" u="1"/>
        <s v="Idiosyncratic10" u="1"/>
        <s v="Idiosyncratic25" u="1"/>
        <s v="Idiosyncratic11" u="1"/>
        <s v="Idiosyncratic12" u="1"/>
        <s v="Idiosyncratic13" u="1"/>
        <s v="Idiosyncratic5" u="1"/>
        <s v="Idiosyncratic14" u="1"/>
        <s v="Idiosyncratic15" u="1"/>
        <s v="Idiosyncratic16" u="1"/>
        <s v="Idiosyncratic17" u="1"/>
        <s v="Idiosyncratic9" u="1"/>
        <s v="Idiosyncratic4" u="1"/>
        <s v="Idiosyncratic18" u="1"/>
        <s v="Idiosyncratic19" u="1"/>
        <s v="Idiosyncratic8" u="1"/>
        <s v="Idiosyncratic3" u="1"/>
        <s v="Idiosyncratic7" u="1"/>
        <s v="Idiosyncratic2" u="1"/>
        <s v="Idiosyncratic20" u="1"/>
        <s v="Idiosyncratic21" u="1"/>
        <s v="Idiosyncratic22" u="1"/>
        <s v="Idiosyncratic23" u="1"/>
        <s v="Idiosyncratic6" u="1"/>
        <s v="Idiosyncratic1" u="1"/>
      </sharedItems>
    </cacheField>
    <cacheField name="Phase 1a Practice" numFmtId="0">
      <sharedItems containsString="0" containsBlank="1" containsNumber="1" containsInteger="1" minValue="1" maxValue="55" count="8">
        <m/>
        <n v="50"/>
        <n v="55"/>
        <n v="4"/>
        <n v="3"/>
        <n v="2"/>
        <n v="1"/>
        <n v="54" u="1"/>
      </sharedItems>
    </cacheField>
    <cacheField name="Phase 1a Test " numFmtId="0">
      <sharedItems containsString="0" containsBlank="1" containsNumber="1" containsInteger="1" minValue="1" maxValue="50"/>
    </cacheField>
    <cacheField name="Anticipated Completion Date (Monthly Script)" numFmtId="14">
      <sharedItems containsBlank="1"/>
    </cacheField>
    <cacheField name="Creation Method" numFmtId="14">
      <sharedItems containsBlank="1"/>
    </cacheField>
    <cacheField name="Domain" numFmtId="0">
      <sharedItems containsBlank="1" count="7">
        <m/>
        <s v="Elections"/>
        <s v="Politics/International Relations"/>
        <s v="Macroeconomics/Finance"/>
        <s v="Health/Disease"/>
        <s v="Natural sciences/Climate"/>
        <s v="Idiosyncratic"/>
      </sharedItems>
    </cacheField>
    <cacheField name="Practice Case Selection " numFmtId="0">
      <sharedItems containsDate="1" containsBlank="1" containsMixedTypes="1" minDate="2017-09-01T00:00:00" maxDate="2017-09-02T00:00:00"/>
    </cacheField>
    <cacheField name="Practice Region" numFmtId="0">
      <sharedItems containsBlank="1"/>
    </cacheField>
    <cacheField name="Test Case Selection " numFmtId="0">
      <sharedItems containsBlank="1" containsMixedTypes="1" containsNumber="1" containsInteger="1" minValue="5" maxValue="5"/>
    </cacheField>
    <cacheField name="Test Region" numFmtId="0">
      <sharedItems containsBlank="1"/>
    </cacheField>
    <cacheField name="Practice_x000a_Launch Status" numFmtId="0">
      <sharedItems containsBlank="1"/>
    </cacheField>
    <cacheField name="Test Launch Status" numFmtId="0">
      <sharedItems containsBlank="1"/>
    </cacheField>
    <cacheField name="Practice IFP Developer" numFmtId="0">
      <sharedItems containsBlank="1"/>
    </cacheField>
    <cacheField name="Test IFP Developer" numFmtId="0">
      <sharedItems containsBlank="1"/>
    </cacheField>
    <cacheField name="QA" numFmtId="0">
      <sharedItems containsBlank="1"/>
    </cacheField>
    <cacheField name=" 1-1" numFmtId="0">
      <sharedItems containsDate="1" containsBlank="1" containsMixedTypes="1" minDate="2017-08-07T00:00:00" maxDate="1899-12-31T00:21:04"/>
    </cacheField>
    <cacheField name=" 1-2" numFmtId="0">
      <sharedItems containsDate="1" containsBlank="1" containsMixedTypes="1" minDate="2017-08-16T00:00:00" maxDate="1899-12-31T00:37:04"/>
    </cacheField>
    <cacheField name=" 1-3" numFmtId="0">
      <sharedItems containsDate="1" containsBlank="1" containsMixedTypes="1" minDate="2017-08-23T00:00:00" maxDate="1899-12-31T00:43:04"/>
    </cacheField>
    <cacheField name=" 1-4" numFmtId="0">
      <sharedItems containsDate="1" containsBlank="1" containsMixedTypes="1" minDate="1899-12-31T00:00:00" maxDate="1899-12-31T00:21:04"/>
    </cacheField>
    <cacheField name=" 2-1" numFmtId="0">
      <sharedItems containsDate="1" containsBlank="1" containsMixedTypes="1" minDate="2017-09-06T00:00:00" maxDate="1899-12-31T00:43:04"/>
    </cacheField>
    <cacheField name=" 2-2" numFmtId="0">
      <sharedItems containsDate="1" containsBlank="1" containsMixedTypes="1" minDate="2017-09-13T00:00:00" maxDate="1899-12-31T00:45:04"/>
    </cacheField>
    <cacheField name=" 2-3" numFmtId="0">
      <sharedItems containsDate="1" containsBlank="1" containsMixedTypes="1" minDate="2017-09-20T00:00:00" maxDate="1899-12-31T00:49:04"/>
    </cacheField>
    <cacheField name=" 2-4" numFmtId="0">
      <sharedItems containsDate="1" containsBlank="1" containsMixedTypes="1" minDate="1899-12-31T00:00:00" maxDate="1899-12-31T00:37:04"/>
    </cacheField>
    <cacheField name=" 3-1" numFmtId="0">
      <sharedItems containsDate="1" containsBlank="1" containsMixedTypes="1" minDate="2017-10-04T00:00:00" maxDate="1899-12-31T00:49:04"/>
    </cacheField>
    <cacheField name=" 3-2" numFmtId="0">
      <sharedItems containsDate="1" containsBlank="1" containsMixedTypes="1" minDate="2017-10-11T00:00:00" maxDate="1899-12-31T00:55:04"/>
    </cacheField>
    <cacheField name=" 3-3" numFmtId="0">
      <sharedItems containsDate="1" containsBlank="1" containsMixedTypes="1" minDate="2017-10-18T00:00:00" maxDate="1899-12-31T00:55:04"/>
    </cacheField>
    <cacheField name=" 3-4" numFmtId="0">
      <sharedItems containsDate="1" containsBlank="1" containsMixedTypes="1" minDate="1899-12-31T00:00:00" maxDate="1899-12-31T00:17:04"/>
    </cacheField>
    <cacheField name=" 4-1" numFmtId="0">
      <sharedItems containsDate="1" containsBlank="1" containsMixedTypes="1" minDate="2017-11-01T00:00:00" maxDate="1899-12-31T00:17:04"/>
    </cacheField>
    <cacheField name=" 4-2" numFmtId="0">
      <sharedItems containsDate="1" containsBlank="1" containsMixedTypes="1" minDate="2017-11-08T00:00:00" maxDate="1899-12-31T00:09:04"/>
    </cacheField>
    <cacheField name=" 4-3" numFmtId="0">
      <sharedItems containsDate="1" containsBlank="1" containsMixedTypes="1" minDate="1899-12-31T00:00:00" maxDate="2017-11-16T00:00:00"/>
    </cacheField>
    <cacheField name=" 4-4" numFmtId="0">
      <sharedItems containsDate="1" containsBlank="1" containsMixedTypes="1" minDate="1899-12-31T00:00:00" maxDate="2017-11-23T00:00:00"/>
    </cacheField>
    <cacheField name=" 4-5" numFmtId="0">
      <sharedItems containsDate="1" containsBlank="1" containsMixedTypes="1" minDate="2017-11-29T00:00:00" maxDate="1899-12-31T01:11:04"/>
    </cacheField>
    <cacheField name=" 5-1" numFmtId="0">
      <sharedItems containsDate="1" containsBlank="1" containsMixedTypes="1" minDate="2017-12-06T00:00:00" maxDate="1900-01-05T09:11:04"/>
    </cacheField>
    <cacheField name=" 5-2" numFmtId="0">
      <sharedItems containsDate="1" containsBlank="1" containsMixedTypes="1" minDate="2017-12-13T00:00:00" maxDate="1899-12-31T00:57:04"/>
    </cacheField>
    <cacheField name=" 5-3" numFmtId="0">
      <sharedItems containsDate="1" containsBlank="1" containsMixedTypes="1" minDate="1899-12-31T00:00:00" maxDate="1899-12-31T00:54:04"/>
    </cacheField>
    <cacheField name=" 5-4" numFmtId="0">
      <sharedItems containsDate="1" containsBlank="1" containsMixedTypes="1" minDate="1899-12-31T00:00:00" maxDate="2017-12-28T00:00:00"/>
    </cacheField>
    <cacheField name=" 5-5" numFmtId="0">
      <sharedItems containsDate="1" containsString="0" containsBlank="1" containsMixedTypes="1" minDate="1899-12-31T00:00:00" maxDate="2018-01-04T00:00:00"/>
    </cacheField>
    <cacheField name=" 6-1" numFmtId="0">
      <sharedItems containsDate="1" containsString="0" containsBlank="1" containsMixedTypes="1" minDate="1899-12-31T00:00:00" maxDate="2018-01-11T00:00:00"/>
    </cacheField>
    <cacheField name=" 6-2" numFmtId="0">
      <sharedItems containsDate="1" containsString="0" containsBlank="1" containsMixedTypes="1" minDate="1899-12-31T00:00:00" maxDate="2018-01-18T00:00:00"/>
    </cacheField>
    <cacheField name=" 6-3" numFmtId="0">
      <sharedItems containsDate="1" containsString="0" containsBlank="1" containsMixedTypes="1" minDate="1899-12-31T00:00:00" maxDate="2018-01-25T00:00:00"/>
    </cacheField>
    <cacheField name=" 6-4" numFmtId="0">
      <sharedItems containsDate="1" containsString="0" containsBlank="1" containsMixedTypes="1" minDate="1899-12-31T00:00:00" maxDate="2018-02-01T00:00:00"/>
    </cacheField>
    <cacheField name=" 7-1" numFmtId="0">
      <sharedItems containsDate="1" containsBlank="1" containsMixedTypes="1" minDate="2017-02-07T00:00:00" maxDate="2017-02-08T00: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3">
  <r>
    <x v="0"/>
    <m/>
    <x v="0"/>
    <m/>
    <m/>
    <x v="0"/>
    <m/>
    <m/>
    <m/>
    <x v="0"/>
    <m/>
    <m/>
    <m/>
    <m/>
    <m/>
    <d v="2017-08-07T00:00:00"/>
    <m/>
    <m/>
    <m/>
    <d v="2017-09-07T00:00:00"/>
    <m/>
    <m/>
    <m/>
    <d v="2017-10-07T00:00:00"/>
    <m/>
    <m/>
    <m/>
    <d v="2017-11-07T00:00:00"/>
    <m/>
    <m/>
    <m/>
    <m/>
    <d v="2017-12-07T00:00:00"/>
    <m/>
    <m/>
    <m/>
    <m/>
    <d v="2018-01-07T00:00:00"/>
    <m/>
    <m/>
    <m/>
    <d v="2017-02-07T00:00:00"/>
  </r>
  <r>
    <x v="1"/>
    <m/>
    <x v="0"/>
    <m/>
    <m/>
    <x v="0"/>
    <m/>
    <m/>
    <m/>
    <x v="0"/>
    <m/>
    <m/>
    <m/>
    <m/>
    <m/>
    <d v="2017-08-09T00:00:00"/>
    <d v="2017-08-16T00:00:00"/>
    <d v="2017-08-23T00:00:00"/>
    <d v="2017-08-30T00:00:00"/>
    <d v="2017-09-06T00:00:00"/>
    <d v="2017-09-13T00:00:00"/>
    <d v="2017-09-20T00:00:00"/>
    <d v="2017-09-27T00:00:00"/>
    <d v="2017-10-04T00:00:00"/>
    <d v="2017-10-11T00:00:00"/>
    <d v="2017-10-18T00:00:00"/>
    <d v="2017-10-25T00:00:00"/>
    <d v="2017-11-01T00:00:00"/>
    <d v="2017-11-08T00:00:00"/>
    <d v="2017-11-15T00:00:00"/>
    <d v="2017-11-22T00:00:00"/>
    <d v="2017-11-29T00:00:00"/>
    <d v="2017-12-06T00:00:00"/>
    <d v="2017-12-13T00:00:00"/>
    <d v="2017-12-20T00:00:00"/>
    <d v="2017-12-27T00:00:00"/>
    <d v="2018-01-03T00:00:00"/>
    <d v="2018-01-10T00:00:00"/>
    <d v="2018-01-17T00:00:00"/>
    <d v="2018-01-24T00:00:00"/>
    <d v="2018-01-31T00:00:00"/>
    <s v="Phase 1b"/>
  </r>
  <r>
    <x v="2"/>
    <n v="50"/>
    <x v="1"/>
    <m/>
    <m/>
    <x v="0"/>
    <m/>
    <m/>
    <m/>
    <x v="0"/>
    <m/>
    <m/>
    <m/>
    <m/>
    <m/>
    <n v="5"/>
    <n v="5"/>
    <n v="5"/>
    <n v="0"/>
    <n v="5"/>
    <n v="5"/>
    <n v="5"/>
    <n v="0"/>
    <n v="5"/>
    <n v="5"/>
    <n v="5"/>
    <n v="0"/>
    <n v="4"/>
    <n v="1"/>
    <n v="0"/>
    <n v="0"/>
    <n v="44"/>
    <n v="3"/>
    <n v="3"/>
    <n v="0"/>
    <n v="0"/>
    <n v="0"/>
    <n v="0"/>
    <n v="0"/>
    <n v="0"/>
    <n v="0"/>
    <m/>
  </r>
  <r>
    <x v="3"/>
    <n v="55"/>
    <x v="1"/>
    <m/>
    <m/>
    <x v="0"/>
    <m/>
    <m/>
    <m/>
    <x v="0"/>
    <m/>
    <m/>
    <m/>
    <m/>
    <m/>
    <n v="5"/>
    <n v="5"/>
    <n v="4"/>
    <n v="1"/>
    <n v="8"/>
    <n v="4"/>
    <n v="3"/>
    <n v="0"/>
    <n v="6"/>
    <n v="7"/>
    <n v="4"/>
    <n v="4"/>
    <n v="2"/>
    <n v="2"/>
    <n v="0"/>
    <n v="0"/>
    <n v="44"/>
    <n v="3"/>
    <n v="2"/>
    <n v="1"/>
    <n v="0"/>
    <n v="0"/>
    <n v="0"/>
    <n v="0"/>
    <n v="0"/>
    <n v="0"/>
    <m/>
  </r>
  <r>
    <x v="4"/>
    <m/>
    <x v="0"/>
    <m/>
    <m/>
    <x v="0"/>
    <m/>
    <m/>
    <m/>
    <x v="0"/>
    <m/>
    <m/>
    <m/>
    <m/>
    <m/>
    <n v="5"/>
    <n v="10"/>
    <n v="13"/>
    <n v="5"/>
    <n v="13"/>
    <n v="14"/>
    <n v="16"/>
    <n v="10"/>
    <n v="16"/>
    <n v="22"/>
    <n v="22"/>
    <n v="4"/>
    <n v="2"/>
    <n v="3"/>
    <n v="0"/>
    <n v="0"/>
    <n v="44"/>
    <n v="45"/>
    <n v="24"/>
    <n v="21"/>
    <n v="0"/>
    <n v="0"/>
    <n v="0"/>
    <n v="0"/>
    <n v="0"/>
    <n v="0"/>
    <m/>
  </r>
  <r>
    <x v="5"/>
    <m/>
    <x v="0"/>
    <s v="Complete"/>
    <s v="Manual"/>
    <x v="1"/>
    <s v="See I3"/>
    <m/>
    <m/>
    <x v="0"/>
    <m/>
    <m/>
    <s v="Amber"/>
    <m/>
    <m/>
    <m/>
    <m/>
    <m/>
    <m/>
    <m/>
    <m/>
    <m/>
    <m/>
    <m/>
    <m/>
    <m/>
    <m/>
    <m/>
    <m/>
    <m/>
    <m/>
    <m/>
    <m/>
    <m/>
    <m/>
    <m/>
    <m/>
    <m/>
    <m/>
    <m/>
    <m/>
    <m/>
  </r>
  <r>
    <x v="6"/>
    <m/>
    <x v="0"/>
    <s v="Complete"/>
    <s v="Manual"/>
    <x v="2"/>
    <s v=""/>
    <m/>
    <m/>
    <x v="0"/>
    <m/>
    <m/>
    <m/>
    <m/>
    <m/>
    <m/>
    <m/>
    <m/>
    <m/>
    <m/>
    <m/>
    <m/>
    <m/>
    <m/>
    <m/>
    <m/>
    <m/>
    <m/>
    <m/>
    <m/>
    <m/>
    <m/>
    <m/>
    <m/>
    <m/>
    <m/>
    <m/>
    <m/>
    <m/>
    <m/>
    <m/>
    <m/>
  </r>
  <r>
    <x v="7"/>
    <m/>
    <x v="0"/>
    <s v="Complete"/>
    <s v="Manual"/>
    <x v="1"/>
    <m/>
    <m/>
    <m/>
    <x v="0"/>
    <m/>
    <m/>
    <m/>
    <m/>
    <m/>
    <m/>
    <m/>
    <m/>
    <m/>
    <m/>
    <m/>
    <m/>
    <m/>
    <m/>
    <m/>
    <m/>
    <m/>
    <m/>
    <m/>
    <m/>
    <m/>
    <m/>
    <m/>
    <m/>
    <m/>
    <m/>
    <m/>
    <m/>
    <m/>
    <m/>
    <m/>
    <m/>
  </r>
  <r>
    <x v="8"/>
    <m/>
    <x v="0"/>
    <s v="Complete"/>
    <s v="Manual"/>
    <x v="2"/>
    <s v=""/>
    <m/>
    <m/>
    <x v="0"/>
    <m/>
    <m/>
    <m/>
    <m/>
    <m/>
    <m/>
    <m/>
    <m/>
    <m/>
    <m/>
    <m/>
    <m/>
    <m/>
    <m/>
    <m/>
    <m/>
    <m/>
    <m/>
    <m/>
    <m/>
    <m/>
    <m/>
    <m/>
    <m/>
    <m/>
    <m/>
    <m/>
    <m/>
    <m/>
    <m/>
    <m/>
    <m/>
  </r>
  <r>
    <x v="9"/>
    <m/>
    <x v="0"/>
    <s v="Complete"/>
    <s v="Manual"/>
    <x v="3"/>
    <m/>
    <m/>
    <m/>
    <x v="0"/>
    <m/>
    <m/>
    <m/>
    <m/>
    <m/>
    <m/>
    <m/>
    <m/>
    <m/>
    <m/>
    <m/>
    <m/>
    <m/>
    <m/>
    <m/>
    <m/>
    <m/>
    <m/>
    <m/>
    <m/>
    <m/>
    <m/>
    <m/>
    <m/>
    <m/>
    <m/>
    <m/>
    <m/>
    <m/>
    <m/>
    <m/>
    <m/>
  </r>
  <r>
    <x v="10"/>
    <m/>
    <x v="0"/>
    <s v="Complete"/>
    <s v="Manual"/>
    <x v="2"/>
    <s v=""/>
    <m/>
    <m/>
    <x v="0"/>
    <m/>
    <m/>
    <m/>
    <m/>
    <m/>
    <m/>
    <m/>
    <m/>
    <m/>
    <m/>
    <m/>
    <m/>
    <m/>
    <m/>
    <m/>
    <m/>
    <m/>
    <m/>
    <m/>
    <m/>
    <m/>
    <m/>
    <m/>
    <m/>
    <m/>
    <m/>
    <m/>
    <m/>
    <m/>
    <m/>
    <m/>
    <m/>
  </r>
  <r>
    <x v="11"/>
    <m/>
    <x v="0"/>
    <s v="Complete"/>
    <s v="Manual"/>
    <x v="2"/>
    <s v=""/>
    <m/>
    <m/>
    <x v="0"/>
    <m/>
    <m/>
    <m/>
    <m/>
    <m/>
    <m/>
    <m/>
    <m/>
    <m/>
    <m/>
    <m/>
    <m/>
    <m/>
    <m/>
    <m/>
    <m/>
    <m/>
    <m/>
    <m/>
    <m/>
    <m/>
    <m/>
    <m/>
    <m/>
    <m/>
    <m/>
    <m/>
    <m/>
    <m/>
    <m/>
    <m/>
    <m/>
  </r>
  <r>
    <x v="12"/>
    <n v="4"/>
    <x v="0"/>
    <s v="Complete"/>
    <s v="Auto"/>
    <x v="2"/>
    <s v="Sudan"/>
    <s v="Africa"/>
    <m/>
    <x v="0"/>
    <s v="R"/>
    <m/>
    <s v="Molly"/>
    <m/>
    <s v="Phil"/>
    <s v="L"/>
    <s v="O"/>
    <s v="O"/>
    <s v="C"/>
    <m/>
    <s v="R"/>
    <m/>
    <m/>
    <m/>
    <m/>
    <m/>
    <m/>
    <m/>
    <m/>
    <m/>
    <m/>
    <m/>
    <m/>
    <m/>
    <m/>
    <m/>
    <m/>
    <m/>
    <m/>
    <m/>
    <m/>
    <m/>
  </r>
  <r>
    <x v="12"/>
    <n v="4"/>
    <x v="0"/>
    <s v="Complete"/>
    <s v="Auto"/>
    <x v="2"/>
    <s v="Algeria"/>
    <s v="Africa"/>
    <m/>
    <x v="0"/>
    <s v="R"/>
    <m/>
    <s v="Molly"/>
    <m/>
    <s v="QA Team"/>
    <m/>
    <m/>
    <m/>
    <m/>
    <s v="L"/>
    <s v="O"/>
    <s v="O"/>
    <s v="C"/>
    <m/>
    <s v="R"/>
    <m/>
    <m/>
    <m/>
    <m/>
    <m/>
    <m/>
    <m/>
    <m/>
    <m/>
    <m/>
    <m/>
    <m/>
    <m/>
    <m/>
    <m/>
    <m/>
    <m/>
  </r>
  <r>
    <x v="12"/>
    <n v="4"/>
    <x v="0"/>
    <s v="Complete"/>
    <s v="Auto"/>
    <x v="2"/>
    <s v="Kenya"/>
    <s v="Africa"/>
    <m/>
    <x v="0"/>
    <s v="R"/>
    <m/>
    <s v="Molly"/>
    <m/>
    <s v="QA Team"/>
    <m/>
    <m/>
    <m/>
    <m/>
    <s v="L"/>
    <s v="O"/>
    <s v="O"/>
    <s v="C"/>
    <m/>
    <s v="R"/>
    <m/>
    <m/>
    <m/>
    <m/>
    <m/>
    <m/>
    <m/>
    <m/>
    <m/>
    <m/>
    <m/>
    <m/>
    <m/>
    <m/>
    <m/>
    <m/>
    <m/>
  </r>
  <r>
    <x v="12"/>
    <n v="4"/>
    <x v="0"/>
    <s v="Complete"/>
    <s v="Auto"/>
    <x v="2"/>
    <s v="Congo"/>
    <s v="Africa"/>
    <m/>
    <x v="0"/>
    <s v="R"/>
    <m/>
    <s v="Molly"/>
    <m/>
    <m/>
    <m/>
    <m/>
    <m/>
    <m/>
    <m/>
    <m/>
    <m/>
    <m/>
    <m/>
    <s v="L"/>
    <m/>
    <s v="C"/>
    <m/>
    <s v="R"/>
    <m/>
    <m/>
    <m/>
    <m/>
    <m/>
    <m/>
    <m/>
    <m/>
    <m/>
    <m/>
    <m/>
    <m/>
    <m/>
  </r>
  <r>
    <x v="13"/>
    <n v="3"/>
    <x v="0"/>
    <s v="Complete"/>
    <s v="Auto"/>
    <x v="2"/>
    <s v="Zimbabwe"/>
    <s v="Africa"/>
    <m/>
    <x v="0"/>
    <s v="R"/>
    <m/>
    <s v="Molly"/>
    <m/>
    <m/>
    <m/>
    <m/>
    <m/>
    <m/>
    <m/>
    <m/>
    <s v="L"/>
    <s v="O"/>
    <s v="O"/>
    <s v="O"/>
    <s v="O"/>
    <s v="C"/>
    <m/>
    <s v="R"/>
    <m/>
    <m/>
    <m/>
    <m/>
    <m/>
    <m/>
    <m/>
    <m/>
    <m/>
    <m/>
    <m/>
    <m/>
    <m/>
  </r>
  <r>
    <x v="13"/>
    <n v="3"/>
    <x v="0"/>
    <s v="Complete"/>
    <s v="Auto"/>
    <x v="2"/>
    <s v="Tunisa"/>
    <s v="Africa"/>
    <m/>
    <x v="0"/>
    <s v="R"/>
    <m/>
    <s v="Molly"/>
    <m/>
    <m/>
    <m/>
    <m/>
    <m/>
    <m/>
    <m/>
    <m/>
    <m/>
    <m/>
    <m/>
    <s v="L"/>
    <s v="O"/>
    <s v="C"/>
    <m/>
    <s v="R"/>
    <m/>
    <m/>
    <m/>
    <m/>
    <m/>
    <m/>
    <m/>
    <m/>
    <m/>
    <m/>
    <m/>
    <m/>
    <m/>
  </r>
  <r>
    <x v="13"/>
    <n v="3"/>
    <x v="0"/>
    <s v="Complete"/>
    <s v="Auto"/>
    <x v="2"/>
    <s v="Angola"/>
    <s v="Africa"/>
    <m/>
    <x v="0"/>
    <s v="R"/>
    <m/>
    <s v="Molly"/>
    <m/>
    <m/>
    <m/>
    <m/>
    <m/>
    <m/>
    <m/>
    <m/>
    <s v="L"/>
    <s v="O"/>
    <s v="O"/>
    <s v="O"/>
    <s v="O"/>
    <s v="C"/>
    <m/>
    <s v="R"/>
    <m/>
    <m/>
    <m/>
    <m/>
    <m/>
    <m/>
    <m/>
    <m/>
    <m/>
    <m/>
    <m/>
    <m/>
    <m/>
  </r>
  <r>
    <x v="14"/>
    <n v="4"/>
    <x v="0"/>
    <s v="Complete"/>
    <s v="Auto"/>
    <x v="2"/>
    <s v="Cote d'Ivoire"/>
    <s v="Africa"/>
    <m/>
    <x v="0"/>
    <s v="R"/>
    <m/>
    <s v="Molly"/>
    <m/>
    <s v="Phil"/>
    <s v="L"/>
    <s v="O"/>
    <s v="O"/>
    <s v="C"/>
    <m/>
    <s v="R"/>
    <m/>
    <m/>
    <m/>
    <m/>
    <m/>
    <m/>
    <m/>
    <m/>
    <m/>
    <m/>
    <m/>
    <m/>
    <m/>
    <m/>
    <m/>
    <m/>
    <m/>
    <m/>
    <m/>
    <m/>
    <m/>
  </r>
  <r>
    <x v="14"/>
    <n v="4"/>
    <x v="0"/>
    <s v="Complete"/>
    <s v="Auto"/>
    <x v="2"/>
    <s v="Senegal"/>
    <s v="Africa"/>
    <m/>
    <x v="0"/>
    <s v="R"/>
    <m/>
    <s v="Molly"/>
    <m/>
    <s v="Phil"/>
    <m/>
    <m/>
    <s v="L"/>
    <s v="C"/>
    <m/>
    <s v="R"/>
    <m/>
    <m/>
    <m/>
    <m/>
    <m/>
    <m/>
    <m/>
    <m/>
    <m/>
    <m/>
    <m/>
    <m/>
    <m/>
    <m/>
    <m/>
    <m/>
    <m/>
    <m/>
    <m/>
    <m/>
    <m/>
  </r>
  <r>
    <x v="14"/>
    <n v="4"/>
    <x v="0"/>
    <s v="Complete"/>
    <s v="Auto"/>
    <x v="2"/>
    <s v="Sierra Leone"/>
    <s v="Africa"/>
    <m/>
    <x v="0"/>
    <s v="R"/>
    <m/>
    <s v="Molly"/>
    <m/>
    <m/>
    <m/>
    <m/>
    <m/>
    <m/>
    <m/>
    <m/>
    <m/>
    <m/>
    <m/>
    <s v="L"/>
    <s v="O"/>
    <s v="C"/>
    <m/>
    <s v="R"/>
    <m/>
    <m/>
    <m/>
    <m/>
    <m/>
    <m/>
    <m/>
    <m/>
    <m/>
    <m/>
    <m/>
    <m/>
    <m/>
  </r>
  <r>
    <x v="14"/>
    <n v="4"/>
    <x v="0"/>
    <s v="Complete"/>
    <s v="Auto"/>
    <x v="2"/>
    <s v="Mozambique"/>
    <s v="Africa"/>
    <m/>
    <x v="0"/>
    <s v="R"/>
    <m/>
    <s v="Molly"/>
    <m/>
    <m/>
    <m/>
    <m/>
    <m/>
    <m/>
    <m/>
    <s v="L"/>
    <s v="O"/>
    <s v="O"/>
    <s v="O"/>
    <s v="O"/>
    <s v="O"/>
    <s v="C"/>
    <m/>
    <s v="R"/>
    <m/>
    <m/>
    <m/>
    <m/>
    <m/>
    <m/>
    <m/>
    <m/>
    <m/>
    <m/>
    <m/>
    <m/>
    <m/>
  </r>
  <r>
    <x v="15"/>
    <n v="3"/>
    <x v="0"/>
    <s v="Complete"/>
    <s v="Auto"/>
    <x v="2"/>
    <s v="Israel"/>
    <s v="Asia"/>
    <m/>
    <x v="0"/>
    <s v="R"/>
    <m/>
    <s v="Molly/Michael"/>
    <m/>
    <s v="Phil"/>
    <s v="L"/>
    <s v="O"/>
    <s v="O"/>
    <s v="C"/>
    <m/>
    <s v="R"/>
    <m/>
    <m/>
    <m/>
    <m/>
    <m/>
    <m/>
    <m/>
    <m/>
    <m/>
    <m/>
    <m/>
    <m/>
    <m/>
    <m/>
    <m/>
    <m/>
    <m/>
    <m/>
    <m/>
    <m/>
    <m/>
  </r>
  <r>
    <x v="15"/>
    <n v="3"/>
    <x v="0"/>
    <s v="Complete"/>
    <s v="Auto"/>
    <x v="2"/>
    <s v="Honduras"/>
    <s v="Latin America and the Caribbean"/>
    <m/>
    <x v="0"/>
    <s v="R"/>
    <m/>
    <s v="Molly/Michael"/>
    <m/>
    <s v="Phil"/>
    <m/>
    <m/>
    <s v="L"/>
    <s v="C"/>
    <m/>
    <s v="R"/>
    <m/>
    <m/>
    <m/>
    <m/>
    <m/>
    <m/>
    <m/>
    <m/>
    <m/>
    <m/>
    <m/>
    <m/>
    <m/>
    <m/>
    <m/>
    <m/>
    <m/>
    <m/>
    <m/>
    <m/>
    <m/>
  </r>
  <r>
    <x v="15"/>
    <n v="3"/>
    <x v="0"/>
    <s v="Complete"/>
    <s v="Auto"/>
    <x v="2"/>
    <s v="Burundi"/>
    <s v="Africa"/>
    <m/>
    <x v="0"/>
    <s v="L"/>
    <m/>
    <s v="Molly"/>
    <m/>
    <m/>
    <m/>
    <m/>
    <m/>
    <m/>
    <m/>
    <m/>
    <m/>
    <m/>
    <s v="L"/>
    <s v="O"/>
    <s v="O"/>
    <s v="C"/>
    <m/>
    <s v="R"/>
    <m/>
    <m/>
    <m/>
    <m/>
    <m/>
    <m/>
    <m/>
    <m/>
    <m/>
    <m/>
    <m/>
    <m/>
    <m/>
  </r>
  <r>
    <x v="15"/>
    <m/>
    <x v="0"/>
    <s v="Complete"/>
    <s v="Auto"/>
    <x v="2"/>
    <s v=""/>
    <m/>
    <m/>
    <x v="0"/>
    <m/>
    <m/>
    <m/>
    <m/>
    <m/>
    <m/>
    <m/>
    <m/>
    <m/>
    <m/>
    <m/>
    <m/>
    <m/>
    <m/>
    <m/>
    <m/>
    <m/>
    <m/>
    <m/>
    <m/>
    <m/>
    <m/>
    <m/>
    <m/>
    <m/>
    <m/>
    <m/>
    <m/>
    <m/>
    <m/>
    <m/>
    <m/>
  </r>
  <r>
    <x v="15"/>
    <m/>
    <x v="0"/>
    <s v="Complete"/>
    <s v="Auto"/>
    <x v="2"/>
    <s v=""/>
    <m/>
    <m/>
    <x v="0"/>
    <m/>
    <m/>
    <m/>
    <m/>
    <m/>
    <m/>
    <m/>
    <m/>
    <m/>
    <m/>
    <m/>
    <m/>
    <m/>
    <m/>
    <m/>
    <m/>
    <m/>
    <m/>
    <m/>
    <m/>
    <m/>
    <m/>
    <m/>
    <m/>
    <m/>
    <m/>
    <m/>
    <m/>
    <m/>
    <m/>
    <m/>
    <m/>
  </r>
  <r>
    <x v="15"/>
    <m/>
    <x v="0"/>
    <s v="Complete"/>
    <s v="Auto"/>
    <x v="2"/>
    <s v=""/>
    <m/>
    <m/>
    <x v="0"/>
    <m/>
    <m/>
    <m/>
    <m/>
    <m/>
    <m/>
    <m/>
    <m/>
    <m/>
    <m/>
    <m/>
    <m/>
    <m/>
    <m/>
    <m/>
    <m/>
    <m/>
    <m/>
    <m/>
    <m/>
    <m/>
    <m/>
    <m/>
    <m/>
    <m/>
    <m/>
    <m/>
    <m/>
    <m/>
    <m/>
    <m/>
    <m/>
  </r>
  <r>
    <x v="16"/>
    <n v="3"/>
    <x v="0"/>
    <s v="Complete"/>
    <s v="Auto"/>
    <x v="2"/>
    <s v="India"/>
    <s v="Asia"/>
    <m/>
    <x v="0"/>
    <s v="L"/>
    <m/>
    <s v="Molly/Michael"/>
    <m/>
    <m/>
    <m/>
    <m/>
    <m/>
    <m/>
    <m/>
    <s v="L"/>
    <s v="O"/>
    <s v="O"/>
    <s v="O"/>
    <s v="O"/>
    <s v="O"/>
    <s v="C"/>
    <m/>
    <s v="R"/>
    <m/>
    <m/>
    <m/>
    <m/>
    <m/>
    <m/>
    <m/>
    <m/>
    <m/>
    <m/>
    <m/>
    <m/>
    <m/>
  </r>
  <r>
    <x v="16"/>
    <n v="3"/>
    <x v="0"/>
    <s v="Complete"/>
    <s v="Auto"/>
    <x v="2"/>
    <s v="Iraq"/>
    <s v="Asia"/>
    <m/>
    <x v="0"/>
    <s v="L"/>
    <m/>
    <s v="Molly/Michael"/>
    <m/>
    <m/>
    <m/>
    <m/>
    <m/>
    <m/>
    <m/>
    <m/>
    <s v="L"/>
    <s v="O"/>
    <s v="O"/>
    <s v="O"/>
    <s v="O"/>
    <s v="C"/>
    <m/>
    <s v="R"/>
    <m/>
    <m/>
    <m/>
    <m/>
    <m/>
    <m/>
    <m/>
    <m/>
    <m/>
    <m/>
    <m/>
    <m/>
    <m/>
  </r>
  <r>
    <x v="16"/>
    <n v="3"/>
    <x v="0"/>
    <s v="Complete"/>
    <s v="Auto"/>
    <x v="2"/>
    <s v="Somalia"/>
    <s v="Africa"/>
    <m/>
    <x v="0"/>
    <s v="L"/>
    <m/>
    <s v="Molly/Michael"/>
    <m/>
    <s v="QA Team"/>
    <m/>
    <m/>
    <m/>
    <m/>
    <s v="L"/>
    <s v="O"/>
    <s v="O"/>
    <s v="O"/>
    <s v="O"/>
    <s v="O"/>
    <s v="O"/>
    <s v="C"/>
    <m/>
    <s v="R"/>
    <m/>
    <m/>
    <m/>
    <m/>
    <m/>
    <m/>
    <m/>
    <m/>
    <m/>
    <m/>
    <m/>
    <m/>
    <m/>
  </r>
  <r>
    <x v="16"/>
    <m/>
    <x v="0"/>
    <s v="Complete"/>
    <s v="Auto"/>
    <x v="2"/>
    <m/>
    <m/>
    <m/>
    <x v="0"/>
    <m/>
    <m/>
    <m/>
    <m/>
    <m/>
    <m/>
    <m/>
    <m/>
    <m/>
    <m/>
    <m/>
    <m/>
    <m/>
    <m/>
    <m/>
    <m/>
    <m/>
    <m/>
    <m/>
    <m/>
    <m/>
    <m/>
    <m/>
    <m/>
    <m/>
    <m/>
    <m/>
    <m/>
    <m/>
    <m/>
    <m/>
    <m/>
  </r>
  <r>
    <x v="16"/>
    <m/>
    <x v="0"/>
    <s v="Complete"/>
    <s v="Auto"/>
    <x v="2"/>
    <s v=""/>
    <m/>
    <m/>
    <x v="0"/>
    <m/>
    <m/>
    <m/>
    <m/>
    <m/>
    <m/>
    <m/>
    <m/>
    <m/>
    <m/>
    <m/>
    <m/>
    <m/>
    <m/>
    <m/>
    <m/>
    <m/>
    <m/>
    <m/>
    <m/>
    <m/>
    <m/>
    <m/>
    <m/>
    <m/>
    <m/>
    <m/>
    <m/>
    <m/>
    <m/>
    <m/>
    <m/>
  </r>
  <r>
    <x v="17"/>
    <n v="2"/>
    <x v="2"/>
    <s v="Complete"/>
    <s v="Auto"/>
    <x v="3"/>
    <s v="Norway"/>
    <s v="Europe"/>
    <s v="Hong Kong"/>
    <x v="0"/>
    <s v="R"/>
    <s v="L"/>
    <s v="Molly/Michael"/>
    <s v="Molly"/>
    <m/>
    <m/>
    <m/>
    <m/>
    <m/>
    <m/>
    <s v="L"/>
    <s v="O"/>
    <s v="O"/>
    <s v="O"/>
    <s v="O"/>
    <s v="O"/>
    <s v="C"/>
    <s v="R"/>
    <m/>
    <m/>
    <m/>
    <s v="L"/>
    <s v="O"/>
    <s v="C"/>
    <s v="R"/>
    <m/>
    <m/>
    <m/>
    <m/>
    <m/>
    <m/>
    <m/>
  </r>
  <r>
    <x v="17"/>
    <n v="2"/>
    <x v="2"/>
    <s v="Complete"/>
    <s v="Auto"/>
    <x v="3"/>
    <s v="Brazil"/>
    <s v="Latin America and the Caribbean"/>
    <s v="Thailand"/>
    <x v="0"/>
    <s v="R"/>
    <s v="L"/>
    <s v="Molly/Michael"/>
    <s v="Molly"/>
    <s v="Amber"/>
    <m/>
    <m/>
    <s v="L"/>
    <s v="O"/>
    <s v="O"/>
    <s v="O"/>
    <s v="O"/>
    <s v="O"/>
    <s v="O"/>
    <s v="O"/>
    <s v="O"/>
    <s v="C"/>
    <s v="R"/>
    <m/>
    <m/>
    <m/>
    <s v="L"/>
    <s v="O"/>
    <s v="C"/>
    <s v="R"/>
    <m/>
    <m/>
    <m/>
    <m/>
    <m/>
    <m/>
    <m/>
  </r>
  <r>
    <x v="17"/>
    <m/>
    <x v="2"/>
    <s v="Complete"/>
    <s v="Auto"/>
    <x v="3"/>
    <s v=""/>
    <m/>
    <s v="South Korea"/>
    <x v="0"/>
    <m/>
    <s v="L"/>
    <m/>
    <s v="Molly"/>
    <m/>
    <m/>
    <m/>
    <m/>
    <m/>
    <m/>
    <m/>
    <m/>
    <m/>
    <m/>
    <m/>
    <m/>
    <m/>
    <m/>
    <m/>
    <m/>
    <m/>
    <s v="L"/>
    <s v="O"/>
    <s v="C"/>
    <s v="R"/>
    <m/>
    <m/>
    <m/>
    <m/>
    <m/>
    <m/>
    <m/>
  </r>
  <r>
    <x v="17"/>
    <m/>
    <x v="2"/>
    <s v="Complete"/>
    <s v="Auto"/>
    <x v="3"/>
    <s v=""/>
    <m/>
    <s v="South Africa"/>
    <x v="0"/>
    <m/>
    <s v="L"/>
    <m/>
    <s v="Molly"/>
    <m/>
    <m/>
    <m/>
    <m/>
    <m/>
    <m/>
    <m/>
    <m/>
    <m/>
    <m/>
    <m/>
    <m/>
    <m/>
    <m/>
    <m/>
    <m/>
    <m/>
    <s v="L"/>
    <s v="O"/>
    <s v="C"/>
    <s v="R"/>
    <m/>
    <m/>
    <m/>
    <m/>
    <m/>
    <m/>
    <m/>
  </r>
  <r>
    <x v="17"/>
    <m/>
    <x v="2"/>
    <s v="Complete"/>
    <s v="Auto"/>
    <x v="3"/>
    <m/>
    <m/>
    <s v="New Zealand"/>
    <x v="0"/>
    <m/>
    <s v="L"/>
    <m/>
    <s v="Molly"/>
    <m/>
    <m/>
    <m/>
    <m/>
    <m/>
    <m/>
    <m/>
    <m/>
    <m/>
    <m/>
    <m/>
    <m/>
    <m/>
    <m/>
    <m/>
    <m/>
    <m/>
    <s v="L"/>
    <s v="O"/>
    <s v="C"/>
    <s v="R"/>
    <m/>
    <m/>
    <m/>
    <m/>
    <m/>
    <m/>
    <m/>
  </r>
  <r>
    <x v="18"/>
    <n v="2"/>
    <x v="2"/>
    <s v="Complete"/>
    <s v="Auto"/>
    <x v="3"/>
    <s v="Germany"/>
    <s v="Europe"/>
    <s v="Norway"/>
    <x v="0"/>
    <s v="R"/>
    <s v="L"/>
    <s v="Molly"/>
    <s v="Molly"/>
    <m/>
    <m/>
    <m/>
    <m/>
    <m/>
    <m/>
    <m/>
    <m/>
    <m/>
    <s v="L"/>
    <s v="O"/>
    <s v="O"/>
    <s v="C"/>
    <s v="R"/>
    <m/>
    <m/>
    <m/>
    <s v="L"/>
    <s v="O"/>
    <s v="C"/>
    <s v="R"/>
    <m/>
    <m/>
    <m/>
    <m/>
    <m/>
    <m/>
    <m/>
  </r>
  <r>
    <x v="18"/>
    <n v="2"/>
    <x v="2"/>
    <s v="Complete"/>
    <s v="Auto"/>
    <x v="3"/>
    <s v="France"/>
    <s v="Europe"/>
    <s v="Germany"/>
    <x v="0"/>
    <s v="R"/>
    <s v="L"/>
    <s v="Molly"/>
    <s v="Molly"/>
    <m/>
    <m/>
    <m/>
    <m/>
    <m/>
    <m/>
    <m/>
    <m/>
    <m/>
    <m/>
    <m/>
    <s v="L"/>
    <s v="C"/>
    <s v="R"/>
    <m/>
    <m/>
    <m/>
    <s v="L"/>
    <s v="O"/>
    <s v="C"/>
    <s v="R"/>
    <m/>
    <m/>
    <m/>
    <m/>
    <m/>
    <m/>
    <m/>
  </r>
  <r>
    <x v="18"/>
    <m/>
    <x v="2"/>
    <s v="Complete"/>
    <s v="Auto"/>
    <x v="3"/>
    <s v=""/>
    <m/>
    <s v="Finland"/>
    <x v="0"/>
    <m/>
    <s v="L"/>
    <s v="Molly"/>
    <s v="Molly"/>
    <m/>
    <m/>
    <m/>
    <m/>
    <m/>
    <m/>
    <m/>
    <m/>
    <m/>
    <m/>
    <m/>
    <m/>
    <m/>
    <m/>
    <m/>
    <m/>
    <m/>
    <s v="L"/>
    <s v="O"/>
    <s v="C"/>
    <s v="R"/>
    <m/>
    <m/>
    <m/>
    <m/>
    <m/>
    <m/>
    <m/>
  </r>
  <r>
    <x v="18"/>
    <m/>
    <x v="2"/>
    <s v="Complete"/>
    <s v="Auto"/>
    <x v="3"/>
    <s v=""/>
    <m/>
    <s v="UK"/>
    <x v="0"/>
    <m/>
    <s v="L"/>
    <m/>
    <s v="Molly"/>
    <m/>
    <m/>
    <m/>
    <m/>
    <m/>
    <m/>
    <m/>
    <m/>
    <m/>
    <m/>
    <m/>
    <m/>
    <m/>
    <m/>
    <m/>
    <m/>
    <m/>
    <s v="L"/>
    <s v="O"/>
    <s v="C"/>
    <s v="R"/>
    <m/>
    <m/>
    <m/>
    <m/>
    <m/>
    <m/>
    <m/>
  </r>
  <r>
    <x v="18"/>
    <m/>
    <x v="2"/>
    <s v="Complete"/>
    <s v="Auto"/>
    <x v="3"/>
    <s v=""/>
    <m/>
    <s v="Belgium"/>
    <x v="0"/>
    <m/>
    <s v="L"/>
    <m/>
    <s v="Molly"/>
    <m/>
    <m/>
    <m/>
    <m/>
    <m/>
    <m/>
    <m/>
    <m/>
    <m/>
    <m/>
    <m/>
    <m/>
    <m/>
    <m/>
    <m/>
    <m/>
    <m/>
    <s v="L"/>
    <s v="O"/>
    <s v="C"/>
    <s v="R"/>
    <m/>
    <m/>
    <m/>
    <m/>
    <m/>
    <m/>
    <m/>
  </r>
  <r>
    <x v="19"/>
    <n v="2"/>
    <x v="0"/>
    <s v="Complete"/>
    <s v="Auto"/>
    <x v="3"/>
    <s v="Estonia"/>
    <s v="Europe"/>
    <m/>
    <x v="0"/>
    <s v="R"/>
    <m/>
    <s v="Michael"/>
    <m/>
    <s v="Amber"/>
    <m/>
    <s v="L"/>
    <s v="O"/>
    <s v="R"/>
    <m/>
    <m/>
    <m/>
    <m/>
    <m/>
    <m/>
    <m/>
    <m/>
    <m/>
    <m/>
    <m/>
    <m/>
    <m/>
    <m/>
    <m/>
    <m/>
    <m/>
    <m/>
    <m/>
    <m/>
    <m/>
    <m/>
    <m/>
  </r>
  <r>
    <x v="19"/>
    <n v="2"/>
    <x v="0"/>
    <s v="Complete"/>
    <s v="Auto"/>
    <x v="3"/>
    <s v="UK"/>
    <s v="Europe"/>
    <m/>
    <x v="0"/>
    <s v="R"/>
    <m/>
    <s v="Phil/Michael"/>
    <m/>
    <s v="QA Team"/>
    <m/>
    <m/>
    <m/>
    <m/>
    <s v="L"/>
    <s v="O"/>
    <s v="O"/>
    <s v="C"/>
    <m/>
    <m/>
    <s v="R"/>
    <m/>
    <m/>
    <m/>
    <m/>
    <m/>
    <m/>
    <m/>
    <m/>
    <m/>
    <m/>
    <m/>
    <m/>
    <m/>
    <m/>
    <m/>
    <m/>
  </r>
  <r>
    <x v="20"/>
    <n v="2"/>
    <x v="0"/>
    <s v="Complete"/>
    <s v="Auto"/>
    <x v="2"/>
    <s v="Yemen"/>
    <s v="Asia"/>
    <m/>
    <x v="0"/>
    <s v="R"/>
    <m/>
    <s v="Molly"/>
    <m/>
    <s v="Amber"/>
    <s v="L"/>
    <s v="O"/>
    <s v="O"/>
    <s v="O"/>
    <s v="O"/>
    <s v="O"/>
    <s v="O"/>
    <s v="O"/>
    <s v="O"/>
    <s v="O"/>
    <s v="O"/>
    <s v="C"/>
    <s v="R"/>
    <m/>
    <m/>
    <m/>
    <m/>
    <m/>
    <m/>
    <m/>
    <m/>
    <m/>
    <m/>
    <m/>
    <m/>
    <m/>
    <m/>
  </r>
  <r>
    <x v="20"/>
    <n v="2"/>
    <x v="0"/>
    <s v="Complete"/>
    <s v="Auto"/>
    <x v="2"/>
    <s v="South Sudan or Nigeria"/>
    <s v="Africa"/>
    <m/>
    <x v="0"/>
    <s v="R"/>
    <m/>
    <s v="Molly"/>
    <m/>
    <s v="QA Team"/>
    <m/>
    <m/>
    <m/>
    <m/>
    <s v="L"/>
    <s v="O"/>
    <s v="O"/>
    <s v="O"/>
    <s v="O"/>
    <s v="O"/>
    <s v="O"/>
    <s v="C"/>
    <s v="R"/>
    <m/>
    <m/>
    <m/>
    <m/>
    <m/>
    <m/>
    <m/>
    <m/>
    <m/>
    <m/>
    <m/>
    <m/>
    <m/>
    <m/>
  </r>
  <r>
    <x v="21"/>
    <n v="2"/>
    <x v="0"/>
    <s v="Complete"/>
    <s v="Auto"/>
    <x v="3"/>
    <s v="Columbia"/>
    <s v="Latin America and the Caribbean"/>
    <m/>
    <x v="0"/>
    <s v="R"/>
    <m/>
    <s v="Phil/Michael"/>
    <m/>
    <s v="Phil"/>
    <m/>
    <s v="L"/>
    <s v="O"/>
    <s v="C"/>
    <m/>
    <s v="R"/>
    <m/>
    <m/>
    <m/>
    <m/>
    <m/>
    <m/>
    <m/>
    <m/>
    <m/>
    <m/>
    <m/>
    <m/>
    <m/>
    <m/>
    <m/>
    <m/>
    <m/>
    <m/>
    <m/>
    <m/>
    <m/>
  </r>
  <r>
    <x v="21"/>
    <n v="2"/>
    <x v="0"/>
    <s v="Complete"/>
    <s v="Auto"/>
    <x v="3"/>
    <s v="South Africa"/>
    <s v="Africa"/>
    <m/>
    <x v="0"/>
    <s v="R"/>
    <m/>
    <s v="Michael"/>
    <m/>
    <s v="Amber"/>
    <m/>
    <m/>
    <s v="L"/>
    <s v="C"/>
    <m/>
    <s v="R"/>
    <m/>
    <m/>
    <m/>
    <m/>
    <m/>
    <m/>
    <m/>
    <m/>
    <m/>
    <m/>
    <m/>
    <m/>
    <m/>
    <m/>
    <m/>
    <m/>
    <m/>
    <m/>
    <m/>
    <m/>
    <m/>
  </r>
  <r>
    <x v="22"/>
    <n v="2"/>
    <x v="3"/>
    <s v="Complete"/>
    <s v="Auto"/>
    <x v="3"/>
    <s v="Ireland"/>
    <s v="Europe"/>
    <s v="Mexico"/>
    <x v="0"/>
    <s v="R"/>
    <s v="L"/>
    <s v="Molly"/>
    <s v="Molly"/>
    <s v="Amber"/>
    <m/>
    <s v="L"/>
    <s v="O"/>
    <s v="C"/>
    <m/>
    <s v="R"/>
    <m/>
    <m/>
    <m/>
    <m/>
    <m/>
    <m/>
    <m/>
    <m/>
    <m/>
    <m/>
    <s v="L"/>
    <s v="O"/>
    <s v="C"/>
    <m/>
    <s v="R"/>
    <m/>
    <m/>
    <m/>
    <m/>
    <m/>
    <m/>
  </r>
  <r>
    <x v="22"/>
    <n v="2"/>
    <x v="3"/>
    <s v="Complete"/>
    <s v="Auto"/>
    <x v="3"/>
    <s v="Australia"/>
    <s v="Oceania"/>
    <s v="Hungary"/>
    <x v="0"/>
    <s v="R"/>
    <s v="L"/>
    <s v="Molly"/>
    <s v="Molly"/>
    <m/>
    <m/>
    <m/>
    <m/>
    <m/>
    <m/>
    <m/>
    <m/>
    <m/>
    <s v="L"/>
    <s v="O"/>
    <s v="O"/>
    <s v="C"/>
    <m/>
    <s v="R"/>
    <m/>
    <m/>
    <s v="L"/>
    <s v="O"/>
    <s v="C"/>
    <m/>
    <s v="R"/>
    <m/>
    <m/>
    <m/>
    <m/>
    <m/>
    <m/>
  </r>
  <r>
    <x v="22"/>
    <m/>
    <x v="3"/>
    <s v="Complete"/>
    <s v="Auto"/>
    <x v="3"/>
    <s v=""/>
    <m/>
    <s v="Sweden"/>
    <x v="0"/>
    <m/>
    <s v="L"/>
    <m/>
    <s v="Molly"/>
    <m/>
    <m/>
    <m/>
    <m/>
    <m/>
    <m/>
    <m/>
    <m/>
    <m/>
    <m/>
    <m/>
    <m/>
    <m/>
    <m/>
    <m/>
    <m/>
    <m/>
    <s v="L"/>
    <s v="O"/>
    <s v="C"/>
    <m/>
    <s v="R"/>
    <m/>
    <m/>
    <m/>
    <m/>
    <m/>
    <m/>
  </r>
  <r>
    <x v="22"/>
    <m/>
    <x v="3"/>
    <s v="Complete"/>
    <s v="Auto"/>
    <x v="3"/>
    <s v="South Africa"/>
    <m/>
    <m/>
    <x v="0"/>
    <m/>
    <s v="L"/>
    <m/>
    <s v="Michael"/>
    <m/>
    <m/>
    <m/>
    <m/>
    <m/>
    <m/>
    <m/>
    <m/>
    <m/>
    <m/>
    <m/>
    <m/>
    <m/>
    <m/>
    <m/>
    <m/>
    <m/>
    <s v="L"/>
    <s v="O"/>
    <s v="C"/>
    <m/>
    <s v="R"/>
    <m/>
    <m/>
    <m/>
    <m/>
    <m/>
    <m/>
  </r>
  <r>
    <x v="23"/>
    <n v="1"/>
    <x v="4"/>
    <s v="Complete"/>
    <s v="Auto"/>
    <x v="4"/>
    <m/>
    <m/>
    <s v="Costa Rica"/>
    <x v="0"/>
    <m/>
    <s v="L"/>
    <m/>
    <s v="Molly"/>
    <m/>
    <m/>
    <m/>
    <m/>
    <m/>
    <m/>
    <m/>
    <m/>
    <m/>
    <m/>
    <m/>
    <m/>
    <m/>
    <s v="L"/>
    <s v="O"/>
    <s v="C"/>
    <s v="R"/>
    <s v="L"/>
    <s v="O"/>
    <s v="C"/>
    <m/>
    <s v="R"/>
    <m/>
    <m/>
    <m/>
    <m/>
    <m/>
    <m/>
  </r>
  <r>
    <x v="23"/>
    <m/>
    <x v="4"/>
    <s v="Complete"/>
    <s v="Auto"/>
    <x v="4"/>
    <s v=""/>
    <m/>
    <s v="Egypt"/>
    <x v="0"/>
    <m/>
    <s v="L"/>
    <m/>
    <s v="Molly"/>
    <m/>
    <m/>
    <m/>
    <m/>
    <m/>
    <m/>
    <m/>
    <m/>
    <m/>
    <m/>
    <m/>
    <m/>
    <m/>
    <m/>
    <m/>
    <m/>
    <m/>
    <s v="L"/>
    <s v="O"/>
    <s v="C"/>
    <m/>
    <s v="R"/>
    <m/>
    <m/>
    <m/>
    <m/>
    <m/>
    <m/>
  </r>
  <r>
    <x v="23"/>
    <m/>
    <x v="4"/>
    <s v="Complete"/>
    <s v="Auto"/>
    <x v="4"/>
    <s v=""/>
    <m/>
    <s v="Iran"/>
    <x v="0"/>
    <m/>
    <s v="L"/>
    <m/>
    <s v="Molly"/>
    <m/>
    <m/>
    <m/>
    <m/>
    <m/>
    <m/>
    <m/>
    <m/>
    <m/>
    <m/>
    <m/>
    <m/>
    <m/>
    <m/>
    <m/>
    <m/>
    <m/>
    <s v="L"/>
    <s v="O"/>
    <s v="C"/>
    <m/>
    <s v="R"/>
    <m/>
    <m/>
    <m/>
    <m/>
    <m/>
    <m/>
  </r>
  <r>
    <x v="24"/>
    <n v="1"/>
    <x v="0"/>
    <s v="Complete"/>
    <s v="Auto"/>
    <x v="3"/>
    <s v="Libya"/>
    <s v="Africa"/>
    <m/>
    <x v="0"/>
    <s v="R"/>
    <m/>
    <s v="Molly"/>
    <m/>
    <s v="Phil"/>
    <m/>
    <s v="L"/>
    <s v="O"/>
    <s v="O"/>
    <s v="O"/>
    <s v="O"/>
    <s v="O"/>
    <s v="C"/>
    <m/>
    <s v="R"/>
    <m/>
    <m/>
    <m/>
    <m/>
    <m/>
    <m/>
    <m/>
    <m/>
    <m/>
    <m/>
    <m/>
    <m/>
    <m/>
    <m/>
    <m/>
    <m/>
    <m/>
  </r>
  <r>
    <x v="25"/>
    <n v="1"/>
    <x v="0"/>
    <s v="Complete"/>
    <s v="Auto"/>
    <x v="3"/>
    <s v="Sugar"/>
    <m/>
    <m/>
    <x v="0"/>
    <s v="R"/>
    <m/>
    <s v="Molly"/>
    <m/>
    <m/>
    <m/>
    <m/>
    <m/>
    <m/>
    <m/>
    <m/>
    <m/>
    <m/>
    <m/>
    <m/>
    <s v="L"/>
    <s v="C"/>
    <m/>
    <m/>
    <m/>
    <s v="R"/>
    <m/>
    <m/>
    <m/>
    <m/>
    <m/>
    <m/>
    <m/>
    <m/>
    <m/>
    <m/>
    <m/>
  </r>
  <r>
    <x v="26"/>
    <n v="1"/>
    <x v="0"/>
    <s v="Complete"/>
    <s v="Auto"/>
    <x v="2"/>
    <d v="2017-09-01T00:00:00"/>
    <m/>
    <m/>
    <x v="0"/>
    <s v="R"/>
    <m/>
    <s v="Phil/Michael"/>
    <m/>
    <s v="Amber"/>
    <s v="L"/>
    <s v="O"/>
    <s v="O"/>
    <s v="O"/>
    <s v="O"/>
    <s v="O"/>
    <s v="O"/>
    <s v="C"/>
    <m/>
    <m/>
    <m/>
    <s v="R"/>
    <m/>
    <m/>
    <m/>
    <m/>
    <m/>
    <m/>
    <m/>
    <m/>
    <m/>
    <m/>
    <m/>
    <m/>
    <m/>
    <m/>
    <m/>
  </r>
  <r>
    <x v="27"/>
    <n v="1"/>
    <x v="0"/>
    <s v="Complete"/>
    <s v="Auto"/>
    <x v="2"/>
    <s v="Germany"/>
    <s v="Europe"/>
    <m/>
    <x v="0"/>
    <s v="L"/>
    <m/>
    <s v="Phil/Michael"/>
    <m/>
    <m/>
    <m/>
    <m/>
    <m/>
    <m/>
    <m/>
    <m/>
    <m/>
    <m/>
    <s v="L"/>
    <s v="O"/>
    <s v="O"/>
    <s v="R"/>
    <m/>
    <m/>
    <m/>
    <m/>
    <m/>
    <m/>
    <m/>
    <m/>
    <m/>
    <m/>
    <m/>
    <m/>
    <m/>
    <m/>
    <m/>
  </r>
  <r>
    <x v="28"/>
    <n v="1"/>
    <x v="5"/>
    <s v="Complete"/>
    <s v="Auto"/>
    <x v="2"/>
    <s v="DPRK"/>
    <s v="Asia"/>
    <s v="Myanmar"/>
    <x v="0"/>
    <s v="R"/>
    <s v="L"/>
    <s v="Rob"/>
    <s v="Michael"/>
    <m/>
    <m/>
    <m/>
    <m/>
    <m/>
    <s v="L"/>
    <s v="R"/>
    <m/>
    <m/>
    <m/>
    <m/>
    <m/>
    <m/>
    <m/>
    <m/>
    <m/>
    <m/>
    <s v="L"/>
    <s v="O"/>
    <s v="O"/>
    <s v="C"/>
    <s v="R"/>
    <m/>
    <m/>
    <m/>
    <m/>
    <m/>
    <m/>
  </r>
  <r>
    <x v="28"/>
    <m/>
    <x v="5"/>
    <s v="Complete"/>
    <s v="Auto"/>
    <x v="2"/>
    <m/>
    <m/>
    <s v="Somalia"/>
    <x v="0"/>
    <s v="R"/>
    <s v="L"/>
    <s v="Michael"/>
    <s v="Michael"/>
    <m/>
    <m/>
    <m/>
    <m/>
    <m/>
    <m/>
    <m/>
    <m/>
    <m/>
    <m/>
    <m/>
    <m/>
    <m/>
    <m/>
    <m/>
    <m/>
    <m/>
    <s v="L"/>
    <s v="O"/>
    <s v="O"/>
    <s v="C"/>
    <s v="R"/>
    <m/>
    <m/>
    <m/>
    <m/>
    <m/>
    <m/>
  </r>
  <r>
    <x v="29"/>
    <n v="1"/>
    <x v="6"/>
    <s v="Complete"/>
    <s v="Auto"/>
    <x v="5"/>
    <s v="Global"/>
    <m/>
    <n v="5"/>
    <x v="1"/>
    <s v="R"/>
    <s v="L"/>
    <s v="Molly"/>
    <s v="Molly"/>
    <m/>
    <m/>
    <m/>
    <m/>
    <m/>
    <m/>
    <m/>
    <m/>
    <m/>
    <s v="L"/>
    <s v="O"/>
    <s v="O"/>
    <s v="C"/>
    <m/>
    <s v="R"/>
    <m/>
    <m/>
    <s v="L"/>
    <s v="O"/>
    <s v="C"/>
    <s v="R"/>
    <m/>
    <m/>
    <m/>
    <m/>
    <m/>
    <m/>
    <m/>
  </r>
  <r>
    <x v="30"/>
    <n v="1"/>
    <x v="3"/>
    <s v="Complete"/>
    <s v="Auto"/>
    <x v="3"/>
    <s v="Global"/>
    <m/>
    <m/>
    <x v="1"/>
    <s v="R"/>
    <s v="L"/>
    <s v="Molly"/>
    <s v="Michael"/>
    <m/>
    <m/>
    <m/>
    <m/>
    <m/>
    <m/>
    <m/>
    <m/>
    <m/>
    <m/>
    <s v="L"/>
    <s v="O"/>
    <s v="C"/>
    <s v="R"/>
    <m/>
    <m/>
    <m/>
    <s v="L"/>
    <s v="R"/>
    <m/>
    <m/>
    <m/>
    <m/>
    <m/>
    <m/>
    <m/>
    <m/>
    <m/>
  </r>
  <r>
    <x v="30"/>
    <m/>
    <x v="3"/>
    <s v="Complete"/>
    <s v="Auto"/>
    <x v="3"/>
    <s v="Global"/>
    <m/>
    <m/>
    <x v="1"/>
    <m/>
    <m/>
    <m/>
    <s v="Michael"/>
    <m/>
    <m/>
    <m/>
    <m/>
    <m/>
    <m/>
    <m/>
    <m/>
    <m/>
    <m/>
    <m/>
    <m/>
    <m/>
    <m/>
    <m/>
    <m/>
    <m/>
    <m/>
    <s v="L"/>
    <s v="R"/>
    <m/>
    <m/>
    <m/>
    <m/>
    <m/>
    <m/>
    <m/>
    <m/>
  </r>
  <r>
    <x v="30"/>
    <m/>
    <x v="3"/>
    <s v="Complete"/>
    <s v="Auto"/>
    <x v="3"/>
    <s v="Global"/>
    <m/>
    <m/>
    <x v="1"/>
    <m/>
    <m/>
    <m/>
    <s v="Michael"/>
    <m/>
    <m/>
    <m/>
    <m/>
    <m/>
    <m/>
    <m/>
    <m/>
    <m/>
    <m/>
    <m/>
    <m/>
    <m/>
    <m/>
    <m/>
    <m/>
    <m/>
    <m/>
    <m/>
    <s v="L"/>
    <s v="R"/>
    <m/>
    <m/>
    <m/>
    <m/>
    <m/>
    <m/>
    <m/>
  </r>
  <r>
    <x v="30"/>
    <m/>
    <x v="3"/>
    <s v="Complete"/>
    <s v="Auto"/>
    <x v="3"/>
    <s v="Global"/>
    <m/>
    <m/>
    <x v="1"/>
    <m/>
    <m/>
    <m/>
    <s v="Michael"/>
    <m/>
    <m/>
    <m/>
    <m/>
    <m/>
    <m/>
    <m/>
    <m/>
    <m/>
    <m/>
    <m/>
    <m/>
    <m/>
    <m/>
    <m/>
    <m/>
    <m/>
    <m/>
    <m/>
    <m/>
    <s v="L"/>
    <s v="R"/>
    <m/>
    <m/>
    <m/>
    <m/>
    <m/>
    <m/>
  </r>
  <r>
    <x v="31"/>
    <n v="1"/>
    <x v="6"/>
    <s v="Complete"/>
    <s v="Auto"/>
    <x v="2"/>
    <s v="Japan"/>
    <s v="Asia"/>
    <s v="Japan"/>
    <x v="2"/>
    <s v="R"/>
    <s v="L"/>
    <s v="Molly"/>
    <s v="Michael"/>
    <s v="Amber"/>
    <m/>
    <m/>
    <m/>
    <s v="L"/>
    <s v="O"/>
    <s v="R"/>
    <m/>
    <m/>
    <m/>
    <m/>
    <m/>
    <m/>
    <m/>
    <m/>
    <m/>
    <m/>
    <s v="L"/>
    <s v="O"/>
    <s v="R"/>
    <m/>
    <m/>
    <m/>
    <m/>
    <m/>
    <m/>
    <m/>
    <m/>
  </r>
  <r>
    <x v="32"/>
    <n v="1"/>
    <x v="6"/>
    <s v="Complete"/>
    <s v="Auto"/>
    <x v="2"/>
    <s v="Russia"/>
    <s v="Europe"/>
    <s v="Russia"/>
    <x v="3"/>
    <s v="R"/>
    <s v="L"/>
    <s v="Michael"/>
    <s v="Michael"/>
    <s v="QA Team"/>
    <m/>
    <m/>
    <m/>
    <m/>
    <s v="L"/>
    <s v="O"/>
    <s v="O"/>
    <s v="C"/>
    <m/>
    <s v="R"/>
    <m/>
    <m/>
    <m/>
    <m/>
    <m/>
    <m/>
    <s v="L"/>
    <s v="O"/>
    <s v="C"/>
    <s v="R"/>
    <m/>
    <m/>
    <m/>
    <m/>
    <m/>
    <m/>
    <m/>
  </r>
  <r>
    <x v="33"/>
    <n v="1"/>
    <x v="4"/>
    <s v="Complete"/>
    <s v="Auto"/>
    <x v="3"/>
    <s v="Global"/>
    <m/>
    <s v="NA"/>
    <x v="1"/>
    <m/>
    <s v="L"/>
    <s v="Molly"/>
    <s v="Molly"/>
    <m/>
    <m/>
    <m/>
    <m/>
    <m/>
    <m/>
    <m/>
    <m/>
    <m/>
    <m/>
    <m/>
    <m/>
    <m/>
    <s v="L"/>
    <s v="C"/>
    <s v="R"/>
    <m/>
    <s v="L"/>
    <s v="R"/>
    <m/>
    <m/>
    <m/>
    <m/>
    <m/>
    <m/>
    <m/>
    <m/>
    <m/>
  </r>
  <r>
    <x v="33"/>
    <m/>
    <x v="4"/>
    <s v="Complete"/>
    <s v="Auto"/>
    <x v="3"/>
    <s v="Global"/>
    <m/>
    <s v="NA"/>
    <x v="1"/>
    <m/>
    <m/>
    <s v="Molly"/>
    <s v="Molly"/>
    <m/>
    <m/>
    <m/>
    <m/>
    <m/>
    <m/>
    <m/>
    <m/>
    <m/>
    <m/>
    <m/>
    <m/>
    <m/>
    <m/>
    <m/>
    <m/>
    <m/>
    <m/>
    <s v="L"/>
    <s v="R"/>
    <m/>
    <m/>
    <m/>
    <m/>
    <m/>
    <m/>
    <m/>
    <m/>
  </r>
  <r>
    <x v="33"/>
    <m/>
    <x v="4"/>
    <s v="Complete"/>
    <s v="Auto"/>
    <x v="3"/>
    <s v="Global"/>
    <m/>
    <s v="NA"/>
    <x v="1"/>
    <m/>
    <m/>
    <s v="Molly"/>
    <s v="Molly"/>
    <m/>
    <m/>
    <m/>
    <m/>
    <m/>
    <m/>
    <m/>
    <m/>
    <m/>
    <m/>
    <m/>
    <m/>
    <m/>
    <m/>
    <m/>
    <m/>
    <m/>
    <m/>
    <m/>
    <s v="L"/>
    <s v="R"/>
    <m/>
    <m/>
    <m/>
    <m/>
    <m/>
    <m/>
    <m/>
  </r>
  <r>
    <x v="34"/>
    <m/>
    <x v="6"/>
    <s v="Complete"/>
    <m/>
    <x v="4"/>
    <s v=""/>
    <m/>
    <s v="Saudi Arabia"/>
    <x v="0"/>
    <m/>
    <s v="L"/>
    <m/>
    <s v="Molly"/>
    <m/>
    <m/>
    <m/>
    <m/>
    <m/>
    <m/>
    <m/>
    <m/>
    <m/>
    <m/>
    <m/>
    <m/>
    <m/>
    <m/>
    <m/>
    <m/>
    <m/>
    <s v="L"/>
    <s v="O"/>
    <s v="C"/>
    <s v="R"/>
    <m/>
    <m/>
    <m/>
    <m/>
    <m/>
    <m/>
    <m/>
  </r>
  <r>
    <x v="35"/>
    <m/>
    <x v="0"/>
    <m/>
    <m/>
    <x v="2"/>
    <m/>
    <m/>
    <s v=""/>
    <x v="0"/>
    <m/>
    <m/>
    <m/>
    <m/>
    <m/>
    <m/>
    <m/>
    <m/>
    <m/>
    <m/>
    <m/>
    <m/>
    <m/>
    <m/>
    <m/>
    <m/>
    <m/>
    <m/>
    <m/>
    <m/>
    <m/>
    <m/>
    <m/>
    <m/>
    <m/>
    <m/>
    <m/>
    <m/>
    <m/>
    <m/>
    <m/>
    <m/>
  </r>
  <r>
    <x v="35"/>
    <m/>
    <x v="0"/>
    <m/>
    <m/>
    <x v="2"/>
    <m/>
    <m/>
    <s v=""/>
    <x v="0"/>
    <m/>
    <m/>
    <m/>
    <m/>
    <m/>
    <m/>
    <m/>
    <m/>
    <m/>
    <m/>
    <m/>
    <m/>
    <m/>
    <m/>
    <m/>
    <m/>
    <m/>
    <m/>
    <m/>
    <m/>
    <m/>
    <m/>
    <m/>
    <m/>
    <m/>
    <m/>
    <m/>
    <m/>
    <m/>
    <m/>
    <m/>
    <m/>
  </r>
  <r>
    <x v="35"/>
    <m/>
    <x v="0"/>
    <m/>
    <m/>
    <x v="2"/>
    <m/>
    <m/>
    <s v=""/>
    <x v="0"/>
    <m/>
    <m/>
    <m/>
    <m/>
    <m/>
    <m/>
    <m/>
    <m/>
    <m/>
    <m/>
    <m/>
    <m/>
    <m/>
    <m/>
    <m/>
    <m/>
    <m/>
    <m/>
    <m/>
    <m/>
    <m/>
    <m/>
    <m/>
    <m/>
    <m/>
    <m/>
    <m/>
    <m/>
    <m/>
    <m/>
    <m/>
    <m/>
  </r>
  <r>
    <x v="36"/>
    <n v="1"/>
    <x v="0"/>
    <m/>
    <m/>
    <x v="6"/>
    <s v="UN"/>
    <m/>
    <s v=""/>
    <x v="0"/>
    <s v="L"/>
    <m/>
    <s v="Amber"/>
    <m/>
    <s v="Phil"/>
    <m/>
    <s v="L"/>
    <m/>
    <m/>
    <m/>
    <m/>
    <m/>
    <m/>
    <m/>
    <m/>
    <m/>
    <m/>
    <m/>
    <m/>
    <m/>
    <m/>
    <m/>
    <m/>
    <m/>
    <m/>
    <m/>
    <m/>
    <m/>
    <m/>
    <m/>
    <m/>
    <m/>
  </r>
  <r>
    <x v="36"/>
    <n v="1"/>
    <x v="0"/>
    <m/>
    <m/>
    <x v="6"/>
    <s v="Qatar"/>
    <s v="Asia"/>
    <s v=""/>
    <x v="0"/>
    <s v="L"/>
    <m/>
    <s v="Amber"/>
    <m/>
    <s v="QA Team"/>
    <m/>
    <m/>
    <m/>
    <m/>
    <s v="L"/>
    <m/>
    <m/>
    <m/>
    <m/>
    <m/>
    <m/>
    <m/>
    <m/>
    <m/>
    <m/>
    <m/>
    <m/>
    <m/>
    <m/>
    <m/>
    <m/>
    <m/>
    <m/>
    <m/>
    <m/>
    <m/>
    <m/>
  </r>
  <r>
    <x v="36"/>
    <n v="1"/>
    <x v="0"/>
    <m/>
    <m/>
    <x v="6"/>
    <s v="Germany"/>
    <s v="Europe"/>
    <m/>
    <x v="0"/>
    <s v="R"/>
    <m/>
    <s v="Amber"/>
    <m/>
    <s v="QA Team"/>
    <m/>
    <m/>
    <m/>
    <m/>
    <m/>
    <s v="L"/>
    <s v="R"/>
    <m/>
    <m/>
    <m/>
    <m/>
    <m/>
    <m/>
    <m/>
    <m/>
    <m/>
    <m/>
    <m/>
    <m/>
    <m/>
    <m/>
    <m/>
    <m/>
    <m/>
    <m/>
    <m/>
    <m/>
  </r>
  <r>
    <x v="36"/>
    <n v="1"/>
    <x v="0"/>
    <m/>
    <m/>
    <x v="6"/>
    <s v="Chile"/>
    <s v="Latin America and the Caribbean"/>
    <m/>
    <x v="0"/>
    <s v="L"/>
    <m/>
    <s v="Amber"/>
    <m/>
    <s v="QA Team"/>
    <m/>
    <m/>
    <m/>
    <m/>
    <m/>
    <m/>
    <m/>
    <m/>
    <s v="L"/>
    <m/>
    <m/>
    <m/>
    <m/>
    <m/>
    <m/>
    <m/>
    <m/>
    <m/>
    <m/>
    <m/>
    <m/>
    <m/>
    <m/>
    <m/>
    <m/>
    <m/>
    <m/>
  </r>
  <r>
    <x v="36"/>
    <n v="1"/>
    <x v="0"/>
    <m/>
    <m/>
    <x v="6"/>
    <s v="Brazil"/>
    <s v="Latin America and the Caribbean"/>
    <m/>
    <x v="0"/>
    <s v="L"/>
    <m/>
    <s v="Amber"/>
    <m/>
    <s v="QA Team"/>
    <m/>
    <m/>
    <m/>
    <m/>
    <m/>
    <m/>
    <m/>
    <m/>
    <m/>
    <s v="L"/>
    <m/>
    <m/>
    <m/>
    <m/>
    <m/>
    <m/>
    <m/>
    <m/>
    <m/>
    <m/>
    <s v="R"/>
    <m/>
    <m/>
    <m/>
    <m/>
    <m/>
    <m/>
  </r>
  <r>
    <x v="36"/>
    <n v="1"/>
    <x v="0"/>
    <m/>
    <m/>
    <x v="6"/>
    <s v="Poland, Estonia, Latvia, Lithuania"/>
    <s v="Europe"/>
    <m/>
    <x v="0"/>
    <s v="L"/>
    <m/>
    <s v="Amber"/>
    <m/>
    <s v="QA Team"/>
    <m/>
    <m/>
    <m/>
    <m/>
    <m/>
    <m/>
    <m/>
    <m/>
    <m/>
    <s v="L"/>
    <m/>
    <m/>
    <m/>
    <m/>
    <m/>
    <m/>
    <m/>
    <m/>
    <m/>
    <m/>
    <s v="R"/>
    <m/>
    <m/>
    <m/>
    <m/>
    <m/>
    <m/>
  </r>
  <r>
    <x v="36"/>
    <n v="1"/>
    <x v="0"/>
    <m/>
    <m/>
    <x v="6"/>
    <s v="Algeria, Morocco, Tunisia"/>
    <s v="Africa"/>
    <m/>
    <x v="0"/>
    <s v="L"/>
    <m/>
    <s v="Amber"/>
    <m/>
    <s v="QA Team"/>
    <m/>
    <m/>
    <m/>
    <m/>
    <m/>
    <m/>
    <m/>
    <m/>
    <m/>
    <s v="L"/>
    <m/>
    <m/>
    <m/>
    <m/>
    <m/>
    <m/>
    <m/>
    <m/>
    <m/>
    <m/>
    <s v="R"/>
    <m/>
    <m/>
    <m/>
    <m/>
    <m/>
    <m/>
  </r>
  <r>
    <x v="36"/>
    <n v="1"/>
    <x v="0"/>
    <m/>
    <m/>
    <x v="6"/>
    <s v="China"/>
    <s v="Asia"/>
    <m/>
    <x v="0"/>
    <s v="L"/>
    <m/>
    <s v="Amber"/>
    <m/>
    <s v="QA Team"/>
    <m/>
    <m/>
    <m/>
    <m/>
    <m/>
    <m/>
    <m/>
    <m/>
    <m/>
    <m/>
    <s v="L"/>
    <m/>
    <m/>
    <m/>
    <m/>
    <m/>
    <m/>
    <m/>
    <m/>
    <m/>
    <m/>
    <m/>
    <m/>
    <m/>
    <m/>
    <m/>
    <m/>
  </r>
  <r>
    <x v="36"/>
    <n v="1"/>
    <x v="0"/>
    <m/>
    <m/>
    <x v="6"/>
    <s v="Poland"/>
    <s v="Europe"/>
    <m/>
    <x v="0"/>
    <s v="L"/>
    <m/>
    <s v="Amber"/>
    <m/>
    <s v="QA Team"/>
    <m/>
    <m/>
    <m/>
    <m/>
    <m/>
    <m/>
    <m/>
    <m/>
    <m/>
    <m/>
    <s v="L"/>
    <m/>
    <m/>
    <m/>
    <m/>
    <m/>
    <m/>
    <m/>
    <m/>
    <m/>
    <m/>
    <m/>
    <m/>
    <m/>
    <m/>
    <m/>
    <m/>
  </r>
  <r>
    <x v="36"/>
    <n v="1"/>
    <x v="0"/>
    <m/>
    <m/>
    <x v="6"/>
    <s v="North Korea"/>
    <s v="Asia"/>
    <m/>
    <x v="0"/>
    <s v="L"/>
    <m/>
    <s v="Amber"/>
    <m/>
    <s v="QA Team"/>
    <m/>
    <m/>
    <m/>
    <m/>
    <m/>
    <m/>
    <m/>
    <m/>
    <m/>
    <m/>
    <m/>
    <s v="L"/>
    <m/>
    <m/>
    <m/>
    <m/>
    <m/>
    <m/>
    <m/>
    <m/>
    <m/>
    <m/>
    <m/>
    <m/>
    <m/>
    <m/>
    <m/>
  </r>
  <r>
    <x v="36"/>
    <n v="1"/>
    <x v="0"/>
    <m/>
    <m/>
    <x v="6"/>
    <s v="Japan"/>
    <s v="Asia"/>
    <m/>
    <x v="0"/>
    <s v="L"/>
    <m/>
    <s v="Amber"/>
    <m/>
    <s v="QA Team"/>
    <m/>
    <m/>
    <m/>
    <m/>
    <m/>
    <m/>
    <m/>
    <m/>
    <m/>
    <m/>
    <m/>
    <s v="L"/>
    <m/>
    <m/>
    <m/>
    <m/>
    <m/>
    <m/>
    <m/>
    <m/>
    <m/>
    <m/>
    <m/>
    <m/>
    <m/>
    <m/>
    <m/>
  </r>
  <r>
    <x v="36"/>
    <n v="1"/>
    <x v="0"/>
    <m/>
    <m/>
    <x v="6"/>
    <s v="UK"/>
    <s v="Europe"/>
    <m/>
    <x v="0"/>
    <s v="L"/>
    <m/>
    <s v="Amber"/>
    <m/>
    <s v="QA Team"/>
    <m/>
    <m/>
    <m/>
    <m/>
    <m/>
    <m/>
    <m/>
    <m/>
    <m/>
    <m/>
    <m/>
    <s v="L"/>
    <m/>
    <m/>
    <m/>
    <m/>
    <m/>
    <m/>
    <m/>
    <m/>
    <m/>
    <m/>
    <m/>
    <m/>
    <m/>
    <m/>
    <m/>
  </r>
  <r>
    <x v="36"/>
    <n v="1"/>
    <x v="0"/>
    <m/>
    <m/>
    <x v="6"/>
    <s v="Biafra"/>
    <s v="Africa"/>
    <m/>
    <x v="0"/>
    <s v="L"/>
    <m/>
    <s v="Amber"/>
    <m/>
    <s v="QA Team"/>
    <m/>
    <m/>
    <m/>
    <m/>
    <m/>
    <m/>
    <m/>
    <m/>
    <m/>
    <m/>
    <m/>
    <s v="L"/>
    <m/>
    <m/>
    <m/>
    <m/>
    <m/>
    <m/>
    <m/>
    <m/>
    <m/>
    <m/>
    <m/>
    <m/>
    <m/>
    <m/>
    <m/>
  </r>
  <r>
    <x v="36"/>
    <n v="1"/>
    <x v="0"/>
    <m/>
    <m/>
    <x v="6"/>
    <s v="Bangladesh"/>
    <s v="Asia"/>
    <m/>
    <x v="0"/>
    <s v="L"/>
    <m/>
    <s v="Amber"/>
    <m/>
    <s v="QA Team"/>
    <m/>
    <m/>
    <m/>
    <m/>
    <m/>
    <m/>
    <m/>
    <m/>
    <m/>
    <m/>
    <m/>
    <m/>
    <m/>
    <s v="L"/>
    <m/>
    <m/>
    <m/>
    <m/>
    <m/>
    <m/>
    <m/>
    <m/>
    <m/>
    <m/>
    <m/>
    <m/>
    <m/>
  </r>
  <r>
    <x v="36"/>
    <n v="1"/>
    <x v="0"/>
    <m/>
    <m/>
    <x v="6"/>
    <s v="Germany"/>
    <s v="Europe"/>
    <m/>
    <x v="0"/>
    <s v="L"/>
    <m/>
    <s v="Amber"/>
    <m/>
    <s v="QA Team"/>
    <m/>
    <m/>
    <m/>
    <m/>
    <m/>
    <m/>
    <m/>
    <m/>
    <m/>
    <m/>
    <m/>
    <m/>
    <m/>
    <s v="L"/>
    <m/>
    <m/>
    <m/>
    <m/>
    <m/>
    <m/>
    <m/>
    <m/>
    <m/>
    <m/>
    <m/>
    <m/>
    <m/>
  </r>
  <r>
    <x v="37"/>
    <m/>
    <x v="0"/>
    <m/>
    <m/>
    <x v="0"/>
    <m/>
    <m/>
    <m/>
    <x v="0"/>
    <m/>
    <m/>
    <s v="Amber"/>
    <m/>
    <s v="QA Team"/>
    <m/>
    <m/>
    <m/>
    <m/>
    <m/>
    <m/>
    <m/>
    <m/>
    <m/>
    <m/>
    <s v="L-CP"/>
    <m/>
    <m/>
    <m/>
    <m/>
    <m/>
    <m/>
    <m/>
    <m/>
    <m/>
    <m/>
    <m/>
    <m/>
    <m/>
    <m/>
    <m/>
    <m/>
  </r>
  <r>
    <x v="38"/>
    <m/>
    <x v="6"/>
    <m/>
    <m/>
    <x v="6"/>
    <m/>
    <m/>
    <s v="Catalan"/>
    <x v="0"/>
    <m/>
    <s v="L"/>
    <m/>
    <s v="Amber"/>
    <s v="QA Team"/>
    <m/>
    <m/>
    <m/>
    <m/>
    <m/>
    <m/>
    <m/>
    <m/>
    <m/>
    <m/>
    <m/>
    <m/>
    <m/>
    <m/>
    <m/>
    <m/>
    <s v="L"/>
    <s v="O"/>
    <s v="O"/>
    <s v="O"/>
    <s v="R"/>
    <m/>
    <m/>
    <m/>
    <m/>
    <m/>
    <m/>
  </r>
  <r>
    <x v="38"/>
    <m/>
    <x v="6"/>
    <m/>
    <m/>
    <x v="6"/>
    <m/>
    <m/>
    <s v="Australia"/>
    <x v="0"/>
    <m/>
    <s v="L"/>
    <m/>
    <s v="Amber"/>
    <s v="QA Team"/>
    <m/>
    <m/>
    <m/>
    <m/>
    <m/>
    <m/>
    <m/>
    <m/>
    <m/>
    <m/>
    <m/>
    <m/>
    <m/>
    <m/>
    <m/>
    <m/>
    <s v="L"/>
    <s v="O"/>
    <s v="O"/>
    <s v="O"/>
    <s v="R"/>
    <m/>
    <m/>
    <m/>
    <m/>
    <m/>
    <m/>
  </r>
  <r>
    <x v="38"/>
    <m/>
    <x v="6"/>
    <m/>
    <m/>
    <x v="6"/>
    <m/>
    <m/>
    <s v="Iran"/>
    <x v="0"/>
    <m/>
    <s v="L"/>
    <m/>
    <s v="Amber"/>
    <s v="QA Team"/>
    <m/>
    <m/>
    <m/>
    <m/>
    <m/>
    <m/>
    <m/>
    <m/>
    <m/>
    <m/>
    <m/>
    <m/>
    <m/>
    <m/>
    <m/>
    <m/>
    <s v="L"/>
    <s v="O"/>
    <s v="O"/>
    <s v="O"/>
    <s v="R"/>
    <m/>
    <m/>
    <m/>
    <m/>
    <m/>
    <m/>
  </r>
  <r>
    <x v="38"/>
    <m/>
    <x v="6"/>
    <m/>
    <m/>
    <x v="6"/>
    <m/>
    <m/>
    <s v="China"/>
    <x v="0"/>
    <m/>
    <s v="L"/>
    <m/>
    <s v="Amber"/>
    <s v="QA Team"/>
    <m/>
    <m/>
    <m/>
    <m/>
    <m/>
    <m/>
    <m/>
    <m/>
    <m/>
    <m/>
    <m/>
    <m/>
    <m/>
    <m/>
    <m/>
    <m/>
    <s v="L"/>
    <s v="O"/>
    <s v="O"/>
    <s v="O"/>
    <s v="R"/>
    <m/>
    <m/>
    <m/>
    <m/>
    <m/>
    <m/>
  </r>
  <r>
    <x v="38"/>
    <m/>
    <x v="6"/>
    <m/>
    <m/>
    <x v="6"/>
    <m/>
    <m/>
    <s v="Libya"/>
    <x v="0"/>
    <m/>
    <s v="L"/>
    <m/>
    <s v="Amber"/>
    <s v="QA Team"/>
    <m/>
    <m/>
    <m/>
    <m/>
    <m/>
    <m/>
    <m/>
    <m/>
    <m/>
    <m/>
    <m/>
    <m/>
    <m/>
    <m/>
    <m/>
    <m/>
    <s v="L"/>
    <s v="O"/>
    <s v="O"/>
    <s v="O"/>
    <s v="R"/>
    <m/>
    <m/>
    <m/>
    <m/>
    <m/>
    <m/>
  </r>
  <r>
    <x v="38"/>
    <m/>
    <x v="6"/>
    <m/>
    <m/>
    <x v="6"/>
    <m/>
    <m/>
    <m/>
    <x v="0"/>
    <m/>
    <s v="L"/>
    <m/>
    <s v="Amber"/>
    <s v="QA Team"/>
    <m/>
    <m/>
    <m/>
    <m/>
    <m/>
    <m/>
    <m/>
    <m/>
    <m/>
    <m/>
    <m/>
    <m/>
    <m/>
    <m/>
    <m/>
    <m/>
    <s v="L"/>
    <s v="O"/>
    <s v="O"/>
    <s v="O"/>
    <s v="R"/>
    <m/>
    <m/>
    <m/>
    <m/>
    <m/>
    <m/>
  </r>
  <r>
    <x v="38"/>
    <m/>
    <x v="6"/>
    <m/>
    <m/>
    <x v="6"/>
    <m/>
    <m/>
    <m/>
    <x v="0"/>
    <m/>
    <s v="L"/>
    <m/>
    <s v="Amber"/>
    <s v="QA Team"/>
    <m/>
    <m/>
    <m/>
    <m/>
    <m/>
    <m/>
    <m/>
    <m/>
    <m/>
    <m/>
    <m/>
    <m/>
    <m/>
    <m/>
    <m/>
    <m/>
    <s v="L"/>
    <s v="O"/>
    <s v="O"/>
    <s v="O"/>
    <s v="R"/>
    <m/>
    <m/>
    <m/>
    <m/>
    <m/>
    <m/>
  </r>
  <r>
    <x v="38"/>
    <m/>
    <x v="6"/>
    <m/>
    <m/>
    <x v="6"/>
    <m/>
    <m/>
    <m/>
    <x v="0"/>
    <m/>
    <s v="L"/>
    <m/>
    <s v="Amber"/>
    <s v="QA Team"/>
    <m/>
    <m/>
    <m/>
    <m/>
    <m/>
    <m/>
    <m/>
    <m/>
    <m/>
    <m/>
    <m/>
    <m/>
    <m/>
    <m/>
    <m/>
    <m/>
    <s v="L"/>
    <s v="O"/>
    <s v="O"/>
    <s v="O"/>
    <s v="R"/>
    <m/>
    <m/>
    <m/>
    <m/>
    <m/>
    <m/>
  </r>
  <r>
    <x v="38"/>
    <m/>
    <x v="6"/>
    <m/>
    <m/>
    <x v="6"/>
    <m/>
    <m/>
    <m/>
    <x v="0"/>
    <m/>
    <s v="L"/>
    <m/>
    <s v="Amber"/>
    <s v="QA Team"/>
    <m/>
    <m/>
    <m/>
    <m/>
    <m/>
    <m/>
    <m/>
    <m/>
    <m/>
    <m/>
    <m/>
    <m/>
    <m/>
    <m/>
    <m/>
    <m/>
    <s v="L"/>
    <s v="O"/>
    <s v="O"/>
    <s v="O"/>
    <s v="R"/>
    <m/>
    <m/>
    <m/>
    <m/>
    <m/>
    <m/>
  </r>
  <r>
    <x v="38"/>
    <m/>
    <x v="6"/>
    <m/>
    <m/>
    <x v="6"/>
    <m/>
    <m/>
    <m/>
    <x v="0"/>
    <m/>
    <s v="L"/>
    <m/>
    <s v="Amber"/>
    <s v="QA Team"/>
    <m/>
    <m/>
    <m/>
    <m/>
    <m/>
    <m/>
    <m/>
    <m/>
    <m/>
    <m/>
    <m/>
    <m/>
    <m/>
    <m/>
    <m/>
    <m/>
    <s v="L"/>
    <s v="O"/>
    <s v="O"/>
    <s v="O"/>
    <s v="R"/>
    <m/>
    <m/>
    <m/>
    <m/>
    <m/>
    <m/>
  </r>
  <r>
    <x v="39"/>
    <m/>
    <x v="6"/>
    <m/>
    <m/>
    <x v="6"/>
    <m/>
    <m/>
    <s v="Argentina"/>
    <x v="0"/>
    <m/>
    <s v="R"/>
    <m/>
    <s v="Kim"/>
    <m/>
    <m/>
    <m/>
    <m/>
    <m/>
    <m/>
    <m/>
    <m/>
    <m/>
    <m/>
    <m/>
    <m/>
    <m/>
    <m/>
    <m/>
    <m/>
    <m/>
    <s v="L"/>
    <s v="O"/>
    <s v="O"/>
    <s v="O"/>
    <s v="R"/>
    <m/>
    <m/>
    <m/>
    <m/>
    <m/>
    <m/>
  </r>
  <r>
    <x v="39"/>
    <m/>
    <x v="6"/>
    <m/>
    <m/>
    <x v="6"/>
    <m/>
    <m/>
    <s v="Global"/>
    <x v="1"/>
    <m/>
    <s v="R"/>
    <m/>
    <s v="Kim"/>
    <m/>
    <m/>
    <m/>
    <m/>
    <m/>
    <m/>
    <m/>
    <m/>
    <m/>
    <m/>
    <m/>
    <m/>
    <m/>
    <m/>
    <m/>
    <m/>
    <m/>
    <s v="L"/>
    <s v="O"/>
    <s v="O"/>
    <s v="O"/>
    <s v="R"/>
    <m/>
    <m/>
    <m/>
    <m/>
    <m/>
    <m/>
  </r>
  <r>
    <x v="39"/>
    <m/>
    <x v="6"/>
    <m/>
    <m/>
    <x v="6"/>
    <m/>
    <m/>
    <s v="Syria"/>
    <x v="0"/>
    <m/>
    <s v="L"/>
    <m/>
    <s v="Kim"/>
    <m/>
    <m/>
    <m/>
    <m/>
    <m/>
    <m/>
    <m/>
    <m/>
    <m/>
    <m/>
    <m/>
    <m/>
    <m/>
    <m/>
    <m/>
    <m/>
    <m/>
    <s v="L"/>
    <s v="O"/>
    <s v="O"/>
    <s v="O"/>
    <s v="R"/>
    <m/>
    <m/>
    <m/>
    <m/>
    <m/>
    <m/>
  </r>
  <r>
    <x v="39"/>
    <m/>
    <x v="6"/>
    <m/>
    <m/>
    <x v="6"/>
    <m/>
    <m/>
    <s v="Iran, Saudi Arabia"/>
    <x v="0"/>
    <m/>
    <s v="L"/>
    <m/>
    <s v="Kim"/>
    <m/>
    <m/>
    <m/>
    <m/>
    <m/>
    <m/>
    <m/>
    <m/>
    <m/>
    <m/>
    <m/>
    <m/>
    <m/>
    <m/>
    <m/>
    <m/>
    <m/>
    <s v="L"/>
    <s v="O"/>
    <s v="O"/>
    <s v="O"/>
    <s v="R"/>
    <m/>
    <m/>
    <m/>
    <m/>
    <m/>
    <m/>
  </r>
  <r>
    <x v="39"/>
    <m/>
    <x v="6"/>
    <m/>
    <m/>
    <x v="6"/>
    <m/>
    <m/>
    <s v="Great Britain"/>
    <x v="0"/>
    <m/>
    <s v="L"/>
    <m/>
    <s v="Kim"/>
    <m/>
    <m/>
    <m/>
    <m/>
    <m/>
    <m/>
    <m/>
    <m/>
    <m/>
    <m/>
    <m/>
    <m/>
    <m/>
    <m/>
    <m/>
    <m/>
    <m/>
    <s v="L"/>
    <s v="O"/>
    <s v="O"/>
    <s v="O"/>
    <s v="R"/>
    <m/>
    <m/>
    <m/>
    <m/>
    <m/>
    <m/>
  </r>
  <r>
    <x v="39"/>
    <m/>
    <x v="6"/>
    <m/>
    <m/>
    <x v="6"/>
    <m/>
    <m/>
    <s v="Syria"/>
    <x v="0"/>
    <m/>
    <s v="L"/>
    <m/>
    <s v="Kim"/>
    <m/>
    <m/>
    <m/>
    <m/>
    <m/>
    <m/>
    <m/>
    <m/>
    <m/>
    <m/>
    <m/>
    <m/>
    <m/>
    <m/>
    <m/>
    <m/>
    <m/>
    <s v="L"/>
    <s v="O"/>
    <s v="O"/>
    <s v="O"/>
    <s v="R"/>
    <m/>
    <m/>
    <m/>
    <m/>
    <m/>
    <m/>
  </r>
  <r>
    <x v="39"/>
    <m/>
    <x v="6"/>
    <m/>
    <m/>
    <x v="6"/>
    <m/>
    <m/>
    <s v="Venezuela"/>
    <x v="0"/>
    <m/>
    <s v="L"/>
    <m/>
    <s v="Kim"/>
    <m/>
    <m/>
    <m/>
    <m/>
    <m/>
    <m/>
    <m/>
    <m/>
    <m/>
    <m/>
    <m/>
    <m/>
    <m/>
    <m/>
    <m/>
    <m/>
    <m/>
    <s v="L"/>
    <s v="O"/>
    <s v="O"/>
    <s v="O"/>
    <s v="R"/>
    <m/>
    <m/>
    <m/>
    <m/>
    <m/>
    <m/>
  </r>
  <r>
    <x v="39"/>
    <m/>
    <x v="6"/>
    <m/>
    <m/>
    <x v="6"/>
    <m/>
    <m/>
    <s v="Russia, Ukraine"/>
    <x v="0"/>
    <m/>
    <s v="L"/>
    <m/>
    <s v="Kim"/>
    <m/>
    <m/>
    <m/>
    <m/>
    <m/>
    <m/>
    <m/>
    <m/>
    <m/>
    <m/>
    <m/>
    <m/>
    <m/>
    <m/>
    <m/>
    <m/>
    <m/>
    <s v="L"/>
    <s v="O"/>
    <s v="O"/>
    <s v="O"/>
    <s v="R"/>
    <m/>
    <m/>
    <m/>
    <m/>
    <m/>
    <m/>
  </r>
  <r>
    <x v="39"/>
    <m/>
    <x v="6"/>
    <m/>
    <m/>
    <x v="6"/>
    <m/>
    <m/>
    <s v="Zimbabwe"/>
    <x v="0"/>
    <m/>
    <s v="L"/>
    <m/>
    <s v="Kim"/>
    <m/>
    <m/>
    <m/>
    <m/>
    <m/>
    <m/>
    <m/>
    <m/>
    <m/>
    <m/>
    <m/>
    <m/>
    <m/>
    <m/>
    <m/>
    <m/>
    <m/>
    <s v="L"/>
    <s v="O"/>
    <s v="O"/>
    <s v="O"/>
    <s v="R"/>
    <m/>
    <m/>
    <m/>
    <m/>
    <m/>
    <m/>
  </r>
  <r>
    <x v="39"/>
    <m/>
    <x v="6"/>
    <m/>
    <m/>
    <x v="6"/>
    <m/>
    <m/>
    <m/>
    <x v="0"/>
    <m/>
    <m/>
    <m/>
    <s v="Kim"/>
    <m/>
    <m/>
    <m/>
    <m/>
    <m/>
    <m/>
    <m/>
    <m/>
    <m/>
    <m/>
    <m/>
    <m/>
    <m/>
    <m/>
    <m/>
    <m/>
    <m/>
    <m/>
    <s v="L"/>
    <s v="O"/>
    <s v="O"/>
    <s v="R"/>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3">
  <r>
    <x v="0"/>
    <x v="0"/>
    <m/>
    <m/>
    <m/>
    <x v="0"/>
    <m/>
    <m/>
    <m/>
    <m/>
    <m/>
    <m/>
    <m/>
    <m/>
    <m/>
    <d v="2017-08-07T00:00:00"/>
    <m/>
    <m/>
    <m/>
    <d v="2017-09-07T00:00:00"/>
    <m/>
    <m/>
    <m/>
    <d v="2017-10-07T00:00:00"/>
    <m/>
    <m/>
    <m/>
    <d v="2017-11-07T00:00:00"/>
    <m/>
    <m/>
    <m/>
    <m/>
    <d v="2017-12-07T00:00:00"/>
    <m/>
    <m/>
    <m/>
    <m/>
    <d v="2018-01-07T00:00:00"/>
    <m/>
    <m/>
    <m/>
    <d v="2017-02-07T00:00:00"/>
  </r>
  <r>
    <x v="1"/>
    <x v="0"/>
    <m/>
    <m/>
    <m/>
    <x v="0"/>
    <m/>
    <m/>
    <m/>
    <m/>
    <m/>
    <m/>
    <m/>
    <m/>
    <m/>
    <d v="2017-08-09T00:00:00"/>
    <d v="2017-08-16T00:00:00"/>
    <d v="2017-08-23T00:00:00"/>
    <d v="2017-08-30T00:00:00"/>
    <d v="2017-09-06T00:00:00"/>
    <d v="2017-09-13T00:00:00"/>
    <d v="2017-09-20T00:00:00"/>
    <d v="2017-09-27T00:00:00"/>
    <d v="2017-10-04T00:00:00"/>
    <d v="2017-10-11T00:00:00"/>
    <d v="2017-10-18T00:00:00"/>
    <d v="2017-10-25T00:00:00"/>
    <d v="2017-11-01T00:00:00"/>
    <d v="2017-11-08T00:00:00"/>
    <d v="2017-11-15T00:00:00"/>
    <d v="2017-11-22T00:00:00"/>
    <d v="2017-11-29T00:00:00"/>
    <d v="2017-12-06T00:00:00"/>
    <d v="2017-12-13T00:00:00"/>
    <d v="2017-12-20T00:00:00"/>
    <d v="2017-12-27T00:00:00"/>
    <d v="2018-01-03T00:00:00"/>
    <d v="2018-01-10T00:00:00"/>
    <d v="2018-01-17T00:00:00"/>
    <d v="2018-01-24T00:00:00"/>
    <d v="2018-01-31T00:00:00"/>
    <s v="Phase 1b"/>
  </r>
  <r>
    <x v="2"/>
    <x v="1"/>
    <n v="50"/>
    <m/>
    <m/>
    <x v="0"/>
    <m/>
    <m/>
    <m/>
    <m/>
    <m/>
    <m/>
    <m/>
    <m/>
    <m/>
    <n v="5"/>
    <n v="5"/>
    <n v="5"/>
    <n v="0"/>
    <n v="5"/>
    <n v="5"/>
    <n v="5"/>
    <n v="0"/>
    <n v="5"/>
    <n v="5"/>
    <n v="5"/>
    <n v="0"/>
    <n v="4"/>
    <n v="1"/>
    <n v="0"/>
    <n v="0"/>
    <n v="44"/>
    <n v="3"/>
    <n v="3"/>
    <n v="0"/>
    <n v="0"/>
    <n v="0"/>
    <n v="0"/>
    <n v="0"/>
    <n v="0"/>
    <n v="0"/>
    <m/>
  </r>
  <r>
    <x v="3"/>
    <x v="2"/>
    <n v="50"/>
    <m/>
    <m/>
    <x v="0"/>
    <m/>
    <m/>
    <m/>
    <m/>
    <m/>
    <m/>
    <m/>
    <m/>
    <m/>
    <n v="5"/>
    <n v="5"/>
    <n v="4"/>
    <n v="1"/>
    <n v="8"/>
    <n v="4"/>
    <n v="3"/>
    <n v="0"/>
    <n v="6"/>
    <n v="7"/>
    <n v="4"/>
    <n v="4"/>
    <n v="2"/>
    <n v="2"/>
    <n v="0"/>
    <n v="0"/>
    <n v="44"/>
    <n v="3"/>
    <n v="2"/>
    <n v="1"/>
    <n v="0"/>
    <n v="0"/>
    <n v="0"/>
    <n v="0"/>
    <n v="0"/>
    <n v="0"/>
    <m/>
  </r>
  <r>
    <x v="4"/>
    <x v="0"/>
    <m/>
    <m/>
    <m/>
    <x v="0"/>
    <m/>
    <m/>
    <m/>
    <m/>
    <m/>
    <m/>
    <m/>
    <m/>
    <m/>
    <n v="5"/>
    <n v="10"/>
    <n v="13"/>
    <n v="5"/>
    <n v="13"/>
    <n v="14"/>
    <n v="16"/>
    <n v="10"/>
    <n v="16"/>
    <n v="22"/>
    <n v="22"/>
    <n v="4"/>
    <n v="2"/>
    <n v="3"/>
    <n v="0"/>
    <n v="0"/>
    <n v="44"/>
    <n v="45"/>
    <n v="24"/>
    <n v="21"/>
    <n v="0"/>
    <n v="0"/>
    <n v="0"/>
    <n v="0"/>
    <n v="0"/>
    <n v="0"/>
    <m/>
  </r>
  <r>
    <x v="5"/>
    <x v="0"/>
    <m/>
    <s v="Complete"/>
    <s v="Manual"/>
    <x v="1"/>
    <s v="See I3"/>
    <m/>
    <m/>
    <m/>
    <m/>
    <m/>
    <s v="Amber"/>
    <m/>
    <m/>
    <m/>
    <m/>
    <m/>
    <m/>
    <m/>
    <m/>
    <m/>
    <m/>
    <m/>
    <m/>
    <m/>
    <m/>
    <m/>
    <m/>
    <m/>
    <m/>
    <m/>
    <m/>
    <m/>
    <m/>
    <m/>
    <m/>
    <m/>
    <m/>
    <m/>
    <m/>
    <m/>
  </r>
  <r>
    <x v="6"/>
    <x v="0"/>
    <m/>
    <s v="Complete"/>
    <s v="Manual"/>
    <x v="2"/>
    <s v=""/>
    <m/>
    <m/>
    <m/>
    <m/>
    <m/>
    <m/>
    <m/>
    <m/>
    <m/>
    <m/>
    <m/>
    <m/>
    <m/>
    <m/>
    <m/>
    <m/>
    <m/>
    <m/>
    <m/>
    <m/>
    <m/>
    <m/>
    <m/>
    <m/>
    <m/>
    <m/>
    <m/>
    <m/>
    <m/>
    <m/>
    <m/>
    <m/>
    <m/>
    <m/>
    <m/>
  </r>
  <r>
    <x v="7"/>
    <x v="0"/>
    <m/>
    <s v="Complete"/>
    <s v="Manual"/>
    <x v="1"/>
    <m/>
    <m/>
    <m/>
    <m/>
    <m/>
    <m/>
    <m/>
    <m/>
    <m/>
    <m/>
    <m/>
    <m/>
    <m/>
    <m/>
    <m/>
    <m/>
    <m/>
    <m/>
    <m/>
    <m/>
    <m/>
    <m/>
    <m/>
    <m/>
    <m/>
    <m/>
    <m/>
    <m/>
    <m/>
    <m/>
    <m/>
    <m/>
    <m/>
    <m/>
    <m/>
    <m/>
  </r>
  <r>
    <x v="8"/>
    <x v="0"/>
    <m/>
    <s v="Complete"/>
    <s v="Manual"/>
    <x v="2"/>
    <s v=""/>
    <m/>
    <m/>
    <m/>
    <m/>
    <m/>
    <m/>
    <m/>
    <m/>
    <m/>
    <m/>
    <m/>
    <m/>
    <m/>
    <m/>
    <m/>
    <m/>
    <m/>
    <m/>
    <m/>
    <m/>
    <m/>
    <m/>
    <m/>
    <m/>
    <m/>
    <m/>
    <m/>
    <m/>
    <m/>
    <m/>
    <m/>
    <m/>
    <m/>
    <m/>
    <m/>
  </r>
  <r>
    <x v="9"/>
    <x v="0"/>
    <m/>
    <s v="Complete"/>
    <s v="Manual"/>
    <x v="3"/>
    <m/>
    <m/>
    <m/>
    <m/>
    <m/>
    <m/>
    <m/>
    <m/>
    <m/>
    <m/>
    <m/>
    <m/>
    <m/>
    <m/>
    <m/>
    <m/>
    <m/>
    <m/>
    <m/>
    <m/>
    <m/>
    <m/>
    <m/>
    <m/>
    <m/>
    <m/>
    <m/>
    <m/>
    <m/>
    <m/>
    <m/>
    <m/>
    <m/>
    <m/>
    <m/>
    <m/>
  </r>
  <r>
    <x v="10"/>
    <x v="0"/>
    <m/>
    <s v="Complete"/>
    <s v="Manual"/>
    <x v="2"/>
    <s v=""/>
    <m/>
    <m/>
    <m/>
    <m/>
    <m/>
    <m/>
    <m/>
    <m/>
    <m/>
    <m/>
    <m/>
    <m/>
    <m/>
    <m/>
    <m/>
    <m/>
    <m/>
    <m/>
    <m/>
    <m/>
    <m/>
    <m/>
    <m/>
    <m/>
    <m/>
    <m/>
    <m/>
    <m/>
    <m/>
    <m/>
    <m/>
    <m/>
    <m/>
    <m/>
    <m/>
  </r>
  <r>
    <x v="11"/>
    <x v="0"/>
    <m/>
    <s v="Complete"/>
    <s v="Manual"/>
    <x v="2"/>
    <s v=""/>
    <m/>
    <m/>
    <m/>
    <m/>
    <m/>
    <m/>
    <m/>
    <m/>
    <m/>
    <m/>
    <m/>
    <m/>
    <m/>
    <m/>
    <m/>
    <m/>
    <m/>
    <m/>
    <m/>
    <m/>
    <m/>
    <m/>
    <m/>
    <m/>
    <m/>
    <m/>
    <m/>
    <m/>
    <m/>
    <m/>
    <m/>
    <m/>
    <m/>
    <m/>
    <m/>
  </r>
  <r>
    <x v="12"/>
    <x v="3"/>
    <m/>
    <s v="Complete"/>
    <s v="Auto"/>
    <x v="2"/>
    <s v="Sudan"/>
    <s v="Africa"/>
    <m/>
    <m/>
    <s v="R"/>
    <m/>
    <s v="Molly"/>
    <m/>
    <s v="Phil"/>
    <s v="L"/>
    <s v="O"/>
    <s v="O"/>
    <s v="C"/>
    <m/>
    <s v="R"/>
    <m/>
    <m/>
    <m/>
    <m/>
    <m/>
    <m/>
    <m/>
    <m/>
    <m/>
    <m/>
    <m/>
    <m/>
    <m/>
    <m/>
    <m/>
    <m/>
    <m/>
    <m/>
    <m/>
    <m/>
    <m/>
  </r>
  <r>
    <x v="12"/>
    <x v="3"/>
    <m/>
    <s v="Complete"/>
    <s v="Auto"/>
    <x v="2"/>
    <s v="Algeria"/>
    <s v="Africa"/>
    <m/>
    <m/>
    <s v="R"/>
    <m/>
    <s v="Molly"/>
    <m/>
    <s v="QA Team"/>
    <m/>
    <m/>
    <m/>
    <m/>
    <s v="L"/>
    <s v="O"/>
    <s v="O"/>
    <s v="C"/>
    <m/>
    <s v="R"/>
    <m/>
    <m/>
    <m/>
    <m/>
    <m/>
    <m/>
    <m/>
    <m/>
    <m/>
    <m/>
    <m/>
    <m/>
    <m/>
    <m/>
    <m/>
    <m/>
    <m/>
  </r>
  <r>
    <x v="12"/>
    <x v="3"/>
    <m/>
    <s v="Complete"/>
    <s v="Auto"/>
    <x v="2"/>
    <s v="Kenya"/>
    <s v="Africa"/>
    <m/>
    <m/>
    <s v="R"/>
    <m/>
    <s v="Molly"/>
    <m/>
    <s v="QA Team"/>
    <m/>
    <m/>
    <m/>
    <m/>
    <s v="L"/>
    <s v="O"/>
    <s v="O"/>
    <s v="C"/>
    <m/>
    <s v="R"/>
    <m/>
    <m/>
    <m/>
    <m/>
    <m/>
    <m/>
    <m/>
    <m/>
    <m/>
    <m/>
    <m/>
    <m/>
    <m/>
    <m/>
    <m/>
    <m/>
    <m/>
  </r>
  <r>
    <x v="12"/>
    <x v="3"/>
    <m/>
    <s v="Complete"/>
    <s v="Auto"/>
    <x v="2"/>
    <s v="Congo"/>
    <s v="Africa"/>
    <m/>
    <m/>
    <s v="R"/>
    <m/>
    <s v="Molly"/>
    <m/>
    <m/>
    <m/>
    <m/>
    <m/>
    <m/>
    <m/>
    <m/>
    <m/>
    <m/>
    <m/>
    <s v="L"/>
    <m/>
    <s v="C"/>
    <m/>
    <s v="R"/>
    <m/>
    <m/>
    <m/>
    <m/>
    <m/>
    <m/>
    <m/>
    <m/>
    <m/>
    <m/>
    <m/>
    <m/>
    <m/>
  </r>
  <r>
    <x v="13"/>
    <x v="4"/>
    <m/>
    <s v="Complete"/>
    <s v="Auto"/>
    <x v="2"/>
    <s v="Zimbabwe"/>
    <s v="Africa"/>
    <m/>
    <m/>
    <s v="R"/>
    <m/>
    <s v="Molly"/>
    <m/>
    <m/>
    <m/>
    <m/>
    <m/>
    <m/>
    <m/>
    <m/>
    <s v="L"/>
    <s v="O"/>
    <s v="O"/>
    <s v="O"/>
    <s v="O"/>
    <s v="C"/>
    <m/>
    <s v="R"/>
    <m/>
    <m/>
    <m/>
    <m/>
    <m/>
    <m/>
    <m/>
    <m/>
    <m/>
    <m/>
    <m/>
    <m/>
    <m/>
  </r>
  <r>
    <x v="13"/>
    <x v="4"/>
    <m/>
    <s v="Complete"/>
    <s v="Auto"/>
    <x v="2"/>
    <s v="Tunisa"/>
    <s v="Africa"/>
    <m/>
    <m/>
    <s v="R"/>
    <m/>
    <s v="Molly"/>
    <m/>
    <m/>
    <m/>
    <m/>
    <m/>
    <m/>
    <m/>
    <m/>
    <m/>
    <m/>
    <m/>
    <s v="L"/>
    <s v="O"/>
    <s v="C"/>
    <m/>
    <s v="R"/>
    <m/>
    <m/>
    <m/>
    <m/>
    <m/>
    <m/>
    <m/>
    <m/>
    <m/>
    <m/>
    <m/>
    <m/>
    <m/>
  </r>
  <r>
    <x v="13"/>
    <x v="4"/>
    <m/>
    <s v="Complete"/>
    <s v="Auto"/>
    <x v="2"/>
    <s v="Angola"/>
    <s v="Africa"/>
    <m/>
    <m/>
    <s v="R"/>
    <m/>
    <s v="Molly"/>
    <m/>
    <m/>
    <m/>
    <m/>
    <m/>
    <m/>
    <m/>
    <m/>
    <s v="L"/>
    <s v="O"/>
    <s v="O"/>
    <s v="O"/>
    <s v="O"/>
    <s v="C"/>
    <m/>
    <s v="R"/>
    <m/>
    <m/>
    <m/>
    <m/>
    <m/>
    <m/>
    <m/>
    <m/>
    <m/>
    <m/>
    <m/>
    <m/>
    <m/>
  </r>
  <r>
    <x v="14"/>
    <x v="3"/>
    <m/>
    <s v="Complete"/>
    <s v="Auto"/>
    <x v="2"/>
    <s v="Cote d'Ivoire"/>
    <s v="Africa"/>
    <m/>
    <m/>
    <s v="R"/>
    <m/>
    <s v="Molly"/>
    <m/>
    <s v="Phil"/>
    <s v="L"/>
    <s v="O"/>
    <s v="O"/>
    <s v="C"/>
    <m/>
    <s v="R"/>
    <m/>
    <m/>
    <m/>
    <m/>
    <m/>
    <m/>
    <m/>
    <m/>
    <m/>
    <m/>
    <m/>
    <m/>
    <m/>
    <m/>
    <m/>
    <m/>
    <m/>
    <m/>
    <m/>
    <m/>
    <m/>
  </r>
  <r>
    <x v="14"/>
    <x v="3"/>
    <m/>
    <s v="Complete"/>
    <s v="Auto"/>
    <x v="2"/>
    <s v="Senegal"/>
    <s v="Africa"/>
    <m/>
    <m/>
    <s v="R"/>
    <m/>
    <s v="Molly"/>
    <m/>
    <s v="Phil"/>
    <m/>
    <m/>
    <s v="L"/>
    <s v="C"/>
    <m/>
    <s v="R"/>
    <m/>
    <m/>
    <m/>
    <m/>
    <m/>
    <m/>
    <m/>
    <m/>
    <m/>
    <m/>
    <m/>
    <m/>
    <m/>
    <m/>
    <m/>
    <m/>
    <m/>
    <m/>
    <m/>
    <m/>
    <m/>
  </r>
  <r>
    <x v="14"/>
    <x v="3"/>
    <m/>
    <s v="Complete"/>
    <s v="Auto"/>
    <x v="2"/>
    <s v="Sierra Leone"/>
    <s v="Africa"/>
    <m/>
    <m/>
    <s v="R"/>
    <m/>
    <s v="Molly"/>
    <m/>
    <m/>
    <m/>
    <m/>
    <m/>
    <m/>
    <m/>
    <m/>
    <m/>
    <m/>
    <m/>
    <s v="L"/>
    <s v="O"/>
    <s v="C"/>
    <m/>
    <s v="R"/>
    <m/>
    <m/>
    <m/>
    <m/>
    <m/>
    <m/>
    <m/>
    <m/>
    <m/>
    <m/>
    <m/>
    <m/>
    <m/>
  </r>
  <r>
    <x v="14"/>
    <x v="3"/>
    <m/>
    <s v="Complete"/>
    <s v="Auto"/>
    <x v="2"/>
    <s v="Mozambique"/>
    <s v="Africa"/>
    <m/>
    <m/>
    <s v="R"/>
    <m/>
    <s v="Molly"/>
    <m/>
    <m/>
    <m/>
    <m/>
    <m/>
    <m/>
    <m/>
    <s v="L"/>
    <s v="O"/>
    <s v="O"/>
    <s v="O"/>
    <s v="O"/>
    <s v="O"/>
    <s v="C"/>
    <m/>
    <s v="R"/>
    <m/>
    <m/>
    <m/>
    <m/>
    <m/>
    <m/>
    <m/>
    <m/>
    <m/>
    <m/>
    <m/>
    <m/>
    <m/>
  </r>
  <r>
    <x v="15"/>
    <x v="4"/>
    <m/>
    <s v="Complete"/>
    <s v="Auto"/>
    <x v="2"/>
    <s v="Israel"/>
    <s v="Asia"/>
    <m/>
    <m/>
    <s v="R"/>
    <m/>
    <s v="Molly/Michael"/>
    <m/>
    <s v="Phil"/>
    <s v="L"/>
    <s v="O"/>
    <s v="O"/>
    <s v="C"/>
    <m/>
    <s v="R"/>
    <m/>
    <m/>
    <m/>
    <m/>
    <m/>
    <m/>
    <m/>
    <m/>
    <m/>
    <m/>
    <m/>
    <m/>
    <m/>
    <m/>
    <m/>
    <m/>
    <m/>
    <m/>
    <m/>
    <m/>
    <m/>
  </r>
  <r>
    <x v="15"/>
    <x v="4"/>
    <m/>
    <s v="Complete"/>
    <s v="Auto"/>
    <x v="2"/>
    <s v="Honduras"/>
    <s v="Latin America and the Caribbean"/>
    <m/>
    <m/>
    <s v="R"/>
    <m/>
    <s v="Molly/Michael"/>
    <m/>
    <s v="Phil"/>
    <m/>
    <m/>
    <s v="L"/>
    <s v="C"/>
    <m/>
    <s v="R"/>
    <m/>
    <m/>
    <m/>
    <m/>
    <m/>
    <m/>
    <m/>
    <m/>
    <m/>
    <m/>
    <m/>
    <m/>
    <m/>
    <m/>
    <m/>
    <m/>
    <m/>
    <m/>
    <m/>
    <m/>
    <m/>
  </r>
  <r>
    <x v="15"/>
    <x v="4"/>
    <m/>
    <s v="Complete"/>
    <s v="Auto"/>
    <x v="2"/>
    <s v="Burundi"/>
    <s v="Africa"/>
    <m/>
    <m/>
    <s v="L"/>
    <m/>
    <s v="Molly"/>
    <m/>
    <m/>
    <m/>
    <m/>
    <m/>
    <m/>
    <m/>
    <m/>
    <m/>
    <m/>
    <s v="L"/>
    <s v="O"/>
    <s v="O"/>
    <s v="C"/>
    <m/>
    <s v="R"/>
    <m/>
    <m/>
    <m/>
    <m/>
    <m/>
    <m/>
    <m/>
    <m/>
    <m/>
    <m/>
    <m/>
    <m/>
    <m/>
  </r>
  <r>
    <x v="15"/>
    <x v="0"/>
    <m/>
    <s v="Complete"/>
    <s v="Auto"/>
    <x v="2"/>
    <s v=""/>
    <m/>
    <m/>
    <m/>
    <m/>
    <m/>
    <m/>
    <m/>
    <m/>
    <m/>
    <m/>
    <m/>
    <m/>
    <m/>
    <m/>
    <m/>
    <m/>
    <m/>
    <m/>
    <m/>
    <m/>
    <m/>
    <m/>
    <m/>
    <m/>
    <m/>
    <m/>
    <m/>
    <m/>
    <m/>
    <m/>
    <m/>
    <m/>
    <m/>
    <m/>
    <m/>
  </r>
  <r>
    <x v="15"/>
    <x v="0"/>
    <m/>
    <s v="Complete"/>
    <s v="Auto"/>
    <x v="2"/>
    <s v=""/>
    <m/>
    <m/>
    <m/>
    <m/>
    <m/>
    <m/>
    <m/>
    <m/>
    <m/>
    <m/>
    <m/>
    <m/>
    <m/>
    <m/>
    <m/>
    <m/>
    <m/>
    <m/>
    <m/>
    <m/>
    <m/>
    <m/>
    <m/>
    <m/>
    <m/>
    <m/>
    <m/>
    <m/>
    <m/>
    <m/>
    <m/>
    <m/>
    <m/>
    <m/>
    <m/>
  </r>
  <r>
    <x v="15"/>
    <x v="0"/>
    <m/>
    <s v="Complete"/>
    <s v="Auto"/>
    <x v="2"/>
    <s v=""/>
    <m/>
    <m/>
    <m/>
    <m/>
    <m/>
    <m/>
    <m/>
    <m/>
    <m/>
    <m/>
    <m/>
    <m/>
    <m/>
    <m/>
    <m/>
    <m/>
    <m/>
    <m/>
    <m/>
    <m/>
    <m/>
    <m/>
    <m/>
    <m/>
    <m/>
    <m/>
    <m/>
    <m/>
    <m/>
    <m/>
    <m/>
    <m/>
    <m/>
    <m/>
    <m/>
  </r>
  <r>
    <x v="16"/>
    <x v="4"/>
    <m/>
    <s v="Complete"/>
    <s v="Auto"/>
    <x v="2"/>
    <s v="India"/>
    <s v="Asia"/>
    <m/>
    <m/>
    <s v="L"/>
    <m/>
    <s v="Molly/Michael"/>
    <m/>
    <m/>
    <m/>
    <m/>
    <m/>
    <m/>
    <m/>
    <s v="L"/>
    <s v="O"/>
    <s v="O"/>
    <s v="O"/>
    <s v="O"/>
    <s v="O"/>
    <s v="C"/>
    <m/>
    <s v="R"/>
    <m/>
    <m/>
    <m/>
    <m/>
    <m/>
    <m/>
    <m/>
    <m/>
    <m/>
    <m/>
    <m/>
    <m/>
    <m/>
  </r>
  <r>
    <x v="16"/>
    <x v="4"/>
    <m/>
    <s v="Complete"/>
    <s v="Auto"/>
    <x v="2"/>
    <s v="Iraq"/>
    <s v="Asia"/>
    <m/>
    <m/>
    <s v="L"/>
    <m/>
    <s v="Molly/Michael"/>
    <m/>
    <m/>
    <m/>
    <m/>
    <m/>
    <m/>
    <m/>
    <m/>
    <s v="L"/>
    <s v="O"/>
    <s v="O"/>
    <s v="O"/>
    <s v="O"/>
    <s v="C"/>
    <m/>
    <s v="R"/>
    <m/>
    <m/>
    <m/>
    <m/>
    <m/>
    <m/>
    <m/>
    <m/>
    <m/>
    <m/>
    <m/>
    <m/>
    <m/>
  </r>
  <r>
    <x v="16"/>
    <x v="4"/>
    <m/>
    <s v="Complete"/>
    <s v="Auto"/>
    <x v="2"/>
    <s v="Somalia"/>
    <s v="Africa"/>
    <m/>
    <m/>
    <s v="L"/>
    <m/>
    <s v="Molly/Michael"/>
    <m/>
    <s v="QA Team"/>
    <m/>
    <m/>
    <m/>
    <m/>
    <s v="L"/>
    <s v="O"/>
    <s v="O"/>
    <s v="O"/>
    <s v="O"/>
    <s v="O"/>
    <s v="O"/>
    <s v="C"/>
    <m/>
    <s v="R"/>
    <m/>
    <m/>
    <m/>
    <m/>
    <m/>
    <m/>
    <m/>
    <m/>
    <m/>
    <m/>
    <m/>
    <m/>
    <m/>
  </r>
  <r>
    <x v="16"/>
    <x v="0"/>
    <m/>
    <s v="Complete"/>
    <s v="Auto"/>
    <x v="2"/>
    <m/>
    <m/>
    <m/>
    <m/>
    <m/>
    <m/>
    <m/>
    <m/>
    <m/>
    <m/>
    <m/>
    <m/>
    <m/>
    <m/>
    <m/>
    <m/>
    <m/>
    <m/>
    <m/>
    <m/>
    <m/>
    <m/>
    <m/>
    <m/>
    <m/>
    <m/>
    <m/>
    <m/>
    <m/>
    <m/>
    <m/>
    <m/>
    <m/>
    <m/>
    <m/>
    <m/>
  </r>
  <r>
    <x v="16"/>
    <x v="0"/>
    <m/>
    <s v="Complete"/>
    <s v="Auto"/>
    <x v="2"/>
    <s v=""/>
    <m/>
    <m/>
    <m/>
    <m/>
    <m/>
    <m/>
    <m/>
    <m/>
    <m/>
    <m/>
    <m/>
    <m/>
    <m/>
    <m/>
    <m/>
    <m/>
    <m/>
    <m/>
    <m/>
    <m/>
    <m/>
    <m/>
    <m/>
    <m/>
    <m/>
    <m/>
    <m/>
    <m/>
    <m/>
    <m/>
    <m/>
    <m/>
    <m/>
    <m/>
    <m/>
  </r>
  <r>
    <x v="17"/>
    <x v="5"/>
    <n v="5"/>
    <s v="Complete"/>
    <s v="Auto"/>
    <x v="3"/>
    <s v="Norway"/>
    <s v="Europe"/>
    <s v="Hong Kong"/>
    <m/>
    <s v="R"/>
    <s v="L"/>
    <s v="Molly/Michael"/>
    <s v="Molly"/>
    <m/>
    <m/>
    <m/>
    <m/>
    <m/>
    <m/>
    <s v="L"/>
    <s v="O"/>
    <s v="O"/>
    <s v="O"/>
    <s v="O"/>
    <s v="O"/>
    <s v="C"/>
    <s v="R"/>
    <m/>
    <m/>
    <m/>
    <s v="L"/>
    <s v="O"/>
    <s v="C"/>
    <s v="R"/>
    <m/>
    <m/>
    <m/>
    <m/>
    <m/>
    <m/>
    <m/>
  </r>
  <r>
    <x v="17"/>
    <x v="5"/>
    <n v="5"/>
    <s v="Complete"/>
    <s v="Auto"/>
    <x v="3"/>
    <s v="Brazil"/>
    <s v="Latin America and the Caribbean"/>
    <s v="Thailand"/>
    <m/>
    <s v="R"/>
    <s v="L"/>
    <s v="Molly/Michael"/>
    <s v="Molly"/>
    <s v="Amber"/>
    <m/>
    <m/>
    <s v="L"/>
    <s v="O"/>
    <s v="O"/>
    <s v="O"/>
    <s v="O"/>
    <s v="O"/>
    <s v="O"/>
    <s v="O"/>
    <s v="O"/>
    <s v="C"/>
    <s v="R"/>
    <m/>
    <m/>
    <m/>
    <s v="L"/>
    <s v="O"/>
    <s v="C"/>
    <s v="R"/>
    <m/>
    <m/>
    <m/>
    <m/>
    <m/>
    <m/>
    <m/>
  </r>
  <r>
    <x v="17"/>
    <x v="0"/>
    <n v="5"/>
    <s v="Complete"/>
    <s v="Auto"/>
    <x v="3"/>
    <s v=""/>
    <m/>
    <s v="South Korea"/>
    <m/>
    <m/>
    <s v="L"/>
    <m/>
    <s v="Molly"/>
    <m/>
    <m/>
    <m/>
    <m/>
    <m/>
    <m/>
    <m/>
    <m/>
    <m/>
    <m/>
    <m/>
    <m/>
    <m/>
    <m/>
    <m/>
    <m/>
    <m/>
    <s v="L"/>
    <s v="O"/>
    <s v="C"/>
    <s v="R"/>
    <m/>
    <m/>
    <m/>
    <m/>
    <m/>
    <m/>
    <m/>
  </r>
  <r>
    <x v="17"/>
    <x v="0"/>
    <n v="5"/>
    <s v="Complete"/>
    <s v="Auto"/>
    <x v="3"/>
    <s v=""/>
    <m/>
    <s v="South Africa"/>
    <m/>
    <m/>
    <s v="L"/>
    <m/>
    <s v="Molly"/>
    <m/>
    <m/>
    <m/>
    <m/>
    <m/>
    <m/>
    <m/>
    <m/>
    <m/>
    <m/>
    <m/>
    <m/>
    <m/>
    <m/>
    <m/>
    <m/>
    <m/>
    <s v="L"/>
    <s v="O"/>
    <s v="C"/>
    <s v="R"/>
    <m/>
    <m/>
    <m/>
    <m/>
    <m/>
    <m/>
    <m/>
  </r>
  <r>
    <x v="17"/>
    <x v="0"/>
    <n v="5"/>
    <s v="Complete"/>
    <s v="Auto"/>
    <x v="3"/>
    <m/>
    <m/>
    <s v="New Zealand"/>
    <m/>
    <m/>
    <s v="L"/>
    <m/>
    <s v="Molly"/>
    <m/>
    <m/>
    <m/>
    <m/>
    <m/>
    <m/>
    <m/>
    <m/>
    <m/>
    <m/>
    <m/>
    <m/>
    <m/>
    <m/>
    <m/>
    <m/>
    <m/>
    <s v="L"/>
    <s v="O"/>
    <s v="C"/>
    <s v="R"/>
    <m/>
    <m/>
    <m/>
    <m/>
    <m/>
    <m/>
    <m/>
  </r>
  <r>
    <x v="18"/>
    <x v="5"/>
    <n v="5"/>
    <s v="Complete"/>
    <s v="Auto"/>
    <x v="3"/>
    <s v="Germany"/>
    <s v="Europe"/>
    <s v="Norway"/>
    <m/>
    <s v="R"/>
    <s v="L"/>
    <s v="Molly"/>
    <s v="Molly"/>
    <m/>
    <m/>
    <m/>
    <m/>
    <m/>
    <m/>
    <m/>
    <m/>
    <m/>
    <s v="L"/>
    <s v="O"/>
    <s v="O"/>
    <s v="C"/>
    <s v="R"/>
    <m/>
    <m/>
    <m/>
    <s v="L"/>
    <s v="O"/>
    <s v="C"/>
    <s v="R"/>
    <m/>
    <m/>
    <m/>
    <m/>
    <m/>
    <m/>
    <m/>
  </r>
  <r>
    <x v="18"/>
    <x v="5"/>
    <n v="5"/>
    <s v="Complete"/>
    <s v="Auto"/>
    <x v="3"/>
    <s v="France"/>
    <s v="Europe"/>
    <s v="Germany"/>
    <m/>
    <s v="R"/>
    <s v="L"/>
    <s v="Molly"/>
    <s v="Molly"/>
    <m/>
    <m/>
    <m/>
    <m/>
    <m/>
    <m/>
    <m/>
    <m/>
    <m/>
    <m/>
    <m/>
    <s v="L"/>
    <s v="C"/>
    <s v="R"/>
    <m/>
    <m/>
    <m/>
    <s v="L"/>
    <s v="O"/>
    <s v="C"/>
    <s v="R"/>
    <m/>
    <m/>
    <m/>
    <m/>
    <m/>
    <m/>
    <m/>
  </r>
  <r>
    <x v="18"/>
    <x v="0"/>
    <n v="5"/>
    <s v="Complete"/>
    <s v="Auto"/>
    <x v="3"/>
    <s v=""/>
    <m/>
    <s v="Finland"/>
    <m/>
    <m/>
    <s v="L"/>
    <s v="Molly"/>
    <s v="Molly"/>
    <m/>
    <m/>
    <m/>
    <m/>
    <m/>
    <m/>
    <m/>
    <m/>
    <m/>
    <m/>
    <m/>
    <m/>
    <m/>
    <m/>
    <m/>
    <m/>
    <m/>
    <s v="L"/>
    <s v="O"/>
    <s v="C"/>
    <s v="R"/>
    <m/>
    <m/>
    <m/>
    <m/>
    <m/>
    <m/>
    <m/>
  </r>
  <r>
    <x v="18"/>
    <x v="0"/>
    <n v="5"/>
    <s v="Complete"/>
    <s v="Auto"/>
    <x v="3"/>
    <s v=""/>
    <m/>
    <s v="UK"/>
    <m/>
    <m/>
    <s v="L"/>
    <m/>
    <s v="Molly"/>
    <m/>
    <m/>
    <m/>
    <m/>
    <m/>
    <m/>
    <m/>
    <m/>
    <m/>
    <m/>
    <m/>
    <m/>
    <m/>
    <m/>
    <m/>
    <m/>
    <m/>
    <s v="L"/>
    <s v="O"/>
    <s v="C"/>
    <s v="R"/>
    <m/>
    <m/>
    <m/>
    <m/>
    <m/>
    <m/>
    <m/>
  </r>
  <r>
    <x v="18"/>
    <x v="0"/>
    <n v="5"/>
    <s v="Complete"/>
    <s v="Auto"/>
    <x v="3"/>
    <s v=""/>
    <m/>
    <s v="Belgium"/>
    <m/>
    <m/>
    <s v="L"/>
    <m/>
    <s v="Molly"/>
    <m/>
    <m/>
    <m/>
    <m/>
    <m/>
    <m/>
    <m/>
    <m/>
    <m/>
    <m/>
    <m/>
    <m/>
    <m/>
    <m/>
    <m/>
    <m/>
    <m/>
    <s v="L"/>
    <s v="O"/>
    <s v="C"/>
    <s v="R"/>
    <m/>
    <m/>
    <m/>
    <m/>
    <m/>
    <m/>
    <m/>
  </r>
  <r>
    <x v="19"/>
    <x v="5"/>
    <m/>
    <s v="Complete"/>
    <s v="Auto"/>
    <x v="3"/>
    <s v="Estonia"/>
    <s v="Europe"/>
    <m/>
    <m/>
    <s v="R"/>
    <m/>
    <s v="Michael"/>
    <m/>
    <s v="Amber"/>
    <m/>
    <s v="L"/>
    <s v="O"/>
    <s v="R"/>
    <m/>
    <m/>
    <m/>
    <m/>
    <m/>
    <m/>
    <m/>
    <m/>
    <m/>
    <m/>
    <m/>
    <m/>
    <m/>
    <m/>
    <m/>
    <m/>
    <m/>
    <m/>
    <m/>
    <m/>
    <m/>
    <m/>
    <m/>
  </r>
  <r>
    <x v="19"/>
    <x v="5"/>
    <m/>
    <s v="Complete"/>
    <s v="Auto"/>
    <x v="3"/>
    <s v="UK"/>
    <s v="Europe"/>
    <m/>
    <m/>
    <s v="R"/>
    <m/>
    <s v="Phil/Michael"/>
    <m/>
    <s v="QA Team"/>
    <m/>
    <m/>
    <m/>
    <m/>
    <s v="L"/>
    <s v="O"/>
    <s v="O"/>
    <s v="C"/>
    <m/>
    <m/>
    <s v="R"/>
    <m/>
    <m/>
    <m/>
    <m/>
    <m/>
    <m/>
    <m/>
    <m/>
    <m/>
    <m/>
    <m/>
    <m/>
    <m/>
    <m/>
    <m/>
    <m/>
  </r>
  <r>
    <x v="20"/>
    <x v="5"/>
    <m/>
    <s v="Complete"/>
    <s v="Auto"/>
    <x v="2"/>
    <s v="Yemen"/>
    <s v="Asia"/>
    <m/>
    <m/>
    <s v="R"/>
    <m/>
    <s v="Molly"/>
    <m/>
    <s v="Amber"/>
    <s v="L"/>
    <s v="O"/>
    <s v="O"/>
    <s v="O"/>
    <s v="O"/>
    <s v="O"/>
    <s v="O"/>
    <s v="O"/>
    <s v="O"/>
    <s v="O"/>
    <s v="O"/>
    <s v="C"/>
    <s v="R"/>
    <m/>
    <m/>
    <m/>
    <m/>
    <m/>
    <m/>
    <m/>
    <m/>
    <m/>
    <m/>
    <m/>
    <m/>
    <m/>
    <m/>
  </r>
  <r>
    <x v="20"/>
    <x v="5"/>
    <m/>
    <s v="Complete"/>
    <s v="Auto"/>
    <x v="2"/>
    <s v="South Sudan or Nigeria"/>
    <s v="Africa"/>
    <m/>
    <m/>
    <s v="R"/>
    <m/>
    <s v="Molly"/>
    <m/>
    <s v="QA Team"/>
    <m/>
    <m/>
    <m/>
    <m/>
    <s v="L"/>
    <s v="O"/>
    <s v="O"/>
    <s v="O"/>
    <s v="O"/>
    <s v="O"/>
    <s v="O"/>
    <s v="C"/>
    <s v="R"/>
    <m/>
    <m/>
    <m/>
    <m/>
    <m/>
    <m/>
    <m/>
    <m/>
    <m/>
    <m/>
    <m/>
    <m/>
    <m/>
    <m/>
  </r>
  <r>
    <x v="21"/>
    <x v="5"/>
    <m/>
    <s v="Complete"/>
    <s v="Auto"/>
    <x v="3"/>
    <s v="Columbia"/>
    <s v="Latin America and the Caribbean"/>
    <m/>
    <m/>
    <s v="R"/>
    <m/>
    <s v="Phil/Michael"/>
    <m/>
    <s v="Phil"/>
    <m/>
    <s v="L"/>
    <s v="O"/>
    <s v="C"/>
    <m/>
    <s v="R"/>
    <m/>
    <m/>
    <m/>
    <m/>
    <m/>
    <m/>
    <m/>
    <m/>
    <m/>
    <m/>
    <m/>
    <m/>
    <m/>
    <m/>
    <m/>
    <m/>
    <m/>
    <m/>
    <m/>
    <m/>
    <m/>
  </r>
  <r>
    <x v="21"/>
    <x v="5"/>
    <m/>
    <s v="Complete"/>
    <s v="Auto"/>
    <x v="3"/>
    <s v="South Africa"/>
    <s v="Africa"/>
    <m/>
    <m/>
    <s v="R"/>
    <m/>
    <s v="Michael"/>
    <m/>
    <s v="Amber"/>
    <m/>
    <m/>
    <s v="L"/>
    <s v="C"/>
    <m/>
    <s v="R"/>
    <m/>
    <m/>
    <m/>
    <m/>
    <m/>
    <m/>
    <m/>
    <m/>
    <m/>
    <m/>
    <m/>
    <m/>
    <m/>
    <m/>
    <m/>
    <m/>
    <m/>
    <m/>
    <m/>
    <m/>
    <m/>
  </r>
  <r>
    <x v="22"/>
    <x v="5"/>
    <n v="4"/>
    <s v="Complete"/>
    <s v="Auto"/>
    <x v="3"/>
    <s v="Ireland"/>
    <s v="Europe"/>
    <s v="Mexico"/>
    <m/>
    <s v="R"/>
    <s v="L"/>
    <s v="Molly"/>
    <s v="Molly"/>
    <s v="Amber"/>
    <m/>
    <s v="L"/>
    <s v="O"/>
    <s v="C"/>
    <m/>
    <s v="R"/>
    <m/>
    <m/>
    <m/>
    <m/>
    <m/>
    <m/>
    <m/>
    <m/>
    <m/>
    <m/>
    <s v="L"/>
    <s v="O"/>
    <s v="C"/>
    <m/>
    <s v="R"/>
    <m/>
    <m/>
    <m/>
    <m/>
    <m/>
    <m/>
  </r>
  <r>
    <x v="22"/>
    <x v="5"/>
    <n v="4"/>
    <s v="Complete"/>
    <s v="Auto"/>
    <x v="3"/>
    <s v="Australia"/>
    <s v="Oceania"/>
    <s v="Hungary"/>
    <m/>
    <s v="R"/>
    <s v="L"/>
    <s v="Molly"/>
    <s v="Molly"/>
    <m/>
    <m/>
    <m/>
    <m/>
    <m/>
    <m/>
    <m/>
    <m/>
    <m/>
    <s v="L"/>
    <s v="O"/>
    <s v="O"/>
    <s v="C"/>
    <m/>
    <s v="R"/>
    <m/>
    <m/>
    <s v="L"/>
    <s v="O"/>
    <s v="C"/>
    <m/>
    <s v="R"/>
    <m/>
    <m/>
    <m/>
    <m/>
    <m/>
    <m/>
  </r>
  <r>
    <x v="22"/>
    <x v="0"/>
    <n v="4"/>
    <s v="Complete"/>
    <s v="Auto"/>
    <x v="3"/>
    <s v=""/>
    <m/>
    <s v="Sweden"/>
    <m/>
    <m/>
    <s v="L"/>
    <m/>
    <s v="Molly"/>
    <m/>
    <m/>
    <m/>
    <m/>
    <m/>
    <m/>
    <m/>
    <m/>
    <m/>
    <m/>
    <m/>
    <m/>
    <m/>
    <m/>
    <m/>
    <m/>
    <m/>
    <s v="L"/>
    <s v="O"/>
    <s v="C"/>
    <m/>
    <s v="R"/>
    <m/>
    <m/>
    <m/>
    <m/>
    <m/>
    <m/>
  </r>
  <r>
    <x v="22"/>
    <x v="0"/>
    <n v="4"/>
    <s v="Complete"/>
    <s v="Auto"/>
    <x v="3"/>
    <s v="South Africa"/>
    <m/>
    <m/>
    <m/>
    <m/>
    <s v="L"/>
    <m/>
    <s v="Michael"/>
    <m/>
    <m/>
    <m/>
    <m/>
    <m/>
    <m/>
    <m/>
    <m/>
    <m/>
    <m/>
    <m/>
    <m/>
    <m/>
    <m/>
    <m/>
    <m/>
    <m/>
    <s v="L"/>
    <s v="O"/>
    <s v="C"/>
    <m/>
    <s v="R"/>
    <m/>
    <m/>
    <m/>
    <m/>
    <m/>
    <m/>
  </r>
  <r>
    <x v="23"/>
    <x v="6"/>
    <n v="3"/>
    <s v="Complete"/>
    <s v="Auto"/>
    <x v="4"/>
    <m/>
    <m/>
    <s v="Costa Rica"/>
    <m/>
    <m/>
    <s v="L"/>
    <m/>
    <s v="Molly"/>
    <m/>
    <m/>
    <m/>
    <m/>
    <m/>
    <m/>
    <m/>
    <m/>
    <m/>
    <m/>
    <m/>
    <m/>
    <m/>
    <s v="L"/>
    <s v="O"/>
    <s v="C"/>
    <s v="R"/>
    <s v="L"/>
    <s v="O"/>
    <s v="C"/>
    <m/>
    <s v="R"/>
    <m/>
    <m/>
    <m/>
    <m/>
    <m/>
    <m/>
  </r>
  <r>
    <x v="23"/>
    <x v="0"/>
    <n v="3"/>
    <s v="Complete"/>
    <s v="Auto"/>
    <x v="4"/>
    <s v=""/>
    <m/>
    <s v="Egypt"/>
    <m/>
    <m/>
    <s v="L"/>
    <m/>
    <s v="Molly"/>
    <m/>
    <m/>
    <m/>
    <m/>
    <m/>
    <m/>
    <m/>
    <m/>
    <m/>
    <m/>
    <m/>
    <m/>
    <m/>
    <m/>
    <m/>
    <m/>
    <m/>
    <s v="L"/>
    <s v="O"/>
    <s v="C"/>
    <m/>
    <s v="R"/>
    <m/>
    <m/>
    <m/>
    <m/>
    <m/>
    <m/>
  </r>
  <r>
    <x v="23"/>
    <x v="0"/>
    <n v="3"/>
    <s v="Complete"/>
    <s v="Auto"/>
    <x v="4"/>
    <s v=""/>
    <m/>
    <s v="Iran"/>
    <m/>
    <m/>
    <s v="L"/>
    <m/>
    <s v="Molly"/>
    <m/>
    <m/>
    <m/>
    <m/>
    <m/>
    <m/>
    <m/>
    <m/>
    <m/>
    <m/>
    <m/>
    <m/>
    <m/>
    <m/>
    <m/>
    <m/>
    <m/>
    <s v="L"/>
    <s v="O"/>
    <s v="C"/>
    <m/>
    <s v="R"/>
    <m/>
    <m/>
    <m/>
    <m/>
    <m/>
    <m/>
  </r>
  <r>
    <x v="24"/>
    <x v="6"/>
    <m/>
    <s v="Complete"/>
    <s v="Auto"/>
    <x v="3"/>
    <s v="Libya"/>
    <s v="Africa"/>
    <m/>
    <m/>
    <s v="R"/>
    <m/>
    <s v="Molly"/>
    <m/>
    <s v="Phil"/>
    <m/>
    <s v="L"/>
    <s v="O"/>
    <s v="O"/>
    <s v="O"/>
    <s v="O"/>
    <s v="O"/>
    <s v="C"/>
    <m/>
    <s v="R"/>
    <m/>
    <m/>
    <m/>
    <m/>
    <m/>
    <m/>
    <m/>
    <m/>
    <m/>
    <m/>
    <m/>
    <m/>
    <m/>
    <m/>
    <m/>
    <m/>
    <m/>
  </r>
  <r>
    <x v="25"/>
    <x v="6"/>
    <m/>
    <s v="Complete"/>
    <s v="Auto"/>
    <x v="3"/>
    <s v="Sugar"/>
    <m/>
    <m/>
    <m/>
    <s v="R"/>
    <m/>
    <s v="Molly"/>
    <m/>
    <m/>
    <m/>
    <m/>
    <m/>
    <m/>
    <m/>
    <m/>
    <m/>
    <m/>
    <m/>
    <m/>
    <s v="L"/>
    <s v="C"/>
    <m/>
    <m/>
    <m/>
    <s v="R"/>
    <m/>
    <m/>
    <m/>
    <m/>
    <m/>
    <m/>
    <m/>
    <m/>
    <m/>
    <m/>
    <m/>
  </r>
  <r>
    <x v="26"/>
    <x v="6"/>
    <m/>
    <s v="Complete"/>
    <s v="Auto"/>
    <x v="2"/>
    <d v="2017-09-01T00:00:00"/>
    <m/>
    <m/>
    <m/>
    <s v="R"/>
    <m/>
    <s v="Phil/Michael"/>
    <m/>
    <s v="Amber"/>
    <s v="L"/>
    <s v="O"/>
    <s v="O"/>
    <s v="O"/>
    <s v="O"/>
    <s v="O"/>
    <s v="O"/>
    <s v="C"/>
    <m/>
    <m/>
    <m/>
    <s v="R"/>
    <m/>
    <m/>
    <m/>
    <m/>
    <m/>
    <m/>
    <m/>
    <m/>
    <m/>
    <m/>
    <m/>
    <m/>
    <m/>
    <m/>
    <m/>
  </r>
  <r>
    <x v="27"/>
    <x v="6"/>
    <m/>
    <s v="Complete"/>
    <s v="Auto"/>
    <x v="2"/>
    <s v="Germany"/>
    <s v="Europe"/>
    <m/>
    <m/>
    <s v="L"/>
    <m/>
    <s v="Phil/Michael"/>
    <m/>
    <m/>
    <m/>
    <m/>
    <m/>
    <m/>
    <m/>
    <m/>
    <m/>
    <m/>
    <s v="L"/>
    <s v="O"/>
    <s v="O"/>
    <s v="R"/>
    <m/>
    <m/>
    <m/>
    <m/>
    <m/>
    <m/>
    <m/>
    <m/>
    <m/>
    <m/>
    <m/>
    <m/>
    <m/>
    <m/>
    <m/>
  </r>
  <r>
    <x v="28"/>
    <x v="6"/>
    <n v="2"/>
    <s v="Complete"/>
    <s v="Auto"/>
    <x v="2"/>
    <s v="DPRK"/>
    <s v="Asia"/>
    <s v="Myanmar"/>
    <m/>
    <s v="R"/>
    <s v="L"/>
    <s v="Rob"/>
    <s v="Michael"/>
    <m/>
    <m/>
    <m/>
    <m/>
    <m/>
    <s v="L"/>
    <s v="R"/>
    <m/>
    <m/>
    <m/>
    <m/>
    <m/>
    <m/>
    <m/>
    <m/>
    <m/>
    <m/>
    <s v="L"/>
    <s v="O"/>
    <s v="O"/>
    <s v="C"/>
    <s v="R"/>
    <m/>
    <m/>
    <m/>
    <m/>
    <m/>
    <m/>
  </r>
  <r>
    <x v="28"/>
    <x v="0"/>
    <n v="2"/>
    <s v="Complete"/>
    <s v="Auto"/>
    <x v="2"/>
    <m/>
    <m/>
    <s v="Somalia"/>
    <m/>
    <s v="R"/>
    <s v="L"/>
    <s v="Michael"/>
    <s v="Michael"/>
    <m/>
    <m/>
    <m/>
    <m/>
    <m/>
    <m/>
    <m/>
    <m/>
    <m/>
    <m/>
    <m/>
    <m/>
    <m/>
    <m/>
    <m/>
    <m/>
    <m/>
    <s v="L"/>
    <s v="O"/>
    <s v="O"/>
    <s v="C"/>
    <s v="R"/>
    <m/>
    <m/>
    <m/>
    <m/>
    <m/>
    <m/>
  </r>
  <r>
    <x v="29"/>
    <x v="6"/>
    <n v="1"/>
    <s v="Complete"/>
    <s v="Auto"/>
    <x v="5"/>
    <s v="Global"/>
    <m/>
    <n v="5"/>
    <s v="Global"/>
    <s v="R"/>
    <s v="L"/>
    <s v="Molly"/>
    <s v="Molly"/>
    <m/>
    <m/>
    <m/>
    <m/>
    <m/>
    <m/>
    <m/>
    <m/>
    <m/>
    <s v="L"/>
    <s v="O"/>
    <s v="O"/>
    <s v="C"/>
    <m/>
    <s v="R"/>
    <m/>
    <m/>
    <s v="L"/>
    <s v="O"/>
    <s v="C"/>
    <s v="R"/>
    <m/>
    <m/>
    <m/>
    <m/>
    <m/>
    <m/>
    <m/>
  </r>
  <r>
    <x v="30"/>
    <x v="6"/>
    <n v="4"/>
    <s v="Complete"/>
    <s v="Auto"/>
    <x v="3"/>
    <s v="Global"/>
    <m/>
    <m/>
    <s v="Global"/>
    <s v="R"/>
    <s v="L"/>
    <s v="Molly"/>
    <s v="Michael"/>
    <m/>
    <m/>
    <m/>
    <m/>
    <m/>
    <m/>
    <m/>
    <m/>
    <m/>
    <m/>
    <s v="L"/>
    <s v="O"/>
    <s v="C"/>
    <s v="R"/>
    <m/>
    <m/>
    <m/>
    <s v="L"/>
    <s v="R"/>
    <m/>
    <m/>
    <m/>
    <m/>
    <m/>
    <m/>
    <m/>
    <m/>
    <m/>
  </r>
  <r>
    <x v="30"/>
    <x v="0"/>
    <n v="4"/>
    <s v="Complete"/>
    <s v="Auto"/>
    <x v="3"/>
    <s v="Global"/>
    <m/>
    <m/>
    <s v="Global"/>
    <m/>
    <m/>
    <m/>
    <s v="Michael"/>
    <m/>
    <m/>
    <m/>
    <m/>
    <m/>
    <m/>
    <m/>
    <m/>
    <m/>
    <m/>
    <m/>
    <m/>
    <m/>
    <m/>
    <m/>
    <m/>
    <m/>
    <m/>
    <s v="L"/>
    <s v="R"/>
    <m/>
    <m/>
    <m/>
    <m/>
    <m/>
    <m/>
    <m/>
    <m/>
  </r>
  <r>
    <x v="30"/>
    <x v="0"/>
    <n v="4"/>
    <s v="Complete"/>
    <s v="Auto"/>
    <x v="3"/>
    <s v="Global"/>
    <m/>
    <m/>
    <s v="Global"/>
    <m/>
    <m/>
    <m/>
    <s v="Michael"/>
    <m/>
    <m/>
    <m/>
    <m/>
    <m/>
    <m/>
    <m/>
    <m/>
    <m/>
    <m/>
    <m/>
    <m/>
    <m/>
    <m/>
    <m/>
    <m/>
    <m/>
    <m/>
    <m/>
    <s v="L"/>
    <s v="R"/>
    <m/>
    <m/>
    <m/>
    <m/>
    <m/>
    <m/>
    <m/>
  </r>
  <r>
    <x v="30"/>
    <x v="0"/>
    <n v="4"/>
    <s v="Complete"/>
    <s v="Auto"/>
    <x v="3"/>
    <s v="Global"/>
    <m/>
    <m/>
    <s v="Global"/>
    <m/>
    <m/>
    <m/>
    <s v="Michael"/>
    <m/>
    <m/>
    <m/>
    <m/>
    <m/>
    <m/>
    <m/>
    <m/>
    <m/>
    <m/>
    <m/>
    <m/>
    <m/>
    <m/>
    <m/>
    <m/>
    <m/>
    <m/>
    <m/>
    <m/>
    <s v="L"/>
    <s v="R"/>
    <m/>
    <m/>
    <m/>
    <m/>
    <m/>
    <m/>
  </r>
  <r>
    <x v="31"/>
    <x v="6"/>
    <n v="1"/>
    <s v="Complete"/>
    <s v="Auto"/>
    <x v="2"/>
    <s v="Japan"/>
    <s v="Asia"/>
    <s v="Japan"/>
    <s v="Asia"/>
    <s v="R"/>
    <s v="L"/>
    <s v="Molly"/>
    <s v="Michael"/>
    <s v="Amber"/>
    <m/>
    <m/>
    <m/>
    <s v="L"/>
    <s v="O"/>
    <s v="R"/>
    <m/>
    <m/>
    <m/>
    <m/>
    <m/>
    <m/>
    <m/>
    <m/>
    <m/>
    <m/>
    <s v="L"/>
    <s v="O"/>
    <s v="R"/>
    <m/>
    <m/>
    <m/>
    <m/>
    <m/>
    <m/>
    <m/>
    <m/>
  </r>
  <r>
    <x v="32"/>
    <x v="6"/>
    <n v="1"/>
    <s v="Complete"/>
    <s v="Auto"/>
    <x v="2"/>
    <s v="Russia"/>
    <s v="Europe"/>
    <s v="Russia"/>
    <s v="Europe"/>
    <s v="R"/>
    <s v="L"/>
    <s v="Michael"/>
    <s v="Michael"/>
    <s v="QA Team"/>
    <m/>
    <m/>
    <m/>
    <m/>
    <s v="L"/>
    <s v="O"/>
    <s v="O"/>
    <s v="C"/>
    <m/>
    <s v="R"/>
    <m/>
    <m/>
    <m/>
    <m/>
    <m/>
    <m/>
    <s v="L"/>
    <s v="O"/>
    <s v="C"/>
    <s v="R"/>
    <m/>
    <m/>
    <m/>
    <m/>
    <m/>
    <m/>
    <m/>
  </r>
  <r>
    <x v="33"/>
    <x v="6"/>
    <n v="3"/>
    <s v="Complete"/>
    <s v="Auto"/>
    <x v="3"/>
    <s v="Global"/>
    <m/>
    <s v="NA"/>
    <s v="Global"/>
    <m/>
    <s v="L"/>
    <s v="Molly"/>
    <s v="Molly"/>
    <m/>
    <m/>
    <m/>
    <m/>
    <m/>
    <m/>
    <m/>
    <m/>
    <m/>
    <m/>
    <m/>
    <m/>
    <m/>
    <s v="L"/>
    <s v="C"/>
    <s v="R"/>
    <m/>
    <s v="L"/>
    <s v="R"/>
    <m/>
    <m/>
    <m/>
    <m/>
    <m/>
    <m/>
    <m/>
    <m/>
    <m/>
  </r>
  <r>
    <x v="33"/>
    <x v="0"/>
    <n v="3"/>
    <s v="Complete"/>
    <s v="Auto"/>
    <x v="3"/>
    <s v="Global"/>
    <m/>
    <s v="NA"/>
    <s v="Global"/>
    <m/>
    <m/>
    <s v="Molly"/>
    <s v="Molly"/>
    <m/>
    <m/>
    <m/>
    <m/>
    <m/>
    <m/>
    <m/>
    <m/>
    <m/>
    <m/>
    <m/>
    <m/>
    <m/>
    <m/>
    <m/>
    <m/>
    <m/>
    <m/>
    <s v="L"/>
    <s v="R"/>
    <m/>
    <m/>
    <m/>
    <m/>
    <m/>
    <m/>
    <m/>
    <m/>
  </r>
  <r>
    <x v="33"/>
    <x v="0"/>
    <n v="3"/>
    <s v="Complete"/>
    <s v="Auto"/>
    <x v="3"/>
    <s v="Global"/>
    <m/>
    <s v="NA"/>
    <s v="Global"/>
    <m/>
    <m/>
    <s v="Molly"/>
    <s v="Molly"/>
    <m/>
    <m/>
    <m/>
    <m/>
    <m/>
    <m/>
    <m/>
    <m/>
    <m/>
    <m/>
    <m/>
    <m/>
    <m/>
    <m/>
    <m/>
    <m/>
    <m/>
    <m/>
    <m/>
    <s v="L"/>
    <s v="R"/>
    <m/>
    <m/>
    <m/>
    <m/>
    <m/>
    <m/>
    <m/>
  </r>
  <r>
    <x v="34"/>
    <x v="0"/>
    <n v="1"/>
    <s v="Complete"/>
    <m/>
    <x v="4"/>
    <s v=""/>
    <m/>
    <s v="Saudi Arabia"/>
    <m/>
    <m/>
    <s v="L"/>
    <m/>
    <s v="Molly"/>
    <m/>
    <m/>
    <m/>
    <m/>
    <m/>
    <m/>
    <m/>
    <m/>
    <m/>
    <m/>
    <m/>
    <m/>
    <m/>
    <m/>
    <m/>
    <m/>
    <m/>
    <s v="L"/>
    <s v="O"/>
    <s v="C"/>
    <s v="R"/>
    <m/>
    <m/>
    <m/>
    <m/>
    <m/>
    <m/>
    <m/>
  </r>
  <r>
    <x v="35"/>
    <x v="0"/>
    <m/>
    <m/>
    <m/>
    <x v="2"/>
    <m/>
    <m/>
    <s v=""/>
    <m/>
    <m/>
    <m/>
    <m/>
    <m/>
    <m/>
    <m/>
    <m/>
    <m/>
    <m/>
    <m/>
    <m/>
    <m/>
    <m/>
    <m/>
    <m/>
    <m/>
    <m/>
    <m/>
    <m/>
    <m/>
    <m/>
    <m/>
    <m/>
    <m/>
    <m/>
    <m/>
    <m/>
    <m/>
    <m/>
    <m/>
    <m/>
    <m/>
  </r>
  <r>
    <x v="35"/>
    <x v="0"/>
    <m/>
    <m/>
    <m/>
    <x v="2"/>
    <m/>
    <m/>
    <s v=""/>
    <m/>
    <m/>
    <m/>
    <m/>
    <m/>
    <m/>
    <m/>
    <m/>
    <m/>
    <m/>
    <m/>
    <m/>
    <m/>
    <m/>
    <m/>
    <m/>
    <m/>
    <m/>
    <m/>
    <m/>
    <m/>
    <m/>
    <m/>
    <m/>
    <m/>
    <m/>
    <m/>
    <m/>
    <m/>
    <m/>
    <m/>
    <m/>
    <m/>
  </r>
  <r>
    <x v="35"/>
    <x v="0"/>
    <m/>
    <m/>
    <m/>
    <x v="2"/>
    <m/>
    <m/>
    <s v=""/>
    <m/>
    <m/>
    <m/>
    <m/>
    <m/>
    <m/>
    <m/>
    <m/>
    <m/>
    <m/>
    <m/>
    <m/>
    <m/>
    <m/>
    <m/>
    <m/>
    <m/>
    <m/>
    <m/>
    <m/>
    <m/>
    <m/>
    <m/>
    <m/>
    <m/>
    <m/>
    <m/>
    <m/>
    <m/>
    <m/>
    <m/>
    <m/>
    <m/>
  </r>
  <r>
    <x v="36"/>
    <x v="6"/>
    <m/>
    <m/>
    <m/>
    <x v="6"/>
    <s v="UN"/>
    <m/>
    <s v=""/>
    <m/>
    <s v="L"/>
    <m/>
    <s v="Amber"/>
    <m/>
    <s v="Phil"/>
    <m/>
    <s v="L"/>
    <m/>
    <m/>
    <m/>
    <m/>
    <m/>
    <m/>
    <m/>
    <m/>
    <m/>
    <m/>
    <m/>
    <m/>
    <m/>
    <m/>
    <m/>
    <m/>
    <m/>
    <m/>
    <m/>
    <m/>
    <m/>
    <m/>
    <m/>
    <m/>
    <m/>
  </r>
  <r>
    <x v="36"/>
    <x v="6"/>
    <m/>
    <m/>
    <m/>
    <x v="6"/>
    <s v="Qatar"/>
    <s v="Asia"/>
    <s v=""/>
    <m/>
    <s v="L"/>
    <m/>
    <s v="Amber"/>
    <m/>
    <s v="QA Team"/>
    <m/>
    <m/>
    <m/>
    <m/>
    <s v="L"/>
    <m/>
    <m/>
    <m/>
    <m/>
    <m/>
    <m/>
    <m/>
    <m/>
    <m/>
    <m/>
    <m/>
    <m/>
    <m/>
    <m/>
    <m/>
    <m/>
    <m/>
    <m/>
    <m/>
    <m/>
    <m/>
    <m/>
  </r>
  <r>
    <x v="36"/>
    <x v="6"/>
    <m/>
    <m/>
    <m/>
    <x v="6"/>
    <s v="Germany"/>
    <s v="Europe"/>
    <m/>
    <m/>
    <s v="R"/>
    <m/>
    <s v="Amber"/>
    <m/>
    <s v="QA Team"/>
    <m/>
    <m/>
    <m/>
    <m/>
    <m/>
    <s v="L"/>
    <s v="R"/>
    <m/>
    <m/>
    <m/>
    <m/>
    <m/>
    <m/>
    <m/>
    <m/>
    <m/>
    <m/>
    <m/>
    <m/>
    <m/>
    <m/>
    <m/>
    <m/>
    <m/>
    <m/>
    <m/>
    <m/>
  </r>
  <r>
    <x v="36"/>
    <x v="6"/>
    <m/>
    <m/>
    <m/>
    <x v="6"/>
    <s v="Chile"/>
    <s v="Latin America and the Caribbean"/>
    <m/>
    <m/>
    <s v="L"/>
    <m/>
    <s v="Amber"/>
    <m/>
    <s v="QA Team"/>
    <m/>
    <m/>
    <m/>
    <m/>
    <m/>
    <m/>
    <m/>
    <m/>
    <s v="L"/>
    <m/>
    <m/>
    <m/>
    <m/>
    <m/>
    <m/>
    <m/>
    <m/>
    <m/>
    <m/>
    <m/>
    <m/>
    <m/>
    <m/>
    <m/>
    <m/>
    <m/>
    <m/>
  </r>
  <r>
    <x v="36"/>
    <x v="6"/>
    <m/>
    <m/>
    <m/>
    <x v="6"/>
    <s v="Brazil"/>
    <s v="Latin America and the Caribbean"/>
    <m/>
    <m/>
    <s v="L"/>
    <m/>
    <s v="Amber"/>
    <m/>
    <s v="QA Team"/>
    <m/>
    <m/>
    <m/>
    <m/>
    <m/>
    <m/>
    <m/>
    <m/>
    <m/>
    <s v="L"/>
    <m/>
    <m/>
    <m/>
    <m/>
    <m/>
    <m/>
    <m/>
    <m/>
    <m/>
    <m/>
    <s v="R"/>
    <m/>
    <m/>
    <m/>
    <m/>
    <m/>
    <m/>
  </r>
  <r>
    <x v="36"/>
    <x v="6"/>
    <m/>
    <m/>
    <m/>
    <x v="6"/>
    <s v="Poland, Estonia, Latvia, Lithuania"/>
    <s v="Europe"/>
    <m/>
    <m/>
    <s v="L"/>
    <m/>
    <s v="Amber"/>
    <m/>
    <s v="QA Team"/>
    <m/>
    <m/>
    <m/>
    <m/>
    <m/>
    <m/>
    <m/>
    <m/>
    <m/>
    <s v="L"/>
    <m/>
    <m/>
    <m/>
    <m/>
    <m/>
    <m/>
    <m/>
    <m/>
    <m/>
    <m/>
    <s v="R"/>
    <m/>
    <m/>
    <m/>
    <m/>
    <m/>
    <m/>
  </r>
  <r>
    <x v="36"/>
    <x v="6"/>
    <m/>
    <m/>
    <m/>
    <x v="6"/>
    <s v="Algeria, Morocco, Tunisia"/>
    <s v="Africa"/>
    <m/>
    <m/>
    <s v="L"/>
    <m/>
    <s v="Amber"/>
    <m/>
    <s v="QA Team"/>
    <m/>
    <m/>
    <m/>
    <m/>
    <m/>
    <m/>
    <m/>
    <m/>
    <m/>
    <s v="L"/>
    <m/>
    <m/>
    <m/>
    <m/>
    <m/>
    <m/>
    <m/>
    <m/>
    <m/>
    <m/>
    <s v="R"/>
    <m/>
    <m/>
    <m/>
    <m/>
    <m/>
    <m/>
  </r>
  <r>
    <x v="36"/>
    <x v="6"/>
    <m/>
    <m/>
    <m/>
    <x v="6"/>
    <s v="China"/>
    <s v="Asia"/>
    <m/>
    <m/>
    <s v="L"/>
    <m/>
    <s v="Amber"/>
    <m/>
    <s v="QA Team"/>
    <m/>
    <m/>
    <m/>
    <m/>
    <m/>
    <m/>
    <m/>
    <m/>
    <m/>
    <m/>
    <s v="L"/>
    <m/>
    <m/>
    <m/>
    <m/>
    <m/>
    <m/>
    <m/>
    <m/>
    <m/>
    <m/>
    <m/>
    <m/>
    <m/>
    <m/>
    <m/>
    <m/>
  </r>
  <r>
    <x v="36"/>
    <x v="6"/>
    <m/>
    <m/>
    <m/>
    <x v="6"/>
    <s v="Poland"/>
    <s v="Europe"/>
    <m/>
    <m/>
    <s v="L"/>
    <m/>
    <s v="Amber"/>
    <m/>
    <s v="QA Team"/>
    <m/>
    <m/>
    <m/>
    <m/>
    <m/>
    <m/>
    <m/>
    <m/>
    <m/>
    <m/>
    <s v="L"/>
    <m/>
    <m/>
    <m/>
    <m/>
    <m/>
    <m/>
    <m/>
    <m/>
    <m/>
    <m/>
    <m/>
    <m/>
    <m/>
    <m/>
    <m/>
    <m/>
  </r>
  <r>
    <x v="36"/>
    <x v="6"/>
    <m/>
    <m/>
    <m/>
    <x v="6"/>
    <s v="North Korea"/>
    <s v="Asia"/>
    <m/>
    <m/>
    <s v="L"/>
    <m/>
    <s v="Amber"/>
    <m/>
    <s v="QA Team"/>
    <m/>
    <m/>
    <m/>
    <m/>
    <m/>
    <m/>
    <m/>
    <m/>
    <m/>
    <m/>
    <m/>
    <s v="L"/>
    <m/>
    <m/>
    <m/>
    <m/>
    <m/>
    <m/>
    <m/>
    <m/>
    <m/>
    <m/>
    <m/>
    <m/>
    <m/>
    <m/>
    <m/>
  </r>
  <r>
    <x v="36"/>
    <x v="6"/>
    <m/>
    <m/>
    <m/>
    <x v="6"/>
    <s v="Japan"/>
    <s v="Asia"/>
    <m/>
    <m/>
    <s v="L"/>
    <m/>
    <s v="Amber"/>
    <m/>
    <s v="QA Team"/>
    <m/>
    <m/>
    <m/>
    <m/>
    <m/>
    <m/>
    <m/>
    <m/>
    <m/>
    <m/>
    <m/>
    <s v="L"/>
    <m/>
    <m/>
    <m/>
    <m/>
    <m/>
    <m/>
    <m/>
    <m/>
    <m/>
    <m/>
    <m/>
    <m/>
    <m/>
    <m/>
    <m/>
  </r>
  <r>
    <x v="36"/>
    <x v="6"/>
    <m/>
    <m/>
    <m/>
    <x v="6"/>
    <s v="UK"/>
    <s v="Europe"/>
    <m/>
    <m/>
    <s v="L"/>
    <m/>
    <s v="Amber"/>
    <m/>
    <s v="QA Team"/>
    <m/>
    <m/>
    <m/>
    <m/>
    <m/>
    <m/>
    <m/>
    <m/>
    <m/>
    <m/>
    <m/>
    <s v="L"/>
    <m/>
    <m/>
    <m/>
    <m/>
    <m/>
    <m/>
    <m/>
    <m/>
    <m/>
    <m/>
    <m/>
    <m/>
    <m/>
    <m/>
    <m/>
  </r>
  <r>
    <x v="36"/>
    <x v="6"/>
    <m/>
    <m/>
    <m/>
    <x v="6"/>
    <s v="Biafra"/>
    <s v="Africa"/>
    <m/>
    <m/>
    <s v="L"/>
    <m/>
    <s v="Amber"/>
    <m/>
    <s v="QA Team"/>
    <m/>
    <m/>
    <m/>
    <m/>
    <m/>
    <m/>
    <m/>
    <m/>
    <m/>
    <m/>
    <m/>
    <s v="L"/>
    <m/>
    <m/>
    <m/>
    <m/>
    <m/>
    <m/>
    <m/>
    <m/>
    <m/>
    <m/>
    <m/>
    <m/>
    <m/>
    <m/>
    <m/>
  </r>
  <r>
    <x v="36"/>
    <x v="6"/>
    <m/>
    <m/>
    <m/>
    <x v="6"/>
    <s v="Bangladesh"/>
    <s v="Asia"/>
    <m/>
    <m/>
    <s v="L"/>
    <m/>
    <s v="Amber"/>
    <m/>
    <s v="QA Team"/>
    <m/>
    <m/>
    <m/>
    <m/>
    <m/>
    <m/>
    <m/>
    <m/>
    <m/>
    <m/>
    <m/>
    <m/>
    <m/>
    <s v="L"/>
    <m/>
    <m/>
    <m/>
    <m/>
    <m/>
    <m/>
    <m/>
    <m/>
    <m/>
    <m/>
    <m/>
    <m/>
    <m/>
  </r>
  <r>
    <x v="36"/>
    <x v="6"/>
    <m/>
    <m/>
    <m/>
    <x v="6"/>
    <s v="Germany"/>
    <s v="Europe"/>
    <m/>
    <m/>
    <s v="L"/>
    <m/>
    <s v="Amber"/>
    <m/>
    <s v="QA Team"/>
    <m/>
    <m/>
    <m/>
    <m/>
    <m/>
    <m/>
    <m/>
    <m/>
    <m/>
    <m/>
    <m/>
    <m/>
    <m/>
    <s v="L"/>
    <m/>
    <m/>
    <m/>
    <m/>
    <m/>
    <m/>
    <m/>
    <m/>
    <m/>
    <m/>
    <m/>
    <m/>
    <m/>
  </r>
  <r>
    <x v="37"/>
    <x v="0"/>
    <m/>
    <m/>
    <m/>
    <x v="0"/>
    <m/>
    <m/>
    <m/>
    <m/>
    <m/>
    <m/>
    <s v="Amber"/>
    <m/>
    <s v="QA Team"/>
    <m/>
    <m/>
    <m/>
    <m/>
    <m/>
    <m/>
    <m/>
    <m/>
    <m/>
    <m/>
    <s v="L-CP"/>
    <m/>
    <m/>
    <m/>
    <m/>
    <m/>
    <m/>
    <m/>
    <m/>
    <m/>
    <m/>
    <m/>
    <m/>
    <m/>
    <m/>
    <m/>
    <m/>
  </r>
  <r>
    <x v="38"/>
    <x v="0"/>
    <n v="1"/>
    <m/>
    <m/>
    <x v="6"/>
    <m/>
    <m/>
    <s v="Catalan"/>
    <m/>
    <m/>
    <s v="L"/>
    <m/>
    <s v="Amber"/>
    <s v="QA Team"/>
    <m/>
    <m/>
    <m/>
    <m/>
    <m/>
    <m/>
    <m/>
    <m/>
    <m/>
    <m/>
    <m/>
    <m/>
    <m/>
    <m/>
    <m/>
    <m/>
    <s v="L"/>
    <s v="O"/>
    <s v="O"/>
    <s v="O"/>
    <s v="R"/>
    <m/>
    <m/>
    <m/>
    <m/>
    <m/>
    <m/>
  </r>
  <r>
    <x v="38"/>
    <x v="0"/>
    <n v="1"/>
    <m/>
    <m/>
    <x v="6"/>
    <m/>
    <m/>
    <s v="Australia"/>
    <m/>
    <m/>
    <s v="L"/>
    <m/>
    <s v="Amber"/>
    <s v="QA Team"/>
    <m/>
    <m/>
    <m/>
    <m/>
    <m/>
    <m/>
    <m/>
    <m/>
    <m/>
    <m/>
    <m/>
    <m/>
    <m/>
    <m/>
    <m/>
    <m/>
    <s v="L"/>
    <s v="O"/>
    <s v="O"/>
    <s v="O"/>
    <s v="R"/>
    <m/>
    <m/>
    <m/>
    <m/>
    <m/>
    <m/>
  </r>
  <r>
    <x v="38"/>
    <x v="0"/>
    <n v="1"/>
    <m/>
    <m/>
    <x v="6"/>
    <m/>
    <m/>
    <s v="Iran"/>
    <m/>
    <m/>
    <s v="L"/>
    <m/>
    <s v="Amber"/>
    <s v="QA Team"/>
    <m/>
    <m/>
    <m/>
    <m/>
    <m/>
    <m/>
    <m/>
    <m/>
    <m/>
    <m/>
    <m/>
    <m/>
    <m/>
    <m/>
    <m/>
    <m/>
    <s v="L"/>
    <s v="O"/>
    <s v="O"/>
    <s v="O"/>
    <s v="R"/>
    <m/>
    <m/>
    <m/>
    <m/>
    <m/>
    <m/>
  </r>
  <r>
    <x v="38"/>
    <x v="0"/>
    <n v="1"/>
    <m/>
    <m/>
    <x v="6"/>
    <m/>
    <m/>
    <s v="China"/>
    <m/>
    <m/>
    <s v="L"/>
    <m/>
    <s v="Amber"/>
    <s v="QA Team"/>
    <m/>
    <m/>
    <m/>
    <m/>
    <m/>
    <m/>
    <m/>
    <m/>
    <m/>
    <m/>
    <m/>
    <m/>
    <m/>
    <m/>
    <m/>
    <m/>
    <s v="L"/>
    <s v="O"/>
    <s v="O"/>
    <s v="O"/>
    <s v="R"/>
    <m/>
    <m/>
    <m/>
    <m/>
    <m/>
    <m/>
  </r>
  <r>
    <x v="38"/>
    <x v="0"/>
    <n v="1"/>
    <m/>
    <m/>
    <x v="6"/>
    <m/>
    <m/>
    <s v="Libya"/>
    <m/>
    <m/>
    <s v="L"/>
    <m/>
    <s v="Amber"/>
    <s v="QA Team"/>
    <m/>
    <m/>
    <m/>
    <m/>
    <m/>
    <m/>
    <m/>
    <m/>
    <m/>
    <m/>
    <m/>
    <m/>
    <m/>
    <m/>
    <m/>
    <m/>
    <s v="L"/>
    <s v="O"/>
    <s v="O"/>
    <s v="O"/>
    <s v="R"/>
    <m/>
    <m/>
    <m/>
    <m/>
    <m/>
    <m/>
  </r>
  <r>
    <x v="38"/>
    <x v="0"/>
    <n v="1"/>
    <m/>
    <m/>
    <x v="6"/>
    <m/>
    <m/>
    <m/>
    <m/>
    <m/>
    <s v="L"/>
    <m/>
    <s v="Amber"/>
    <s v="QA Team"/>
    <m/>
    <m/>
    <m/>
    <m/>
    <m/>
    <m/>
    <m/>
    <m/>
    <m/>
    <m/>
    <m/>
    <m/>
    <m/>
    <m/>
    <m/>
    <m/>
    <s v="L"/>
    <s v="O"/>
    <s v="O"/>
    <s v="O"/>
    <s v="R"/>
    <m/>
    <m/>
    <m/>
    <m/>
    <m/>
    <m/>
  </r>
  <r>
    <x v="38"/>
    <x v="0"/>
    <n v="1"/>
    <m/>
    <m/>
    <x v="6"/>
    <m/>
    <m/>
    <m/>
    <m/>
    <m/>
    <s v="L"/>
    <m/>
    <s v="Amber"/>
    <s v="QA Team"/>
    <m/>
    <m/>
    <m/>
    <m/>
    <m/>
    <m/>
    <m/>
    <m/>
    <m/>
    <m/>
    <m/>
    <m/>
    <m/>
    <m/>
    <m/>
    <m/>
    <s v="L"/>
    <s v="O"/>
    <s v="O"/>
    <s v="O"/>
    <s v="R"/>
    <m/>
    <m/>
    <m/>
    <m/>
    <m/>
    <m/>
  </r>
  <r>
    <x v="38"/>
    <x v="0"/>
    <n v="1"/>
    <m/>
    <m/>
    <x v="6"/>
    <m/>
    <m/>
    <m/>
    <m/>
    <m/>
    <s v="L"/>
    <m/>
    <s v="Amber"/>
    <s v="QA Team"/>
    <m/>
    <m/>
    <m/>
    <m/>
    <m/>
    <m/>
    <m/>
    <m/>
    <m/>
    <m/>
    <m/>
    <m/>
    <m/>
    <m/>
    <m/>
    <m/>
    <s v="L"/>
    <s v="O"/>
    <s v="O"/>
    <s v="O"/>
    <s v="R"/>
    <m/>
    <m/>
    <m/>
    <m/>
    <m/>
    <m/>
  </r>
  <r>
    <x v="38"/>
    <x v="0"/>
    <n v="1"/>
    <m/>
    <m/>
    <x v="6"/>
    <m/>
    <m/>
    <m/>
    <m/>
    <m/>
    <s v="L"/>
    <m/>
    <s v="Amber"/>
    <s v="QA Team"/>
    <m/>
    <m/>
    <m/>
    <m/>
    <m/>
    <m/>
    <m/>
    <m/>
    <m/>
    <m/>
    <m/>
    <m/>
    <m/>
    <m/>
    <m/>
    <m/>
    <s v="L"/>
    <s v="O"/>
    <s v="O"/>
    <s v="O"/>
    <s v="R"/>
    <m/>
    <m/>
    <m/>
    <m/>
    <m/>
    <m/>
  </r>
  <r>
    <x v="38"/>
    <x v="0"/>
    <n v="1"/>
    <m/>
    <m/>
    <x v="6"/>
    <m/>
    <m/>
    <m/>
    <m/>
    <m/>
    <s v="L"/>
    <m/>
    <s v="Amber"/>
    <s v="QA Team"/>
    <m/>
    <m/>
    <m/>
    <m/>
    <m/>
    <m/>
    <m/>
    <m/>
    <m/>
    <m/>
    <m/>
    <m/>
    <m/>
    <m/>
    <m/>
    <m/>
    <s v="L"/>
    <s v="O"/>
    <s v="O"/>
    <s v="O"/>
    <s v="R"/>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400-000001000000}"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16:C22" firstHeaderRow="0" firstDataRow="1" firstDataCol="1" rowPageCount="1" colPageCount="1"/>
  <pivotFields count="42">
    <pivotField subtotalTop="0" showAll="0"/>
    <pivotField subtotalTop="0" showAll="0"/>
    <pivotField axis="axisPage" subtotalTop="0" multipleItemSelectionAllowed="1" showAll="0">
      <items count="8">
        <item x="6"/>
        <item x="4"/>
        <item x="3"/>
        <item x="2"/>
        <item h="1" x="1"/>
        <item h="1" x="0"/>
        <item h="1" x="5"/>
        <item t="default"/>
      </items>
    </pivotField>
    <pivotField subtotalTop="0" showAll="0"/>
    <pivotField subtotalTop="0" showAll="0"/>
    <pivotField axis="axisRow" dataField="1" subtotalTop="0" showAll="0">
      <items count="8">
        <item x="1"/>
        <item x="4"/>
        <item x="6"/>
        <item x="3"/>
        <item x="5"/>
        <item x="2"/>
        <item x="0"/>
        <item t="default"/>
      </items>
    </pivotField>
    <pivotField showAll="0"/>
    <pivotField subtotalTop="0" showAll="0"/>
    <pivotField showAll="0"/>
    <pivotField showAll="0"/>
    <pivotField showAll="0"/>
    <pivotField showAll="0"/>
    <pivotField showAll="0"/>
    <pivotField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s>
  <rowFields count="1">
    <field x="5"/>
  </rowFields>
  <rowItems count="6">
    <i>
      <x v="1"/>
    </i>
    <i>
      <x v="2"/>
    </i>
    <i>
      <x v="3"/>
    </i>
    <i>
      <x v="4"/>
    </i>
    <i>
      <x v="5"/>
    </i>
    <i t="grand">
      <x/>
    </i>
  </rowItems>
  <colFields count="1">
    <field x="-2"/>
  </colFields>
  <colItems count="2">
    <i>
      <x/>
    </i>
    <i i="1">
      <x v="1"/>
    </i>
  </colItems>
  <pageFields count="1">
    <pageField fld="2" hier="-1"/>
  </pageFields>
  <dataFields count="2">
    <dataField name="IFPs in Domain" fld="5" subtotal="count" baseField="5" baseItem="1"/>
    <dataField name="% of Total" fld="5" subtotal="count" showDataAs="percentOfTotal" baseField="5" baseItem="1" numFmtId="9"/>
  </dataFields>
  <chartFormats count="1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pivotArea type="data" outline="0" fieldPosition="0">
        <references count="2">
          <reference field="4294967294" count="1" selected="0">
            <x v="0"/>
          </reference>
          <reference field="5" count="1" selected="0">
            <x v="4"/>
          </reference>
        </references>
      </pivotArea>
    </chartFormat>
    <chartFormat chart="1" format="3">
      <pivotArea type="data" outline="0" fieldPosition="0">
        <references count="2">
          <reference field="4294967294" count="1" selected="0">
            <x v="0"/>
          </reference>
          <reference field="5" count="1" selected="0">
            <x v="5"/>
          </reference>
        </references>
      </pivotArea>
    </chartFormat>
    <chartFormat chart="1" format="4">
      <pivotArea type="data" outline="0" fieldPosition="0">
        <references count="2">
          <reference field="4294967294" count="1" selected="0">
            <x v="0"/>
          </reference>
          <reference field="5" count="1" selected="0">
            <x v="1"/>
          </reference>
        </references>
      </pivotArea>
    </chartFormat>
    <chartFormat chart="1" format="5">
      <pivotArea type="data" outline="0" fieldPosition="0">
        <references count="2">
          <reference field="4294967294" count="1" selected="0">
            <x v="0"/>
          </reference>
          <reference field="5" count="1" selected="0">
            <x v="2"/>
          </reference>
        </references>
      </pivotArea>
    </chartFormat>
    <chartFormat chart="1" format="6">
      <pivotArea type="data" outline="0" fieldPosition="0">
        <references count="2">
          <reference field="4294967294" count="1" selected="0">
            <x v="0"/>
          </reference>
          <reference field="5" count="1" selected="0">
            <x v="3"/>
          </reference>
        </references>
      </pivotArea>
    </chartFormat>
    <chartFormat chart="1" format="7">
      <pivotArea type="data" outline="0" fieldPosition="0">
        <references count="2">
          <reference field="4294967294" count="1" selected="0">
            <x v="1"/>
          </reference>
          <reference field="5" count="1" selected="0">
            <x v="1"/>
          </reference>
        </references>
      </pivotArea>
    </chartFormat>
    <chartFormat chart="1" format="8">
      <pivotArea type="data" outline="0" fieldPosition="0">
        <references count="2">
          <reference field="4294967294" count="1" selected="0">
            <x v="1"/>
          </reference>
          <reference field="5" count="1" selected="0">
            <x v="2"/>
          </reference>
        </references>
      </pivotArea>
    </chartFormat>
    <chartFormat chart="1" format="9">
      <pivotArea type="data" outline="0" fieldPosition="0">
        <references count="2">
          <reference field="4294967294" count="1" selected="0">
            <x v="1"/>
          </reference>
          <reference field="5" count="1" selected="0">
            <x v="3"/>
          </reference>
        </references>
      </pivotArea>
    </chartFormat>
    <chartFormat chart="1" format="10">
      <pivotArea type="data" outline="0" fieldPosition="0">
        <references count="2">
          <reference field="4294967294" count="1" selected="0">
            <x v="1"/>
          </reference>
          <reference field="5" count="1" selected="0">
            <x v="4"/>
          </reference>
        </references>
      </pivotArea>
    </chartFormat>
    <chartFormat chart="1" format="11">
      <pivotArea type="data" outline="0" fieldPosition="0">
        <references count="2">
          <reference field="4294967294" count="1" selected="0">
            <x v="1"/>
          </reference>
          <reference field="5"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C9" firstHeaderRow="0" firstDataRow="1" firstDataCol="1" rowPageCount="1" colPageCount="1"/>
  <pivotFields count="42">
    <pivotField subtotalTop="0" showAll="0"/>
    <pivotField axis="axisPage" subtotalTop="0" multipleItemSelectionAllowed="1" showAll="0">
      <items count="9">
        <item x="6"/>
        <item x="5"/>
        <item x="4"/>
        <item x="3"/>
        <item h="1" x="1"/>
        <item h="1" m="1" x="7"/>
        <item h="1" x="0"/>
        <item h="1" x="2"/>
        <item t="default"/>
      </items>
    </pivotField>
    <pivotField subtotalTop="0" multipleItemSelectionAllowed="1" showAll="0"/>
    <pivotField subtotalTop="0" showAll="0"/>
    <pivotField subtotalTop="0" showAll="0"/>
    <pivotField axis="axisRow" dataField="1" subtotalTop="0" showAll="0">
      <items count="8">
        <item x="1"/>
        <item x="4"/>
        <item x="6"/>
        <item x="3"/>
        <item x="5"/>
        <item x="2"/>
        <item x="0"/>
        <item t="default"/>
      </items>
    </pivotField>
    <pivotField showAll="0"/>
    <pivotField subtotalTop="0" showAll="0"/>
    <pivotField showAll="0"/>
    <pivotField showAll="0"/>
    <pivotField showAll="0"/>
    <pivotField showAll="0"/>
    <pivotField showAll="0"/>
    <pivotField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s>
  <rowFields count="1">
    <field x="5"/>
  </rowFields>
  <rowItems count="6">
    <i>
      <x v="1"/>
    </i>
    <i>
      <x v="2"/>
    </i>
    <i>
      <x v="3"/>
    </i>
    <i>
      <x v="4"/>
    </i>
    <i>
      <x v="5"/>
    </i>
    <i t="grand">
      <x/>
    </i>
  </rowItems>
  <colFields count="1">
    <field x="-2"/>
  </colFields>
  <colItems count="2">
    <i>
      <x/>
    </i>
    <i i="1">
      <x v="1"/>
    </i>
  </colItems>
  <pageFields count="1">
    <pageField fld="1" hier="-1"/>
  </pageFields>
  <dataFields count="2">
    <dataField name="IFPs in Domain" fld="5" subtotal="count" baseField="5" baseItem="1"/>
    <dataField name="% of Total" fld="5" subtotal="count" showDataAs="percentOfTotal" baseField="5" baseItem="1"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500-000001000000}" name="PivotTable8"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3:C27" firstHeaderRow="0" firstDataRow="1" firstDataCol="1" rowPageCount="1" colPageCount="1"/>
  <pivotFields count="42">
    <pivotField axis="axisRow" subtotalTop="0" showAll="0">
      <items count="65">
        <item x="12"/>
        <item x="13"/>
        <item x="14"/>
        <item x="0"/>
        <item x="19"/>
        <item x="37"/>
        <item x="26"/>
        <item x="29"/>
        <item x="5"/>
        <item x="25"/>
        <item x="20"/>
        <item x="23"/>
        <item x="17"/>
        <item x="30"/>
        <item x="36"/>
        <item m="1" x="63"/>
        <item m="1" x="40"/>
        <item m="1" x="42"/>
        <item m="1" x="43"/>
        <item m="1" x="44"/>
        <item m="1" x="46"/>
        <item m="1" x="47"/>
        <item m="1" x="48"/>
        <item m="1" x="49"/>
        <item m="1" x="52"/>
        <item m="1" x="53"/>
        <item m="1" x="57"/>
        <item m="1" x="58"/>
        <item m="1" x="59"/>
        <item m="1" x="60"/>
        <item m="1" x="61"/>
        <item m="1" x="39"/>
        <item m="1" x="41"/>
        <item m="1" x="55"/>
        <item m="1" x="51"/>
        <item m="1" x="45"/>
        <item m="1" x="62"/>
        <item m="1" x="56"/>
        <item m="1" x="54"/>
        <item m="1" x="50"/>
        <item x="2"/>
        <item x="3"/>
        <item x="21"/>
        <item x="22"/>
        <item x="1"/>
        <item x="27"/>
        <item x="31"/>
        <item x="32"/>
        <item x="6"/>
        <item x="34"/>
        <item x="7"/>
        <item x="18"/>
        <item x="8"/>
        <item x="35"/>
        <item x="33"/>
        <item x="24"/>
        <item x="4"/>
        <item x="15"/>
        <item x="16"/>
        <item x="9"/>
        <item x="28"/>
        <item x="10"/>
        <item x="11"/>
        <item x="38"/>
        <item t="default"/>
      </items>
    </pivotField>
    <pivotField axis="axisPage" subtotalTop="0" multipleItemSelectionAllowed="1" showAll="0">
      <items count="9">
        <item x="6"/>
        <item x="5"/>
        <item x="4"/>
        <item x="3"/>
        <item h="1" x="1"/>
        <item h="1" m="1" x="7"/>
        <item h="1" x="0"/>
        <item h="1" x="2"/>
        <item t="default"/>
      </items>
    </pivotField>
    <pivotField subtotalTop="0" multipleItemSelectionAllowed="1" showAll="0"/>
    <pivotField subtotalTop="0" showAll="0"/>
    <pivotField subtotalTop="0" showAll="0"/>
    <pivotField dataField="1" subtotalTop="0" showAll="0"/>
    <pivotField showAll="0"/>
    <pivotField subtotalTop="0" showAll="0"/>
    <pivotField showAll="0"/>
    <pivotField showAll="0"/>
    <pivotField showAll="0"/>
    <pivotField showAll="0"/>
    <pivotField showAll="0"/>
    <pivotField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s>
  <rowFields count="1">
    <field x="0"/>
  </rowFields>
  <rowItems count="24">
    <i>
      <x/>
    </i>
    <i>
      <x v="1"/>
    </i>
    <i>
      <x v="2"/>
    </i>
    <i>
      <x v="4"/>
    </i>
    <i>
      <x v="6"/>
    </i>
    <i>
      <x v="7"/>
    </i>
    <i>
      <x v="9"/>
    </i>
    <i>
      <x v="10"/>
    </i>
    <i>
      <x v="11"/>
    </i>
    <i>
      <x v="12"/>
    </i>
    <i>
      <x v="13"/>
    </i>
    <i>
      <x v="14"/>
    </i>
    <i>
      <x v="42"/>
    </i>
    <i>
      <x v="43"/>
    </i>
    <i>
      <x v="45"/>
    </i>
    <i>
      <x v="46"/>
    </i>
    <i>
      <x v="47"/>
    </i>
    <i>
      <x v="51"/>
    </i>
    <i>
      <x v="54"/>
    </i>
    <i>
      <x v="55"/>
    </i>
    <i>
      <x v="57"/>
    </i>
    <i>
      <x v="58"/>
    </i>
    <i>
      <x v="60"/>
    </i>
    <i t="grand">
      <x/>
    </i>
  </rowItems>
  <colFields count="1">
    <field x="-2"/>
  </colFields>
  <colItems count="2">
    <i>
      <x/>
    </i>
    <i i="1">
      <x v="1"/>
    </i>
  </colItems>
  <pageFields count="1">
    <pageField fld="1" hier="-1"/>
  </pageFields>
  <dataFields count="2">
    <dataField name="IFPs in Domain" fld="5" subtotal="count" baseField="5" baseItem="1"/>
    <dataField name="% of Total" fld="5" subtotal="count" showDataAs="percentOfTotal" baseField="5" baseItem="1" numFmtId="9"/>
  </dataFields>
  <chartFormats count="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3:C46" firstHeaderRow="0" firstDataRow="1" firstDataCol="1" rowPageCount="1" colPageCount="1"/>
  <pivotFields count="42">
    <pivotField axis="axisRow" subtotalTop="0" showAll="0">
      <items count="41">
        <item x="12"/>
        <item x="13"/>
        <item x="14"/>
        <item x="0"/>
        <item x="19"/>
        <item x="37"/>
        <item x="26"/>
        <item x="29"/>
        <item x="5"/>
        <item x="25"/>
        <item x="20"/>
        <item x="23"/>
        <item x="17"/>
        <item x="30"/>
        <item x="36"/>
        <item x="2"/>
        <item x="3"/>
        <item x="21"/>
        <item x="22"/>
        <item x="1"/>
        <item x="27"/>
        <item x="31"/>
        <item x="32"/>
        <item x="6"/>
        <item x="34"/>
        <item x="7"/>
        <item x="18"/>
        <item x="8"/>
        <item x="35"/>
        <item x="33"/>
        <item x="24"/>
        <item x="4"/>
        <item x="15"/>
        <item x="16"/>
        <item x="9"/>
        <item x="28"/>
        <item x="10"/>
        <item x="11"/>
        <item x="38"/>
        <item x="39"/>
        <item t="default"/>
      </items>
    </pivotField>
    <pivotField subtotalTop="0" showAll="0"/>
    <pivotField axis="axisPage" subtotalTop="0" multipleItemSelectionAllowed="1" showAll="0">
      <items count="8">
        <item x="6"/>
        <item x="4"/>
        <item x="3"/>
        <item x="2"/>
        <item h="1" x="1"/>
        <item h="1" x="0"/>
        <item h="1" x="5"/>
        <item t="default"/>
      </items>
    </pivotField>
    <pivotField subtotalTop="0" showAll="0"/>
    <pivotField subtotalTop="0" showAll="0"/>
    <pivotField dataField="1" subtotalTop="0" showAll="0"/>
    <pivotField showAll="0"/>
    <pivotField subtotalTop="0" showAll="0"/>
    <pivotField showAll="0"/>
    <pivotField showAll="0"/>
    <pivotField showAll="0"/>
    <pivotField showAll="0"/>
    <pivotField showAll="0"/>
    <pivotField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s>
  <rowFields count="1">
    <field x="0"/>
  </rowFields>
  <rowItems count="13">
    <i>
      <x v="7"/>
    </i>
    <i>
      <x v="11"/>
    </i>
    <i>
      <x v="12"/>
    </i>
    <i>
      <x v="13"/>
    </i>
    <i>
      <x v="18"/>
    </i>
    <i>
      <x v="21"/>
    </i>
    <i>
      <x v="22"/>
    </i>
    <i>
      <x v="24"/>
    </i>
    <i>
      <x v="26"/>
    </i>
    <i>
      <x v="29"/>
    </i>
    <i>
      <x v="38"/>
    </i>
    <i>
      <x v="39"/>
    </i>
    <i t="grand">
      <x/>
    </i>
  </rowItems>
  <colFields count="1">
    <field x="-2"/>
  </colFields>
  <colItems count="2">
    <i>
      <x/>
    </i>
    <i i="1">
      <x v="1"/>
    </i>
  </colItems>
  <pageFields count="1">
    <pageField fld="2" hier="-1"/>
  </pageFields>
  <dataFields count="2">
    <dataField name="IFPs in Domain" fld="5" subtotal="count" baseField="5" baseItem="1"/>
    <dataField name="% of Total" fld="5" subtotal="count" showDataAs="percentOfTotal" baseField="5" baseItem="1" numFmtId="9"/>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B7" firstHeaderRow="1" firstDataRow="1" firstDataCol="1" rowPageCount="1" colPageCount="1"/>
  <pivotFields count="42">
    <pivotField subtotalTop="0" showAll="0"/>
    <pivotField subtotalTop="0" showAll="0"/>
    <pivotField axis="axisPage" subtotalTop="0" multipleItemSelectionAllowed="1" showAll="0">
      <items count="8">
        <item x="6"/>
        <item x="5"/>
        <item x="4"/>
        <item x="3"/>
        <item x="2"/>
        <item h="1" x="1"/>
        <item h="1" x="0"/>
        <item t="default"/>
      </items>
    </pivotField>
    <pivotField subtotalTop="0" showAll="0"/>
    <pivotField subtotalTop="0" showAll="0"/>
    <pivotField subtotalTop="0" showAll="0"/>
    <pivotField subtotalTop="0" showAll="0"/>
    <pivotField subtotalTop="0" showAll="0"/>
    <pivotField subtotalTop="0" showAll="0"/>
    <pivotField axis="axisRow" dataField="1" showAll="0">
      <items count="5">
        <item x="2"/>
        <item x="3"/>
        <item x="1"/>
        <item h="1" x="0"/>
        <item t="default"/>
      </items>
    </pivotField>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s>
  <rowFields count="1">
    <field x="9"/>
  </rowFields>
  <rowItems count="4">
    <i>
      <x/>
    </i>
    <i>
      <x v="1"/>
    </i>
    <i>
      <x v="2"/>
    </i>
    <i t="grand">
      <x/>
    </i>
  </rowItems>
  <colItems count="1">
    <i/>
  </colItems>
  <pageFields count="1">
    <pageField fld="2" hier="-1"/>
  </pageFields>
  <dataFields count="1">
    <dataField name="Count of Test Region" fld="9"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who.int/csr/don/en/" TargetMode="External"/><Relationship Id="rId1" Type="http://schemas.openxmlformats.org/officeDocument/2006/relationships/hyperlink" Target="http://www.forschungsgruppe.de/Umfragen/Politbarometer/Langzeitentwicklung_-_Themen_im_Ueberblick/Politik_II/" TargetMode="External"/></Relationships>
</file>

<file path=xl/worksheets/_rels/sheet2.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s://git.codev.mitre.org/users/mhickman/repos/hfc/browse/case.selection/qa_packages/8-3_pol_boko_Nigeria" TargetMode="External"/><Relationship Id="rId7" Type="http://schemas.openxmlformats.org/officeDocument/2006/relationships/printerSettings" Target="../printerSettings/printerSettings2.bin"/><Relationship Id="rId2" Type="http://schemas.openxmlformats.org/officeDocument/2006/relationships/hyperlink" Target="https://git.codev.mitre.org/users/mhickman/repos/hfc/browse/case.selection/qa_packages/8-1_pol_ac_rp_Gabon" TargetMode="External"/><Relationship Id="rId1" Type="http://schemas.openxmlformats.org/officeDocument/2006/relationships/hyperlink" Target="https://git.codev.mitre.org/users/mhickman/repos/hfc/browse/case.selection/qa_packages/8-1_pol_snhr_Syria" TargetMode="External"/><Relationship Id="rId6" Type="http://schemas.openxmlformats.org/officeDocument/2006/relationships/hyperlink" Target="https://git.codev.mitre.org/users/mhickman/repos/hfc/browse/case.selection/qa_packages/8-3_pol_hack" TargetMode="External"/><Relationship Id="rId5" Type="http://schemas.openxmlformats.org/officeDocument/2006/relationships/hyperlink" Target="https://git.codev.mitre.org/users/mhickman/repos/hfc/browse/case.selection/qa_packages/8-3_pol_ldr_japan/hfc.pol_ldr_japan.monthly.bins.2018-03-09.csv" TargetMode="External"/><Relationship Id="rId4" Type="http://schemas.openxmlformats.org/officeDocument/2006/relationships/hyperlink" Target="https://git.codev.mitre.org/users/mhickman/repos/hfc/browse/case.selection/qa_packages/8-3_pol_ac_rp_Gambia" TargetMode="External"/><Relationship Id="rId9"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7"/>
  <sheetViews>
    <sheetView tabSelected="1" zoomScale="130" zoomScaleNormal="130" workbookViewId="0">
      <pane xSplit="1" ySplit="1" topLeftCell="B2" activePane="bottomRight" state="frozen"/>
      <selection pane="topRight" activeCell="E1" sqref="E1"/>
      <selection pane="bottomLeft" activeCell="A2" sqref="A2"/>
      <selection pane="bottomRight" activeCell="A5" sqref="A5"/>
    </sheetView>
  </sheetViews>
  <sheetFormatPr defaultColWidth="9.15625" defaultRowHeight="14.4" x14ac:dyDescent="0.55000000000000004"/>
  <cols>
    <col min="1" max="1" width="45.41796875" style="39" customWidth="1"/>
    <col min="2" max="2" width="24.15625" style="39" customWidth="1"/>
    <col min="3" max="3" width="90.41796875" style="39" customWidth="1"/>
    <col min="4" max="4" width="85.26171875" style="109" customWidth="1"/>
    <col min="5" max="16384" width="9.15625" style="39"/>
  </cols>
  <sheetData>
    <row r="1" spans="1:4" ht="27" customHeight="1" x14ac:dyDescent="0.55000000000000004">
      <c r="A1" s="39" t="s">
        <v>0</v>
      </c>
      <c r="B1" s="39" t="s">
        <v>2</v>
      </c>
      <c r="C1" s="39" t="s">
        <v>3</v>
      </c>
      <c r="D1" s="109" t="s">
        <v>4</v>
      </c>
    </row>
    <row r="2" spans="1:4" ht="15" customHeight="1" x14ac:dyDescent="0.55000000000000004">
      <c r="A2" s="39" t="s">
        <v>5</v>
      </c>
      <c r="B2" s="39" t="s">
        <v>8</v>
      </c>
      <c r="C2" s="39" t="s">
        <v>10</v>
      </c>
      <c r="D2" s="109" t="s">
        <v>11</v>
      </c>
    </row>
    <row r="3" spans="1:4" ht="15" customHeight="1" x14ac:dyDescent="0.55000000000000004">
      <c r="A3" s="39" t="s">
        <v>12</v>
      </c>
      <c r="B3" s="39" t="s">
        <v>8</v>
      </c>
      <c r="C3" s="39" t="s">
        <v>13</v>
      </c>
      <c r="D3" s="109" t="s">
        <v>14</v>
      </c>
    </row>
    <row r="4" spans="1:4" ht="15" customHeight="1" x14ac:dyDescent="0.55000000000000004">
      <c r="A4" s="39" t="s">
        <v>15</v>
      </c>
      <c r="B4" s="39" t="s">
        <v>8</v>
      </c>
      <c r="C4" s="39" t="s">
        <v>16</v>
      </c>
      <c r="D4" s="109" t="s">
        <v>17</v>
      </c>
    </row>
    <row r="5" spans="1:4" ht="201.6" x14ac:dyDescent="0.55000000000000004">
      <c r="A5" s="39" t="s">
        <v>18</v>
      </c>
      <c r="B5" s="39" t="s">
        <v>21</v>
      </c>
      <c r="C5" s="39" t="s">
        <v>22</v>
      </c>
      <c r="D5" s="109" t="s">
        <v>23</v>
      </c>
    </row>
    <row r="6" spans="1:4" ht="187.2" x14ac:dyDescent="0.55000000000000004">
      <c r="A6" s="39" t="s">
        <v>24</v>
      </c>
      <c r="B6" s="39" t="s">
        <v>8</v>
      </c>
      <c r="C6" s="39" t="s">
        <v>25</v>
      </c>
      <c r="D6" s="109" t="s">
        <v>26</v>
      </c>
    </row>
    <row r="7" spans="1:4" ht="230.4" x14ac:dyDescent="0.55000000000000004">
      <c r="A7" s="39" t="s">
        <v>27</v>
      </c>
      <c r="B7" s="39" t="s">
        <v>21</v>
      </c>
      <c r="C7" s="39" t="s">
        <v>28</v>
      </c>
      <c r="D7" s="109" t="s">
        <v>29</v>
      </c>
    </row>
    <row r="8" spans="1:4" ht="115.2" x14ac:dyDescent="0.55000000000000004">
      <c r="A8" s="39" t="s">
        <v>30</v>
      </c>
      <c r="B8" s="39" t="s">
        <v>8</v>
      </c>
      <c r="C8" s="39" t="s">
        <v>32</v>
      </c>
      <c r="D8" s="109" t="s">
        <v>33</v>
      </c>
    </row>
    <row r="9" spans="1:4" ht="144" x14ac:dyDescent="0.55000000000000004">
      <c r="A9" s="39" t="s">
        <v>34</v>
      </c>
      <c r="B9" s="39" t="s">
        <v>8</v>
      </c>
      <c r="C9" s="39" t="s">
        <v>35</v>
      </c>
      <c r="D9" s="109" t="s">
        <v>36</v>
      </c>
    </row>
    <row r="10" spans="1:4" ht="201.6" x14ac:dyDescent="0.55000000000000004">
      <c r="A10" s="39" t="s">
        <v>37</v>
      </c>
      <c r="B10" s="39" t="s">
        <v>8</v>
      </c>
      <c r="C10" s="39" t="s">
        <v>38</v>
      </c>
      <c r="D10" s="109" t="s">
        <v>39</v>
      </c>
    </row>
    <row r="11" spans="1:4" ht="86.4" x14ac:dyDescent="0.55000000000000004">
      <c r="A11" s="39" t="s">
        <v>40</v>
      </c>
      <c r="B11" s="39" t="s">
        <v>8</v>
      </c>
      <c r="C11" s="39" t="s">
        <v>41</v>
      </c>
      <c r="D11" s="109" t="s">
        <v>42</v>
      </c>
    </row>
    <row r="12" spans="1:4" ht="129.6" x14ac:dyDescent="0.55000000000000004">
      <c r="A12" s="39" t="s">
        <v>43</v>
      </c>
      <c r="B12" s="39" t="s">
        <v>44</v>
      </c>
      <c r="C12" s="39" t="s">
        <v>45</v>
      </c>
      <c r="D12" s="109" t="s">
        <v>46</v>
      </c>
    </row>
    <row r="13" spans="1:4" ht="144" x14ac:dyDescent="0.55000000000000004">
      <c r="A13" s="39" t="s">
        <v>48</v>
      </c>
      <c r="B13" s="39" t="s">
        <v>49</v>
      </c>
      <c r="C13" s="39" t="s">
        <v>50</v>
      </c>
      <c r="D13" s="109" t="s">
        <v>51</v>
      </c>
    </row>
    <row r="14" spans="1:4" ht="144" x14ac:dyDescent="0.55000000000000004">
      <c r="A14" s="39" t="s">
        <v>52</v>
      </c>
      <c r="B14" s="39" t="s">
        <v>8</v>
      </c>
      <c r="C14" s="39" t="s">
        <v>53</v>
      </c>
      <c r="D14" s="109" t="s">
        <v>54</v>
      </c>
    </row>
    <row r="15" spans="1:4" ht="115.2" x14ac:dyDescent="0.55000000000000004">
      <c r="A15" s="39" t="s">
        <v>55</v>
      </c>
      <c r="B15" s="39" t="s">
        <v>44</v>
      </c>
      <c r="C15" s="39" t="s">
        <v>56</v>
      </c>
      <c r="D15" s="109" t="s">
        <v>57</v>
      </c>
    </row>
    <row r="16" spans="1:4" ht="172.8" x14ac:dyDescent="0.55000000000000004">
      <c r="A16" s="39" t="s">
        <v>58</v>
      </c>
      <c r="B16" s="39" t="s">
        <v>21</v>
      </c>
      <c r="C16" s="39" t="s">
        <v>59</v>
      </c>
      <c r="D16" s="1" t="s">
        <v>60</v>
      </c>
    </row>
    <row r="17" spans="1:4" ht="144" x14ac:dyDescent="0.55000000000000004">
      <c r="A17" s="39" t="s">
        <v>61</v>
      </c>
      <c r="B17" s="39" t="s">
        <v>8</v>
      </c>
      <c r="C17" s="39" t="s">
        <v>62</v>
      </c>
      <c r="D17" s="109" t="s">
        <v>63</v>
      </c>
    </row>
    <row r="18" spans="1:4" ht="57.6" x14ac:dyDescent="0.55000000000000004">
      <c r="A18" s="39" t="s">
        <v>64</v>
      </c>
      <c r="B18" s="39" t="s">
        <v>44</v>
      </c>
      <c r="C18" s="46" t="s">
        <v>65</v>
      </c>
      <c r="D18" s="109" t="s">
        <v>66</v>
      </c>
    </row>
    <row r="19" spans="1:4" ht="144" x14ac:dyDescent="0.55000000000000004">
      <c r="A19" s="39" t="s">
        <v>67</v>
      </c>
      <c r="B19" s="39" t="s">
        <v>8</v>
      </c>
      <c r="C19" s="39" t="s">
        <v>68</v>
      </c>
      <c r="D19" s="109" t="s">
        <v>69</v>
      </c>
    </row>
    <row r="20" spans="1:4" ht="144" x14ac:dyDescent="0.55000000000000004">
      <c r="A20" s="39" t="s">
        <v>70</v>
      </c>
      <c r="B20" s="39" t="s">
        <v>21</v>
      </c>
      <c r="C20" s="39" t="s">
        <v>71</v>
      </c>
      <c r="D20" s="109" t="s">
        <v>72</v>
      </c>
    </row>
    <row r="21" spans="1:4" ht="15" customHeight="1" x14ac:dyDescent="0.55000000000000004">
      <c r="A21" s="39" t="s">
        <v>73</v>
      </c>
      <c r="B21" s="39" t="s">
        <v>21</v>
      </c>
      <c r="C21" s="39" t="s">
        <v>74</v>
      </c>
      <c r="D21" s="109" t="s">
        <v>75</v>
      </c>
    </row>
    <row r="22" spans="1:4" ht="15" customHeight="1" x14ac:dyDescent="0.55000000000000004">
      <c r="A22" s="39" t="s">
        <v>76</v>
      </c>
      <c r="B22" s="39" t="s">
        <v>8</v>
      </c>
      <c r="C22" s="39" t="s">
        <v>77</v>
      </c>
      <c r="D22" s="109" t="s">
        <v>78</v>
      </c>
    </row>
    <row r="23" spans="1:4" ht="201.6" x14ac:dyDescent="0.55000000000000004">
      <c r="A23" s="39" t="s">
        <v>79</v>
      </c>
      <c r="B23" s="39" t="s">
        <v>80</v>
      </c>
      <c r="C23" s="39" t="s">
        <v>81</v>
      </c>
      <c r="D23" s="110" t="s">
        <v>82</v>
      </c>
    </row>
    <row r="24" spans="1:4" ht="15" customHeight="1" x14ac:dyDescent="0.55000000000000004">
      <c r="A24" s="39" t="s">
        <v>84</v>
      </c>
      <c r="B24" s="39" t="s">
        <v>80</v>
      </c>
      <c r="C24" s="107" t="s">
        <v>85</v>
      </c>
      <c r="D24" s="110" t="s">
        <v>86</v>
      </c>
    </row>
    <row r="25" spans="1:4" ht="158.4" x14ac:dyDescent="0.55000000000000004">
      <c r="A25" s="39" t="s">
        <v>87</v>
      </c>
      <c r="B25" s="39" t="s">
        <v>21</v>
      </c>
      <c r="C25" s="39" t="s">
        <v>88</v>
      </c>
      <c r="D25" s="109" t="s">
        <v>89</v>
      </c>
    </row>
    <row r="26" spans="1:4" ht="15" customHeight="1" x14ac:dyDescent="0.55000000000000004">
      <c r="A26" s="39" t="s">
        <v>90</v>
      </c>
      <c r="B26" s="39" t="s">
        <v>8</v>
      </c>
      <c r="C26" s="6" t="s">
        <v>91</v>
      </c>
      <c r="D26" s="109" t="s">
        <v>92</v>
      </c>
    </row>
    <row r="27" spans="1:4" x14ac:dyDescent="0.55000000000000004">
      <c r="A27" s="39" t="s">
        <v>93</v>
      </c>
      <c r="B27" s="39" t="s">
        <v>8</v>
      </c>
      <c r="C27" s="39" t="s">
        <v>95</v>
      </c>
      <c r="D27" s="109" t="s">
        <v>96</v>
      </c>
    </row>
    <row r="28" spans="1:4" x14ac:dyDescent="0.55000000000000004">
      <c r="A28" s="39" t="s">
        <v>97</v>
      </c>
      <c r="B28" s="39" t="s">
        <v>8</v>
      </c>
      <c r="C28" s="39" t="s">
        <v>98</v>
      </c>
      <c r="D28" s="109" t="s">
        <v>99</v>
      </c>
    </row>
    <row r="29" spans="1:4" ht="28.8" x14ac:dyDescent="0.55000000000000004">
      <c r="A29" s="39" t="s">
        <v>100</v>
      </c>
      <c r="B29" s="39" t="s">
        <v>8</v>
      </c>
      <c r="C29" s="39" t="s">
        <v>101</v>
      </c>
      <c r="D29" s="109" t="s">
        <v>102</v>
      </c>
    </row>
    <row r="30" spans="1:4" ht="72" x14ac:dyDescent="0.55000000000000004">
      <c r="A30" s="39" t="s">
        <v>103</v>
      </c>
      <c r="B30" s="39" t="s">
        <v>8</v>
      </c>
      <c r="C30" s="39" t="s">
        <v>104</v>
      </c>
      <c r="D30" s="109" t="s">
        <v>105</v>
      </c>
    </row>
    <row r="31" spans="1:4" ht="86.4" x14ac:dyDescent="0.55000000000000004">
      <c r="A31" s="39" t="s">
        <v>106</v>
      </c>
      <c r="B31" s="39" t="s">
        <v>44</v>
      </c>
      <c r="C31" s="39" t="s">
        <v>107</v>
      </c>
      <c r="D31" s="1" t="s">
        <v>108</v>
      </c>
    </row>
    <row r="32" spans="1:4" ht="129.6" x14ac:dyDescent="0.55000000000000004">
      <c r="A32" s="39" t="s">
        <v>109</v>
      </c>
      <c r="B32" s="39" t="s">
        <v>44</v>
      </c>
      <c r="C32" s="39" t="s">
        <v>110</v>
      </c>
      <c r="D32" s="109" t="s">
        <v>111</v>
      </c>
    </row>
    <row r="33" spans="1:4" ht="86.4" x14ac:dyDescent="0.55000000000000004">
      <c r="A33" s="39" t="s">
        <v>112</v>
      </c>
      <c r="B33" s="39" t="s">
        <v>21</v>
      </c>
      <c r="C33" s="39" t="s">
        <v>113</v>
      </c>
      <c r="D33" s="109" t="s">
        <v>114</v>
      </c>
    </row>
    <row r="34" spans="1:4" ht="201.6" x14ac:dyDescent="0.55000000000000004">
      <c r="A34" s="39" t="s">
        <v>115</v>
      </c>
      <c r="B34" s="39" t="s">
        <v>21</v>
      </c>
      <c r="C34" s="39" t="s">
        <v>116</v>
      </c>
      <c r="D34" s="109" t="s">
        <v>117</v>
      </c>
    </row>
    <row r="35" spans="1:4" ht="57.6" x14ac:dyDescent="0.55000000000000004">
      <c r="A35" s="39" t="s">
        <v>118</v>
      </c>
      <c r="B35" s="39" t="s">
        <v>44</v>
      </c>
      <c r="C35" s="39" t="s">
        <v>119</v>
      </c>
      <c r="D35" s="109" t="s">
        <v>120</v>
      </c>
    </row>
    <row r="36" spans="1:4" ht="43.2" x14ac:dyDescent="0.55000000000000004">
      <c r="A36" s="39" t="s">
        <v>121</v>
      </c>
      <c r="B36" s="39" t="s">
        <v>44</v>
      </c>
      <c r="C36" s="39" t="s">
        <v>122</v>
      </c>
      <c r="D36" s="109" t="s">
        <v>123</v>
      </c>
    </row>
    <row r="37" spans="1:4" ht="144" x14ac:dyDescent="0.55000000000000004">
      <c r="A37" s="39" t="s">
        <v>124</v>
      </c>
      <c r="B37" s="39" t="s">
        <v>44</v>
      </c>
      <c r="C37" s="39" t="s">
        <v>125</v>
      </c>
      <c r="D37" s="109" t="s">
        <v>126</v>
      </c>
    </row>
    <row r="38" spans="1:4" ht="172.8" x14ac:dyDescent="0.55000000000000004">
      <c r="A38" s="39" t="s">
        <v>127</v>
      </c>
      <c r="B38" s="39" t="s">
        <v>80</v>
      </c>
      <c r="C38" t="s">
        <v>128</v>
      </c>
      <c r="D38" s="109" t="s">
        <v>129</v>
      </c>
    </row>
    <row r="39" spans="1:4" ht="100.8" x14ac:dyDescent="0.55000000000000004">
      <c r="A39" s="39" t="s">
        <v>336</v>
      </c>
      <c r="B39" s="39" t="s">
        <v>8</v>
      </c>
      <c r="C39" s="39" t="s">
        <v>337</v>
      </c>
      <c r="D39" s="109" t="s">
        <v>338</v>
      </c>
    </row>
    <row r="40" spans="1:4" ht="144" x14ac:dyDescent="0.55000000000000004">
      <c r="A40" s="39" t="s">
        <v>130</v>
      </c>
      <c r="B40" s="39" t="s">
        <v>80</v>
      </c>
      <c r="C40" s="39" t="s">
        <v>131</v>
      </c>
      <c r="D40" s="109" t="s">
        <v>132</v>
      </c>
    </row>
    <row r="41" spans="1:4" ht="72" x14ac:dyDescent="0.55000000000000004">
      <c r="A41" s="39" t="s">
        <v>133</v>
      </c>
      <c r="B41" s="39" t="s">
        <v>44</v>
      </c>
      <c r="C41" s="39" t="s">
        <v>134</v>
      </c>
      <c r="D41" s="1" t="s">
        <v>135</v>
      </c>
    </row>
    <row r="42" spans="1:4" ht="187.2" x14ac:dyDescent="0.55000000000000004">
      <c r="A42" s="39" t="s">
        <v>136</v>
      </c>
      <c r="B42" s="39" t="s">
        <v>8</v>
      </c>
      <c r="C42" s="39" t="s">
        <v>137</v>
      </c>
      <c r="D42" s="109" t="s">
        <v>138</v>
      </c>
    </row>
    <row r="43" spans="1:4" ht="100.8" x14ac:dyDescent="0.55000000000000004">
      <c r="A43" s="39" t="s">
        <v>139</v>
      </c>
      <c r="B43" s="39" t="s">
        <v>49</v>
      </c>
      <c r="C43" s="39" t="s">
        <v>140</v>
      </c>
      <c r="D43" s="1" t="s">
        <v>141</v>
      </c>
    </row>
    <row r="44" spans="1:4" ht="115.2" x14ac:dyDescent="0.55000000000000004">
      <c r="A44" s="39" t="s">
        <v>142</v>
      </c>
      <c r="B44" s="39" t="s">
        <v>49</v>
      </c>
      <c r="C44" s="39" t="s">
        <v>143</v>
      </c>
      <c r="D44" s="1" t="s">
        <v>144</v>
      </c>
    </row>
    <row r="45" spans="1:4" ht="144" x14ac:dyDescent="0.55000000000000004">
      <c r="A45" s="39" t="s">
        <v>145</v>
      </c>
      <c r="B45" s="39" t="s">
        <v>8</v>
      </c>
      <c r="C45" s="39" t="s">
        <v>146</v>
      </c>
      <c r="D45" s="109" t="s">
        <v>147</v>
      </c>
    </row>
    <row r="46" spans="1:4" ht="144" x14ac:dyDescent="0.55000000000000004">
      <c r="A46" s="39" t="s">
        <v>148</v>
      </c>
      <c r="B46" s="39" t="s">
        <v>80</v>
      </c>
      <c r="C46" s="39" t="s">
        <v>149</v>
      </c>
      <c r="D46" s="109" t="s">
        <v>150</v>
      </c>
    </row>
    <row r="47" spans="1:4" ht="100.8" x14ac:dyDescent="0.55000000000000004">
      <c r="A47" s="39" t="s">
        <v>151</v>
      </c>
      <c r="B47" s="39" t="s">
        <v>44</v>
      </c>
      <c r="C47" s="39" t="s">
        <v>152</v>
      </c>
      <c r="D47" s="109" t="s">
        <v>153</v>
      </c>
    </row>
    <row r="48" spans="1:4" ht="100.8" x14ac:dyDescent="0.55000000000000004">
      <c r="A48" s="39" t="s">
        <v>154</v>
      </c>
      <c r="B48" s="39" t="s">
        <v>44</v>
      </c>
      <c r="C48" s="39" t="s">
        <v>155</v>
      </c>
      <c r="D48" s="109" t="s">
        <v>156</v>
      </c>
    </row>
    <row r="49" spans="1:4" ht="100.8" x14ac:dyDescent="0.55000000000000004">
      <c r="A49" s="39" t="s">
        <v>157</v>
      </c>
      <c r="B49" s="39" t="s">
        <v>44</v>
      </c>
      <c r="C49" s="39" t="s">
        <v>158</v>
      </c>
      <c r="D49" s="109" t="s">
        <v>159</v>
      </c>
    </row>
    <row r="50" spans="1:4" ht="158.4" x14ac:dyDescent="0.55000000000000004">
      <c r="A50" s="39" t="s">
        <v>160</v>
      </c>
      <c r="B50" s="39" t="s">
        <v>8</v>
      </c>
      <c r="C50" s="39" t="s">
        <v>161</v>
      </c>
      <c r="D50" s="109" t="s">
        <v>162</v>
      </c>
    </row>
    <row r="51" spans="1:4" ht="43.2" x14ac:dyDescent="0.55000000000000004">
      <c r="A51" s="39" t="s">
        <v>163</v>
      </c>
      <c r="B51" s="39" t="s">
        <v>49</v>
      </c>
      <c r="C51" s="39" t="s">
        <v>164</v>
      </c>
      <c r="D51" s="109" t="s">
        <v>165</v>
      </c>
    </row>
    <row r="52" spans="1:4" ht="43.2" x14ac:dyDescent="0.55000000000000004">
      <c r="A52" s="39" t="s">
        <v>166</v>
      </c>
      <c r="B52" s="39" t="s">
        <v>44</v>
      </c>
      <c r="C52" s="39" t="s">
        <v>167</v>
      </c>
      <c r="D52" s="109" t="s">
        <v>168</v>
      </c>
    </row>
    <row r="53" spans="1:4" ht="72" x14ac:dyDescent="0.55000000000000004">
      <c r="A53" s="39" t="s">
        <v>169</v>
      </c>
      <c r="B53" s="39" t="s">
        <v>8</v>
      </c>
      <c r="C53" s="39" t="s">
        <v>170</v>
      </c>
      <c r="D53" s="109" t="s">
        <v>171</v>
      </c>
    </row>
    <row r="54" spans="1:4" ht="187.2" x14ac:dyDescent="0.55000000000000004">
      <c r="A54" s="39" t="s">
        <v>172</v>
      </c>
      <c r="B54" s="39" t="s">
        <v>21</v>
      </c>
      <c r="C54" s="39" t="s">
        <v>173</v>
      </c>
      <c r="D54" s="109" t="s">
        <v>174</v>
      </c>
    </row>
    <row r="55" spans="1:4" ht="72" x14ac:dyDescent="0.55000000000000004">
      <c r="A55" s="39" t="s">
        <v>176</v>
      </c>
      <c r="B55" s="39" t="s">
        <v>8</v>
      </c>
      <c r="C55" s="39" t="s">
        <v>177</v>
      </c>
      <c r="D55" s="109" t="s">
        <v>178</v>
      </c>
    </row>
    <row r="56" spans="1:4" ht="86.4" x14ac:dyDescent="0.55000000000000004">
      <c r="A56" s="39" t="s">
        <v>179</v>
      </c>
      <c r="B56" s="39" t="s">
        <v>8</v>
      </c>
      <c r="C56" s="39" t="s">
        <v>180</v>
      </c>
      <c r="D56" s="109" t="s">
        <v>181</v>
      </c>
    </row>
    <row r="57" spans="1:4" ht="129.6" x14ac:dyDescent="0.55000000000000004">
      <c r="A57" s="39" t="s">
        <v>182</v>
      </c>
      <c r="B57" s="39" t="s">
        <v>8</v>
      </c>
      <c r="C57" s="39" t="s">
        <v>183</v>
      </c>
      <c r="D57" s="111" t="s">
        <v>184</v>
      </c>
    </row>
    <row r="58" spans="1:4" ht="216" x14ac:dyDescent="0.55000000000000004">
      <c r="A58" s="39" t="s">
        <v>185</v>
      </c>
      <c r="B58" s="39" t="s">
        <v>8</v>
      </c>
      <c r="C58" s="39" t="s">
        <v>186</v>
      </c>
      <c r="D58" s="109" t="s">
        <v>187</v>
      </c>
    </row>
    <row r="59" spans="1:4" ht="86.4" x14ac:dyDescent="0.55000000000000004">
      <c r="A59" s="39" t="s">
        <v>188</v>
      </c>
      <c r="B59" s="39" t="s">
        <v>8</v>
      </c>
      <c r="C59" s="39" t="s">
        <v>189</v>
      </c>
      <c r="D59" s="109" t="s">
        <v>190</v>
      </c>
    </row>
    <row r="60" spans="1:4" ht="72" x14ac:dyDescent="0.55000000000000004">
      <c r="A60" s="39" t="s">
        <v>191</v>
      </c>
      <c r="B60" s="39" t="s">
        <v>8</v>
      </c>
      <c r="C60" s="39" t="s">
        <v>192</v>
      </c>
      <c r="D60" s="109" t="s">
        <v>193</v>
      </c>
    </row>
    <row r="61" spans="1:4" ht="187.2" x14ac:dyDescent="0.55000000000000004">
      <c r="A61" s="39" t="s">
        <v>194</v>
      </c>
      <c r="B61" s="39" t="s">
        <v>21</v>
      </c>
      <c r="C61" s="39" t="s">
        <v>195</v>
      </c>
      <c r="D61" s="109" t="s">
        <v>196</v>
      </c>
    </row>
    <row r="62" spans="1:4" ht="100.8" x14ac:dyDescent="0.55000000000000004">
      <c r="A62" s="39" t="s">
        <v>197</v>
      </c>
      <c r="B62" s="39" t="s">
        <v>8</v>
      </c>
      <c r="C62" s="39" t="s">
        <v>198</v>
      </c>
      <c r="D62" s="109" t="s">
        <v>199</v>
      </c>
    </row>
    <row r="63" spans="1:4" ht="100.8" x14ac:dyDescent="0.55000000000000004">
      <c r="A63" s="39" t="s">
        <v>200</v>
      </c>
      <c r="B63" s="39" t="s">
        <v>8</v>
      </c>
      <c r="C63" s="39" t="s">
        <v>201</v>
      </c>
      <c r="D63" s="109" t="s">
        <v>202</v>
      </c>
    </row>
    <row r="64" spans="1:4" ht="259.2" x14ac:dyDescent="0.55000000000000004">
      <c r="A64" s="39" t="s">
        <v>203</v>
      </c>
      <c r="B64" s="39" t="s">
        <v>8</v>
      </c>
      <c r="C64" s="39" t="s">
        <v>204</v>
      </c>
      <c r="D64" s="109" t="s">
        <v>205</v>
      </c>
    </row>
    <row r="65" spans="1:4" ht="144" x14ac:dyDescent="0.55000000000000004">
      <c r="A65" s="39" t="s">
        <v>206</v>
      </c>
      <c r="B65" s="39" t="s">
        <v>8</v>
      </c>
      <c r="C65" s="39" t="s">
        <v>207</v>
      </c>
      <c r="D65" s="109" t="s">
        <v>208</v>
      </c>
    </row>
    <row r="66" spans="1:4" ht="100.8" x14ac:dyDescent="0.55000000000000004">
      <c r="A66" s="39" t="s">
        <v>209</v>
      </c>
      <c r="B66" s="39" t="s">
        <v>8</v>
      </c>
      <c r="C66" s="39" t="s">
        <v>210</v>
      </c>
      <c r="D66" s="109" t="s">
        <v>211</v>
      </c>
    </row>
    <row r="67" spans="1:4" ht="100.8" x14ac:dyDescent="0.55000000000000004">
      <c r="A67" s="39" t="s">
        <v>212</v>
      </c>
      <c r="B67" s="39" t="s">
        <v>8</v>
      </c>
      <c r="C67" s="39" t="s">
        <v>213</v>
      </c>
      <c r="D67" s="109" t="s">
        <v>214</v>
      </c>
    </row>
    <row r="68" spans="1:4" ht="57.6" x14ac:dyDescent="0.55000000000000004">
      <c r="A68" s="39" t="s">
        <v>215</v>
      </c>
      <c r="B68" s="39" t="s">
        <v>44</v>
      </c>
      <c r="C68" s="39" t="s">
        <v>216</v>
      </c>
      <c r="D68" s="109" t="s">
        <v>217</v>
      </c>
    </row>
    <row r="69" spans="1:4" ht="57.6" x14ac:dyDescent="0.55000000000000004">
      <c r="A69" s="39" t="s">
        <v>218</v>
      </c>
      <c r="B69" s="39" t="s">
        <v>8</v>
      </c>
      <c r="C69" s="106" t="s">
        <v>219</v>
      </c>
      <c r="D69" s="109" t="s">
        <v>220</v>
      </c>
    </row>
    <row r="70" spans="1:4" ht="86.4" x14ac:dyDescent="0.55000000000000004">
      <c r="A70" s="39" t="s">
        <v>221</v>
      </c>
      <c r="B70" s="39" t="s">
        <v>49</v>
      </c>
      <c r="C70" s="39" t="s">
        <v>222</v>
      </c>
      <c r="D70" s="109" t="s">
        <v>223</v>
      </c>
    </row>
    <row r="71" spans="1:4" ht="57.6" x14ac:dyDescent="0.55000000000000004">
      <c r="A71" s="39" t="s">
        <v>224</v>
      </c>
      <c r="B71" s="39" t="s">
        <v>44</v>
      </c>
      <c r="C71" s="39" t="s">
        <v>225</v>
      </c>
      <c r="D71" s="109" t="s">
        <v>226</v>
      </c>
    </row>
    <row r="72" spans="1:4" ht="115.2" x14ac:dyDescent="0.55000000000000004">
      <c r="A72" s="39" t="s">
        <v>227</v>
      </c>
      <c r="B72" s="39" t="s">
        <v>44</v>
      </c>
      <c r="C72" s="39" t="s">
        <v>228</v>
      </c>
      <c r="D72" s="109" t="s">
        <v>229</v>
      </c>
    </row>
    <row r="73" spans="1:4" ht="129.6" x14ac:dyDescent="0.55000000000000004">
      <c r="A73" s="39" t="s">
        <v>230</v>
      </c>
      <c r="B73" s="39" t="s">
        <v>8</v>
      </c>
      <c r="C73" s="39" t="s">
        <v>231</v>
      </c>
      <c r="D73" s="109" t="s">
        <v>232</v>
      </c>
    </row>
    <row r="74" spans="1:4" ht="187.2" x14ac:dyDescent="0.55000000000000004">
      <c r="A74" s="39" t="s">
        <v>233</v>
      </c>
      <c r="B74" s="39" t="s">
        <v>8</v>
      </c>
      <c r="C74" s="106" t="s">
        <v>234</v>
      </c>
      <c r="D74" s="109" t="s">
        <v>235</v>
      </c>
    </row>
    <row r="75" spans="1:4" ht="115.2" x14ac:dyDescent="0.55000000000000004">
      <c r="A75" s="39" t="s">
        <v>236</v>
      </c>
      <c r="B75" s="39" t="s">
        <v>8</v>
      </c>
      <c r="C75" s="39" t="s">
        <v>237</v>
      </c>
      <c r="D75" s="109" t="s">
        <v>238</v>
      </c>
    </row>
    <row r="76" spans="1:4" ht="115.2" x14ac:dyDescent="0.55000000000000004">
      <c r="A76" s="39" t="s">
        <v>239</v>
      </c>
      <c r="B76" s="39" t="s">
        <v>8</v>
      </c>
      <c r="C76" s="39" t="s">
        <v>240</v>
      </c>
      <c r="D76" s="109" t="s">
        <v>241</v>
      </c>
    </row>
    <row r="77" spans="1:4" ht="72" x14ac:dyDescent="0.55000000000000004">
      <c r="A77" s="39" t="s">
        <v>242</v>
      </c>
      <c r="B77" s="39" t="s">
        <v>44</v>
      </c>
      <c r="C77" s="39" t="s">
        <v>243</v>
      </c>
      <c r="D77" s="109" t="s">
        <v>244</v>
      </c>
    </row>
    <row r="78" spans="1:4" ht="115.2" x14ac:dyDescent="0.55000000000000004">
      <c r="A78" s="39" t="s">
        <v>245</v>
      </c>
      <c r="B78" s="39" t="s">
        <v>21</v>
      </c>
      <c r="C78" s="39" t="s">
        <v>246</v>
      </c>
      <c r="D78" s="109" t="s">
        <v>247</v>
      </c>
    </row>
    <row r="79" spans="1:4" ht="115.2" x14ac:dyDescent="0.55000000000000004">
      <c r="A79" s="39" t="s">
        <v>248</v>
      </c>
      <c r="B79" s="39" t="s">
        <v>49</v>
      </c>
      <c r="C79" s="39" t="s">
        <v>249</v>
      </c>
      <c r="D79" s="109" t="s">
        <v>250</v>
      </c>
    </row>
    <row r="80" spans="1:4" ht="43.2" x14ac:dyDescent="0.55000000000000004">
      <c r="A80" s="39" t="s">
        <v>251</v>
      </c>
      <c r="B80" s="39" t="s">
        <v>21</v>
      </c>
      <c r="C80" s="39" t="s">
        <v>252</v>
      </c>
      <c r="D80" s="109" t="s">
        <v>253</v>
      </c>
    </row>
    <row r="81" spans="1:4" ht="72" x14ac:dyDescent="0.55000000000000004">
      <c r="A81" s="39" t="s">
        <v>254</v>
      </c>
      <c r="B81" s="39" t="s">
        <v>8</v>
      </c>
      <c r="C81" s="39" t="s">
        <v>255</v>
      </c>
      <c r="D81" s="112" t="s">
        <v>256</v>
      </c>
    </row>
    <row r="82" spans="1:4" ht="86.4" x14ac:dyDescent="0.55000000000000004">
      <c r="A82" s="39" t="s">
        <v>257</v>
      </c>
      <c r="B82" s="39" t="s">
        <v>8</v>
      </c>
      <c r="C82" s="39" t="s">
        <v>258</v>
      </c>
      <c r="D82" s="108" t="s">
        <v>259</v>
      </c>
    </row>
    <row r="83" spans="1:4" ht="86.4" x14ac:dyDescent="0.55000000000000004">
      <c r="A83" s="39" t="s">
        <v>260</v>
      </c>
      <c r="B83" s="39" t="s">
        <v>44</v>
      </c>
      <c r="C83" s="39" t="s">
        <v>261</v>
      </c>
      <c r="D83" s="109" t="s">
        <v>262</v>
      </c>
    </row>
    <row r="84" spans="1:4" ht="201.6" x14ac:dyDescent="0.55000000000000004">
      <c r="A84" s="39" t="s">
        <v>263</v>
      </c>
      <c r="B84" s="39" t="s">
        <v>80</v>
      </c>
      <c r="C84" s="39" t="s">
        <v>264</v>
      </c>
      <c r="D84" s="110" t="s">
        <v>265</v>
      </c>
    </row>
    <row r="85" spans="1:4" ht="72" x14ac:dyDescent="0.55000000000000004">
      <c r="A85" s="39" t="s">
        <v>266</v>
      </c>
      <c r="B85" s="39" t="s">
        <v>80</v>
      </c>
      <c r="C85" s="39" t="s">
        <v>267</v>
      </c>
      <c r="D85" s="109" t="s">
        <v>796</v>
      </c>
    </row>
    <row r="86" spans="1:4" ht="57.6" x14ac:dyDescent="0.55000000000000004">
      <c r="A86" s="39" t="s">
        <v>268</v>
      </c>
      <c r="B86" s="39" t="s">
        <v>8</v>
      </c>
      <c r="C86" s="106" t="s">
        <v>269</v>
      </c>
      <c r="D86" s="109" t="s">
        <v>270</v>
      </c>
    </row>
    <row r="87" spans="1:4" ht="86.4" x14ac:dyDescent="0.55000000000000004">
      <c r="A87" s="39" t="s">
        <v>271</v>
      </c>
      <c r="B87" s="39" t="s">
        <v>8</v>
      </c>
      <c r="C87" s="39" t="s">
        <v>272</v>
      </c>
      <c r="D87" s="109" t="s">
        <v>273</v>
      </c>
    </row>
    <row r="88" spans="1:4" ht="216" x14ac:dyDescent="0.55000000000000004">
      <c r="A88" s="39" t="s">
        <v>274</v>
      </c>
      <c r="B88" s="39" t="s">
        <v>44</v>
      </c>
      <c r="C88" s="39" t="s">
        <v>275</v>
      </c>
      <c r="D88" s="109" t="s">
        <v>276</v>
      </c>
    </row>
    <row r="89" spans="1:4" ht="57.6" x14ac:dyDescent="0.55000000000000004">
      <c r="A89" s="39" t="s">
        <v>332</v>
      </c>
      <c r="B89" s="39" t="s">
        <v>44</v>
      </c>
      <c r="C89" s="39" t="s">
        <v>333</v>
      </c>
      <c r="D89" s="109" t="s">
        <v>334</v>
      </c>
    </row>
    <row r="90" spans="1:4" ht="172.8" x14ac:dyDescent="0.55000000000000004">
      <c r="A90" s="39" t="s">
        <v>277</v>
      </c>
      <c r="B90" s="39" t="s">
        <v>80</v>
      </c>
      <c r="C90" s="39" t="s">
        <v>278</v>
      </c>
      <c r="D90" s="109" t="s">
        <v>279</v>
      </c>
    </row>
    <row r="91" spans="1:4" ht="72" x14ac:dyDescent="0.55000000000000004">
      <c r="A91" s="39" t="s">
        <v>280</v>
      </c>
      <c r="B91" s="39" t="s">
        <v>44</v>
      </c>
      <c r="C91" s="39" t="s">
        <v>281</v>
      </c>
      <c r="D91" s="109" t="s">
        <v>282</v>
      </c>
    </row>
    <row r="92" spans="1:4" ht="86.4" x14ac:dyDescent="0.55000000000000004">
      <c r="A92" s="39" t="s">
        <v>283</v>
      </c>
      <c r="B92" s="39" t="s">
        <v>49</v>
      </c>
      <c r="C92" s="39" t="s">
        <v>284</v>
      </c>
      <c r="D92" s="109" t="s">
        <v>285</v>
      </c>
    </row>
    <row r="93" spans="1:4" ht="144" x14ac:dyDescent="0.55000000000000004">
      <c r="A93" s="39" t="s">
        <v>286</v>
      </c>
      <c r="B93" s="39" t="s">
        <v>8</v>
      </c>
      <c r="C93" s="39" t="s">
        <v>287</v>
      </c>
      <c r="D93" s="109" t="s">
        <v>288</v>
      </c>
    </row>
    <row r="94" spans="1:4" ht="86.4" x14ac:dyDescent="0.55000000000000004">
      <c r="A94" s="39" t="s">
        <v>289</v>
      </c>
      <c r="B94" s="39" t="s">
        <v>8</v>
      </c>
      <c r="C94" s="39" t="s">
        <v>290</v>
      </c>
      <c r="D94" s="109" t="s">
        <v>291</v>
      </c>
    </row>
    <row r="95" spans="1:4" ht="57.6" x14ac:dyDescent="0.55000000000000004">
      <c r="A95" s="39" t="s">
        <v>292</v>
      </c>
      <c r="B95" s="39" t="s">
        <v>8</v>
      </c>
      <c r="C95" s="39" t="s">
        <v>293</v>
      </c>
      <c r="D95" s="109" t="s">
        <v>294</v>
      </c>
    </row>
    <row r="96" spans="1:4" ht="57.6" x14ac:dyDescent="0.55000000000000004">
      <c r="A96" s="39" t="s">
        <v>295</v>
      </c>
      <c r="B96" s="39" t="s">
        <v>21</v>
      </c>
      <c r="C96" s="39" t="s">
        <v>296</v>
      </c>
      <c r="D96" s="109" t="s">
        <v>297</v>
      </c>
    </row>
    <row r="97" spans="1:4" ht="100.8" x14ac:dyDescent="0.55000000000000004">
      <c r="A97" s="39" t="s">
        <v>298</v>
      </c>
      <c r="B97" s="39" t="s">
        <v>8</v>
      </c>
      <c r="C97" s="39" t="s">
        <v>299</v>
      </c>
      <c r="D97" s="109" t="s">
        <v>300</v>
      </c>
    </row>
    <row r="98" spans="1:4" ht="100.8" x14ac:dyDescent="0.55000000000000004">
      <c r="A98" s="39" t="s">
        <v>301</v>
      </c>
      <c r="B98" s="39" t="s">
        <v>44</v>
      </c>
      <c r="C98" s="39" t="s">
        <v>302</v>
      </c>
      <c r="D98" s="109" t="s">
        <v>303</v>
      </c>
    </row>
    <row r="99" spans="1:4" ht="86.4" x14ac:dyDescent="0.55000000000000004">
      <c r="A99" s="39" t="s">
        <v>304</v>
      </c>
      <c r="B99" s="39" t="s">
        <v>8</v>
      </c>
      <c r="C99" s="39" t="s">
        <v>305</v>
      </c>
      <c r="D99" s="109" t="s">
        <v>306</v>
      </c>
    </row>
    <row r="100" spans="1:4" ht="72" x14ac:dyDescent="0.55000000000000004">
      <c r="A100" s="39" t="s">
        <v>307</v>
      </c>
      <c r="B100" s="39" t="s">
        <v>8</v>
      </c>
      <c r="C100" s="39" t="s">
        <v>308</v>
      </c>
      <c r="D100" s="109" t="s">
        <v>309</v>
      </c>
    </row>
    <row r="101" spans="1:4" ht="72" x14ac:dyDescent="0.55000000000000004">
      <c r="A101" s="39" t="s">
        <v>310</v>
      </c>
      <c r="B101" s="39" t="s">
        <v>8</v>
      </c>
      <c r="C101" s="39" t="s">
        <v>311</v>
      </c>
      <c r="D101" s="32" t="s">
        <v>312</v>
      </c>
    </row>
    <row r="102" spans="1:4" ht="72" x14ac:dyDescent="0.55000000000000004">
      <c r="A102" s="39" t="s">
        <v>313</v>
      </c>
      <c r="B102" s="39" t="s">
        <v>44</v>
      </c>
      <c r="C102" s="39" t="s">
        <v>314</v>
      </c>
      <c r="D102" s="109" t="s">
        <v>315</v>
      </c>
    </row>
    <row r="103" spans="1:4" ht="57.6" x14ac:dyDescent="0.55000000000000004">
      <c r="A103" s="39" t="s">
        <v>316</v>
      </c>
      <c r="B103" s="39" t="s">
        <v>44</v>
      </c>
      <c r="C103" s="39" t="s">
        <v>317</v>
      </c>
      <c r="D103" s="32" t="s">
        <v>318</v>
      </c>
    </row>
    <row r="104" spans="1:4" ht="172.8" x14ac:dyDescent="0.55000000000000004">
      <c r="A104" s="39" t="s">
        <v>319</v>
      </c>
      <c r="B104" s="39" t="s">
        <v>80</v>
      </c>
      <c r="C104" s="39" t="s">
        <v>320</v>
      </c>
      <c r="D104" s="109" t="s">
        <v>321</v>
      </c>
    </row>
    <row r="105" spans="1:4" ht="100.8" x14ac:dyDescent="0.55000000000000004">
      <c r="A105" s="39" t="s">
        <v>322</v>
      </c>
      <c r="B105" s="39" t="s">
        <v>8</v>
      </c>
      <c r="C105" s="39" t="s">
        <v>323</v>
      </c>
      <c r="D105" s="109" t="s">
        <v>324</v>
      </c>
    </row>
    <row r="106" spans="1:4" ht="115.2" x14ac:dyDescent="0.55000000000000004">
      <c r="A106" s="39" t="s">
        <v>325</v>
      </c>
      <c r="B106" s="39" t="s">
        <v>8</v>
      </c>
      <c r="C106" s="39" t="s">
        <v>326</v>
      </c>
      <c r="D106" s="109" t="s">
        <v>327</v>
      </c>
    </row>
    <row r="107" spans="1:4" ht="17.399999999999999" customHeight="1" x14ac:dyDescent="0.55000000000000004">
      <c r="A107" s="39" t="s">
        <v>328</v>
      </c>
      <c r="B107" s="39" t="s">
        <v>21</v>
      </c>
      <c r="C107" s="39" t="s">
        <v>329</v>
      </c>
      <c r="D107" s="109" t="s">
        <v>330</v>
      </c>
    </row>
  </sheetData>
  <sortState xmlns:xlrd2="http://schemas.microsoft.com/office/spreadsheetml/2017/richdata2" ref="A2:D107">
    <sortCondition ref="A1"/>
  </sortState>
  <hyperlinks>
    <hyperlink ref="D57" r:id="rId1" location="ZufPartner" display="http://www.forschungsgruppe.de/Umfragen/Politbarometer/Langzeitentwicklung_-_Themen_im_Ueberblick/Politik_II/ - ZufPartner" xr:uid="{00000000-0004-0000-0000-000004000000}"/>
    <hyperlink ref="D21" r:id="rId2" display="http://www.who.int/csr/don/en/" xr:uid="{B8B60793-E2A5-43D4-9479-21058E415894}"/>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A222"/>
  <sheetViews>
    <sheetView zoomScaleNormal="100" workbookViewId="0">
      <pane xSplit="4" ySplit="6" topLeftCell="E7" activePane="bottomRight" state="frozen"/>
      <selection pane="topRight" activeCell="E1" sqref="E1"/>
      <selection pane="bottomLeft" activeCell="A7" sqref="A7"/>
      <selection pane="bottomRight" activeCell="B49" sqref="B49"/>
    </sheetView>
  </sheetViews>
  <sheetFormatPr defaultColWidth="8.83984375" defaultRowHeight="14.4" x14ac:dyDescent="0.55000000000000004"/>
  <cols>
    <col min="2" max="2" width="27.83984375" style="6" customWidth="1"/>
    <col min="3" max="3" width="8.83984375" style="6" customWidth="1"/>
    <col min="4" max="4" width="8.41796875" style="6" customWidth="1"/>
    <col min="5" max="5" width="9.83984375" style="7" customWidth="1"/>
    <col min="6" max="6" width="25.83984375" style="6" customWidth="1"/>
    <col min="7" max="7" width="11.83984375" style="34" customWidth="1"/>
    <col min="8" max="8" width="12.83984375" style="34" customWidth="1"/>
    <col min="9" max="9" width="14.41796875" style="48" customWidth="1"/>
    <col min="10" max="10" width="11" style="41" customWidth="1"/>
    <col min="11" max="11" width="10.41796875" style="26" customWidth="1"/>
    <col min="12" max="12" width="19.15625" style="6" customWidth="1"/>
    <col min="13" max="13" width="9.15625" style="6" customWidth="1"/>
    <col min="18" max="18" width="8.83984375" style="19"/>
    <col min="20" max="20" width="8.83984375" style="89"/>
    <col min="22" max="22" width="8.83984375" style="61"/>
    <col min="31" max="31" width="8.83984375" style="61"/>
    <col min="40" max="40" width="8.83984375" style="61"/>
  </cols>
  <sheetData>
    <row r="1" spans="1:53" s="2" customFormat="1" x14ac:dyDescent="0.55000000000000004">
      <c r="A1" s="3" t="s">
        <v>351</v>
      </c>
      <c r="B1" s="3" t="s">
        <v>0</v>
      </c>
      <c r="C1" s="3" t="s">
        <v>352</v>
      </c>
      <c r="D1" s="53" t="s">
        <v>353</v>
      </c>
      <c r="E1" s="4" t="s">
        <v>354</v>
      </c>
      <c r="F1" s="3" t="s">
        <v>2</v>
      </c>
      <c r="G1" s="33" t="s">
        <v>355</v>
      </c>
      <c r="H1" s="33" t="s">
        <v>356</v>
      </c>
      <c r="I1" s="47" t="s">
        <v>357</v>
      </c>
      <c r="J1" s="40" t="s">
        <v>358</v>
      </c>
      <c r="K1" s="18" t="s">
        <v>359</v>
      </c>
      <c r="L1" s="3" t="s">
        <v>360</v>
      </c>
      <c r="M1" s="3" t="s">
        <v>361</v>
      </c>
      <c r="N1" s="20" t="s">
        <v>362</v>
      </c>
      <c r="O1" s="20" t="s">
        <v>363</v>
      </c>
      <c r="P1" s="20" t="s">
        <v>364</v>
      </c>
      <c r="Q1" s="20" t="s">
        <v>365</v>
      </c>
      <c r="R1" s="54" t="s">
        <v>366</v>
      </c>
      <c r="S1" s="20" t="s">
        <v>367</v>
      </c>
      <c r="T1" s="103" t="s">
        <v>368</v>
      </c>
      <c r="U1" s="20" t="s">
        <v>369</v>
      </c>
      <c r="V1" s="55" t="s">
        <v>370</v>
      </c>
      <c r="W1" s="20" t="s">
        <v>371</v>
      </c>
      <c r="X1" s="20" t="s">
        <v>372</v>
      </c>
      <c r="Y1" s="20" t="s">
        <v>373</v>
      </c>
      <c r="Z1" s="20" t="s">
        <v>374</v>
      </c>
      <c r="AA1" s="56" t="s">
        <v>375</v>
      </c>
      <c r="AB1" s="20" t="s">
        <v>376</v>
      </c>
      <c r="AC1" s="20" t="s">
        <v>377</v>
      </c>
      <c r="AD1" s="20" t="s">
        <v>378</v>
      </c>
      <c r="AE1" s="57" t="s">
        <v>379</v>
      </c>
      <c r="AF1" s="20" t="s">
        <v>380</v>
      </c>
      <c r="AG1" s="20" t="s">
        <v>381</v>
      </c>
      <c r="AH1" s="20" t="s">
        <v>382</v>
      </c>
      <c r="AI1" s="56" t="s">
        <v>383</v>
      </c>
      <c r="AJ1" s="20" t="s">
        <v>384</v>
      </c>
      <c r="AK1" s="20" t="s">
        <v>385</v>
      </c>
      <c r="AL1" s="20" t="s">
        <v>386</v>
      </c>
      <c r="AM1" s="20" t="s">
        <v>387</v>
      </c>
      <c r="AN1" s="57" t="s">
        <v>388</v>
      </c>
      <c r="AO1" s="20" t="s">
        <v>389</v>
      </c>
      <c r="AP1" s="20" t="s">
        <v>390</v>
      </c>
      <c r="AQ1" s="20" t="s">
        <v>391</v>
      </c>
      <c r="AR1" s="56" t="s">
        <v>392</v>
      </c>
      <c r="AS1" s="20" t="s">
        <v>393</v>
      </c>
      <c r="AT1" s="20" t="s">
        <v>394</v>
      </c>
      <c r="AU1" s="20" t="s">
        <v>395</v>
      </c>
      <c r="AV1" s="56" t="s">
        <v>396</v>
      </c>
      <c r="AW1" s="20" t="s">
        <v>397</v>
      </c>
      <c r="AX1" s="20" t="s">
        <v>398</v>
      </c>
      <c r="AY1" s="20" t="s">
        <v>399</v>
      </c>
      <c r="AZ1" s="20" t="s">
        <v>400</v>
      </c>
      <c r="BA1" s="56" t="s">
        <v>401</v>
      </c>
    </row>
    <row r="2" spans="1:53" s="2" customFormat="1" x14ac:dyDescent="0.55000000000000004">
      <c r="B2" s="3" t="s">
        <v>402</v>
      </c>
      <c r="C2" s="20"/>
      <c r="D2" s="53"/>
      <c r="E2" s="4"/>
      <c r="F2" s="3"/>
      <c r="G2" s="33"/>
      <c r="H2" s="33"/>
      <c r="I2" s="47"/>
      <c r="J2" s="40"/>
      <c r="K2" s="18"/>
      <c r="L2" s="3"/>
      <c r="M2" s="3"/>
      <c r="N2" s="58">
        <v>42773</v>
      </c>
      <c r="R2" s="58">
        <v>43166</v>
      </c>
      <c r="T2" s="104"/>
      <c r="V2" s="59">
        <v>43197</v>
      </c>
      <c r="AA2" s="58">
        <v>43227</v>
      </c>
      <c r="AE2" s="59">
        <v>43258</v>
      </c>
      <c r="AI2" s="58">
        <v>43288</v>
      </c>
      <c r="AN2" s="59">
        <v>43319</v>
      </c>
      <c r="AR2" s="58">
        <v>43350</v>
      </c>
      <c r="AV2" s="58">
        <v>43380</v>
      </c>
      <c r="BA2" s="2" t="s">
        <v>403</v>
      </c>
    </row>
    <row r="3" spans="1:53" s="2" customFormat="1" x14ac:dyDescent="0.55000000000000004">
      <c r="B3" s="3" t="s">
        <v>404</v>
      </c>
      <c r="C3" s="20"/>
      <c r="D3" s="3"/>
      <c r="E3" s="4"/>
      <c r="F3" s="3"/>
      <c r="G3" s="33"/>
      <c r="H3" s="33"/>
      <c r="I3" s="47"/>
      <c r="J3" s="40"/>
      <c r="K3" s="18"/>
      <c r="L3" s="3"/>
      <c r="M3" s="3"/>
      <c r="N3" s="58">
        <v>43138</v>
      </c>
      <c r="O3" s="58">
        <v>43145</v>
      </c>
      <c r="P3" s="58">
        <v>43152</v>
      </c>
      <c r="Q3" s="58">
        <v>43159</v>
      </c>
      <c r="R3" s="58">
        <v>43166</v>
      </c>
      <c r="S3" s="58">
        <v>43173</v>
      </c>
      <c r="T3" s="105">
        <v>43180</v>
      </c>
      <c r="U3" s="58">
        <v>43187</v>
      </c>
      <c r="V3" s="59">
        <v>43194</v>
      </c>
      <c r="W3" s="58">
        <v>43201</v>
      </c>
      <c r="X3" s="58">
        <v>43208</v>
      </c>
      <c r="Y3" s="58">
        <v>43215</v>
      </c>
      <c r="Z3" s="58">
        <v>43222</v>
      </c>
      <c r="AA3" s="58">
        <v>43229</v>
      </c>
      <c r="AB3" s="58">
        <v>43236</v>
      </c>
      <c r="AC3" s="58">
        <v>43243</v>
      </c>
      <c r="AD3" s="58">
        <v>43250</v>
      </c>
      <c r="AE3" s="59">
        <v>43257</v>
      </c>
      <c r="AF3" s="58">
        <v>43264</v>
      </c>
      <c r="AG3" s="58">
        <v>43271</v>
      </c>
      <c r="AH3" s="58">
        <v>43278</v>
      </c>
      <c r="AI3" s="58">
        <v>43285</v>
      </c>
      <c r="AJ3" s="58">
        <v>43292</v>
      </c>
      <c r="AK3" s="58">
        <v>43299</v>
      </c>
      <c r="AL3" s="58">
        <v>43306</v>
      </c>
      <c r="AM3" s="58">
        <v>43313</v>
      </c>
      <c r="AN3" s="59">
        <v>43320</v>
      </c>
      <c r="AO3" s="58">
        <v>43327</v>
      </c>
      <c r="AP3" s="58">
        <v>43334</v>
      </c>
      <c r="AQ3" s="58">
        <v>43341</v>
      </c>
      <c r="AR3" s="58">
        <v>43348</v>
      </c>
      <c r="AS3" s="58">
        <v>43355</v>
      </c>
      <c r="AT3" s="58">
        <v>43362</v>
      </c>
      <c r="AU3" s="58">
        <v>43369</v>
      </c>
      <c r="AV3" s="58">
        <v>43376</v>
      </c>
      <c r="AW3" s="58">
        <v>43383</v>
      </c>
      <c r="AX3" s="58">
        <v>43390</v>
      </c>
      <c r="AY3" s="58">
        <v>43397</v>
      </c>
      <c r="AZ3" s="58">
        <v>43404</v>
      </c>
      <c r="BA3" s="58">
        <v>43411</v>
      </c>
    </row>
    <row r="4" spans="1:53" s="20" customFormat="1" x14ac:dyDescent="0.55000000000000004">
      <c r="B4" s="18" t="s">
        <v>405</v>
      </c>
      <c r="C4" s="5">
        <f>SUM(N4:AZ4)</f>
        <v>175</v>
      </c>
      <c r="D4" s="18"/>
      <c r="E4" s="4"/>
      <c r="F4" s="5"/>
      <c r="G4" s="33"/>
      <c r="H4" s="33"/>
      <c r="I4" s="47"/>
      <c r="J4" s="40"/>
      <c r="K4" s="18"/>
      <c r="L4" s="5"/>
      <c r="M4" s="5"/>
      <c r="N4" s="19">
        <v>0</v>
      </c>
      <c r="O4" s="19">
        <v>0</v>
      </c>
      <c r="P4" s="19">
        <v>15</v>
      </c>
      <c r="Q4" s="19">
        <v>15</v>
      </c>
      <c r="R4" s="19">
        <v>15</v>
      </c>
      <c r="S4" s="19">
        <v>15</v>
      </c>
      <c r="T4" s="91">
        <v>10</v>
      </c>
      <c r="U4" s="19">
        <v>10</v>
      </c>
      <c r="V4" s="43">
        <v>10</v>
      </c>
      <c r="W4" s="19">
        <v>5</v>
      </c>
      <c r="X4" s="19">
        <v>5</v>
      </c>
      <c r="Y4" s="19">
        <v>5</v>
      </c>
      <c r="Z4" s="19">
        <v>5</v>
      </c>
      <c r="AA4" s="19">
        <v>5</v>
      </c>
      <c r="AB4" s="19">
        <v>5</v>
      </c>
      <c r="AC4" s="19">
        <v>5</v>
      </c>
      <c r="AD4" s="19">
        <v>5</v>
      </c>
      <c r="AE4" s="43">
        <v>5</v>
      </c>
      <c r="AF4" s="19">
        <v>5</v>
      </c>
      <c r="AG4" s="19">
        <v>5</v>
      </c>
      <c r="AH4" s="19">
        <v>5</v>
      </c>
      <c r="AI4" s="19">
        <v>5</v>
      </c>
      <c r="AJ4" s="19">
        <v>5</v>
      </c>
      <c r="AK4" s="19">
        <v>5</v>
      </c>
      <c r="AL4" s="19">
        <v>2</v>
      </c>
      <c r="AM4" s="19">
        <v>2</v>
      </c>
      <c r="AN4" s="43">
        <v>2</v>
      </c>
      <c r="AO4" s="19">
        <v>2</v>
      </c>
      <c r="AP4" s="19">
        <v>2</v>
      </c>
      <c r="AQ4" s="19">
        <v>0</v>
      </c>
      <c r="AR4" s="19">
        <v>0</v>
      </c>
      <c r="AS4" s="19">
        <v>0</v>
      </c>
      <c r="AT4" s="19">
        <v>0</v>
      </c>
      <c r="AU4" s="19">
        <v>0</v>
      </c>
      <c r="AV4" s="19">
        <v>0</v>
      </c>
      <c r="AW4" s="19">
        <v>0</v>
      </c>
      <c r="AX4" s="19">
        <v>0</v>
      </c>
      <c r="AY4" s="19">
        <v>0</v>
      </c>
      <c r="AZ4" s="19">
        <v>0</v>
      </c>
    </row>
    <row r="5" spans="1:53" s="20" customFormat="1" x14ac:dyDescent="0.55000000000000004">
      <c r="B5" s="18" t="s">
        <v>406</v>
      </c>
      <c r="C5" s="5">
        <f>SUM(N5:AZ5)</f>
        <v>171</v>
      </c>
      <c r="D5" s="18"/>
      <c r="E5" s="4"/>
      <c r="F5" s="5"/>
      <c r="G5" s="33"/>
      <c r="H5" s="33"/>
      <c r="I5" s="47"/>
      <c r="J5" s="40"/>
      <c r="K5" s="18"/>
      <c r="L5" s="5"/>
      <c r="M5" s="5"/>
      <c r="N5" s="19">
        <f t="shared" ref="N5:AZ5" si="0">COUNTIF(N7:N180,"L")</f>
        <v>0</v>
      </c>
      <c r="O5" s="19">
        <f t="shared" si="0"/>
        <v>0</v>
      </c>
      <c r="P5" s="19">
        <f t="shared" si="0"/>
        <v>0</v>
      </c>
      <c r="Q5" s="19">
        <f t="shared" si="0"/>
        <v>0</v>
      </c>
      <c r="R5" s="19">
        <f t="shared" si="0"/>
        <v>21</v>
      </c>
      <c r="S5" s="19">
        <f t="shared" si="0"/>
        <v>13</v>
      </c>
      <c r="T5" s="91">
        <f t="shared" si="0"/>
        <v>17</v>
      </c>
      <c r="U5" s="19">
        <f t="shared" si="0"/>
        <v>17</v>
      </c>
      <c r="V5" s="43">
        <f t="shared" si="0"/>
        <v>17</v>
      </c>
      <c r="W5" s="19">
        <f t="shared" si="0"/>
        <v>9</v>
      </c>
      <c r="X5" s="19">
        <f t="shared" si="0"/>
        <v>8</v>
      </c>
      <c r="Y5" s="19">
        <f t="shared" si="0"/>
        <v>7</v>
      </c>
      <c r="Z5" s="19">
        <f t="shared" si="0"/>
        <v>8</v>
      </c>
      <c r="AA5" s="19">
        <f t="shared" si="0"/>
        <v>8</v>
      </c>
      <c r="AB5" s="19">
        <f t="shared" si="0"/>
        <v>6</v>
      </c>
      <c r="AC5" s="19">
        <f t="shared" si="0"/>
        <v>5</v>
      </c>
      <c r="AD5" s="19">
        <f t="shared" si="0"/>
        <v>4</v>
      </c>
      <c r="AE5" s="43">
        <f t="shared" si="0"/>
        <v>4</v>
      </c>
      <c r="AF5" s="19">
        <f t="shared" si="0"/>
        <v>6</v>
      </c>
      <c r="AG5" s="19">
        <f t="shared" si="0"/>
        <v>5</v>
      </c>
      <c r="AH5" s="19">
        <f t="shared" si="0"/>
        <v>3</v>
      </c>
      <c r="AI5" s="19">
        <f t="shared" si="0"/>
        <v>3</v>
      </c>
      <c r="AJ5" s="19">
        <f t="shared" si="0"/>
        <v>2</v>
      </c>
      <c r="AK5" s="19">
        <f t="shared" si="0"/>
        <v>3</v>
      </c>
      <c r="AL5" s="19">
        <f t="shared" si="0"/>
        <v>0</v>
      </c>
      <c r="AM5" s="19">
        <f t="shared" si="0"/>
        <v>2</v>
      </c>
      <c r="AN5" s="43">
        <f t="shared" si="0"/>
        <v>1</v>
      </c>
      <c r="AO5" s="19">
        <f t="shared" si="0"/>
        <v>1</v>
      </c>
      <c r="AP5" s="19">
        <f t="shared" si="0"/>
        <v>1</v>
      </c>
      <c r="AQ5" s="19">
        <f t="shared" si="0"/>
        <v>0</v>
      </c>
      <c r="AR5" s="19">
        <f t="shared" si="0"/>
        <v>0</v>
      </c>
      <c r="AS5" s="19">
        <f t="shared" si="0"/>
        <v>0</v>
      </c>
      <c r="AT5" s="19">
        <f t="shared" si="0"/>
        <v>0</v>
      </c>
      <c r="AU5" s="19">
        <f t="shared" si="0"/>
        <v>0</v>
      </c>
      <c r="AV5" s="19">
        <f t="shared" si="0"/>
        <v>0</v>
      </c>
      <c r="AW5" s="19">
        <f t="shared" si="0"/>
        <v>0</v>
      </c>
      <c r="AX5" s="19">
        <f t="shared" si="0"/>
        <v>0</v>
      </c>
      <c r="AY5" s="19">
        <f t="shared" si="0"/>
        <v>0</v>
      </c>
      <c r="AZ5" s="19">
        <f t="shared" si="0"/>
        <v>0</v>
      </c>
    </row>
    <row r="6" spans="1:53" s="20" customFormat="1" x14ac:dyDescent="0.55000000000000004">
      <c r="B6" s="18" t="s">
        <v>407</v>
      </c>
      <c r="C6" s="18"/>
      <c r="D6" s="18"/>
      <c r="E6" s="4"/>
      <c r="F6" s="5"/>
      <c r="G6" s="33"/>
      <c r="H6" s="33"/>
      <c r="I6" s="47"/>
      <c r="J6" s="40"/>
      <c r="K6" s="18"/>
      <c r="L6" s="5"/>
      <c r="M6" s="5"/>
      <c r="N6" s="19">
        <f t="shared" ref="N6:AZ6" si="1">COUNTIF(N7:N180,"L")+COUNTIF(N7:N180,"O")</f>
        <v>0</v>
      </c>
      <c r="O6" s="19">
        <f t="shared" si="1"/>
        <v>0</v>
      </c>
      <c r="P6" s="19">
        <f t="shared" si="1"/>
        <v>0</v>
      </c>
      <c r="Q6" s="19">
        <f t="shared" si="1"/>
        <v>0</v>
      </c>
      <c r="R6" s="19">
        <f t="shared" si="1"/>
        <v>21</v>
      </c>
      <c r="S6" s="19">
        <f t="shared" si="1"/>
        <v>33</v>
      </c>
      <c r="T6" s="91">
        <f t="shared" si="1"/>
        <v>45</v>
      </c>
      <c r="U6" s="19">
        <f t="shared" si="1"/>
        <v>56</v>
      </c>
      <c r="V6" s="43">
        <f t="shared" si="1"/>
        <v>66</v>
      </c>
      <c r="W6" s="19">
        <f t="shared" si="1"/>
        <v>64</v>
      </c>
      <c r="X6" s="19">
        <f t="shared" si="1"/>
        <v>66</v>
      </c>
      <c r="Y6" s="19">
        <f t="shared" si="1"/>
        <v>66</v>
      </c>
      <c r="Z6" s="19">
        <f t="shared" si="1"/>
        <v>62</v>
      </c>
      <c r="AA6" s="19">
        <f t="shared" si="1"/>
        <v>64</v>
      </c>
      <c r="AB6" s="19">
        <f t="shared" si="1"/>
        <v>67</v>
      </c>
      <c r="AC6" s="19">
        <f t="shared" si="1"/>
        <v>68</v>
      </c>
      <c r="AD6" s="19">
        <f t="shared" si="1"/>
        <v>63</v>
      </c>
      <c r="AE6" s="43">
        <f t="shared" si="1"/>
        <v>60</v>
      </c>
      <c r="AF6" s="19">
        <f t="shared" si="1"/>
        <v>64</v>
      </c>
      <c r="AG6" s="19">
        <f t="shared" si="1"/>
        <v>66</v>
      </c>
      <c r="AH6" s="19">
        <f t="shared" si="1"/>
        <v>66</v>
      </c>
      <c r="AI6" s="19">
        <f t="shared" si="1"/>
        <v>53</v>
      </c>
      <c r="AJ6" s="19">
        <f t="shared" si="1"/>
        <v>53</v>
      </c>
      <c r="AK6" s="19">
        <f t="shared" si="1"/>
        <v>55</v>
      </c>
      <c r="AL6" s="19">
        <f t="shared" si="1"/>
        <v>54</v>
      </c>
      <c r="AM6" s="19">
        <f t="shared" si="1"/>
        <v>31</v>
      </c>
      <c r="AN6" s="43">
        <f t="shared" si="1"/>
        <v>29</v>
      </c>
      <c r="AO6" s="19">
        <f t="shared" si="1"/>
        <v>30</v>
      </c>
      <c r="AP6" s="19">
        <f t="shared" si="1"/>
        <v>25</v>
      </c>
      <c r="AQ6" s="19">
        <f t="shared" si="1"/>
        <v>18</v>
      </c>
      <c r="AR6" s="19">
        <f t="shared" si="1"/>
        <v>0</v>
      </c>
      <c r="AS6" s="19">
        <f t="shared" si="1"/>
        <v>0</v>
      </c>
      <c r="AT6" s="19">
        <f t="shared" si="1"/>
        <v>0</v>
      </c>
      <c r="AU6" s="19">
        <f t="shared" si="1"/>
        <v>0</v>
      </c>
      <c r="AV6" s="19">
        <f t="shared" si="1"/>
        <v>0</v>
      </c>
      <c r="AW6" s="19">
        <f t="shared" si="1"/>
        <v>0</v>
      </c>
      <c r="AX6" s="19">
        <f t="shared" si="1"/>
        <v>0</v>
      </c>
      <c r="AY6" s="19">
        <f t="shared" si="1"/>
        <v>0</v>
      </c>
      <c r="AZ6" s="19">
        <f t="shared" si="1"/>
        <v>0</v>
      </c>
    </row>
    <row r="7" spans="1:53" ht="14.25" customHeight="1" x14ac:dyDescent="0.55000000000000004">
      <c r="A7">
        <v>177</v>
      </c>
      <c r="B7" s="6" t="s">
        <v>5</v>
      </c>
      <c r="C7" s="19">
        <f t="shared" ref="C7:C36" si="2">COUNTIF(N7:AZ7,"L")</f>
        <v>1</v>
      </c>
      <c r="D7" s="6" t="s">
        <v>331</v>
      </c>
      <c r="E7" s="7" t="s">
        <v>6</v>
      </c>
      <c r="F7" s="6" t="s">
        <v>8</v>
      </c>
      <c r="G7" s="34" t="s">
        <v>408</v>
      </c>
      <c r="H7" s="34" t="s">
        <v>409</v>
      </c>
      <c r="I7" s="34" t="s">
        <v>410</v>
      </c>
      <c r="J7" s="41">
        <v>43220</v>
      </c>
      <c r="K7" s="26" t="s">
        <v>411</v>
      </c>
      <c r="L7" s="8" t="s">
        <v>412</v>
      </c>
      <c r="M7" s="8">
        <f t="shared" ref="M7:M36" si="3">COUNTA(N7:AZ7)</f>
        <v>9</v>
      </c>
      <c r="N7" s="8"/>
      <c r="O7" s="8"/>
      <c r="P7" s="8"/>
      <c r="Q7" s="8"/>
      <c r="R7" s="8" t="s">
        <v>413</v>
      </c>
      <c r="S7" s="8" t="s">
        <v>414</v>
      </c>
      <c r="T7" s="98" t="s">
        <v>414</v>
      </c>
      <c r="U7" s="8" t="s">
        <v>414</v>
      </c>
      <c r="V7" s="44" t="s">
        <v>414</v>
      </c>
      <c r="W7" s="8" t="s">
        <v>414</v>
      </c>
      <c r="X7" s="8" t="s">
        <v>414</v>
      </c>
      <c r="Y7" s="8" t="s">
        <v>414</v>
      </c>
      <c r="Z7" s="8" t="s">
        <v>415</v>
      </c>
      <c r="AA7" s="8"/>
      <c r="AB7" s="8"/>
      <c r="AC7" s="8"/>
      <c r="AD7" s="8"/>
      <c r="AE7" s="44"/>
      <c r="AF7" s="8"/>
      <c r="AG7" s="8"/>
      <c r="AH7" s="8"/>
      <c r="AI7" s="8"/>
      <c r="AJ7" s="8"/>
      <c r="AK7" s="8"/>
      <c r="AL7" s="8"/>
      <c r="AM7" s="8"/>
      <c r="AN7" s="44"/>
      <c r="AO7" s="8"/>
      <c r="AP7" s="8"/>
      <c r="AQ7" s="8"/>
      <c r="AR7" s="8"/>
      <c r="AS7" s="8"/>
      <c r="AT7" s="8"/>
      <c r="AU7" s="8"/>
      <c r="AV7" s="8"/>
      <c r="AW7" s="8"/>
      <c r="AX7" s="8"/>
      <c r="AY7" s="8"/>
      <c r="AZ7" s="8"/>
    </row>
    <row r="8" spans="1:53" ht="14.25" customHeight="1" x14ac:dyDescent="0.55000000000000004">
      <c r="A8">
        <v>178</v>
      </c>
      <c r="B8" s="6" t="s">
        <v>5</v>
      </c>
      <c r="C8" s="19">
        <f t="shared" si="2"/>
        <v>1</v>
      </c>
      <c r="D8" s="6" t="s">
        <v>331</v>
      </c>
      <c r="E8" s="7" t="s">
        <v>6</v>
      </c>
      <c r="F8" s="6" t="s">
        <v>8</v>
      </c>
      <c r="G8" s="34" t="s">
        <v>408</v>
      </c>
      <c r="H8" s="34" t="s">
        <v>416</v>
      </c>
      <c r="I8" s="35" t="s">
        <v>417</v>
      </c>
      <c r="J8" s="41">
        <v>43251</v>
      </c>
      <c r="K8" s="26" t="s">
        <v>418</v>
      </c>
      <c r="L8" s="8" t="s">
        <v>419</v>
      </c>
      <c r="M8" s="8">
        <f t="shared" si="3"/>
        <v>14</v>
      </c>
      <c r="N8" s="8"/>
      <c r="O8" s="8"/>
      <c r="P8" s="8"/>
      <c r="Q8" s="8"/>
      <c r="R8" s="8" t="s">
        <v>413</v>
      </c>
      <c r="S8" s="8" t="s">
        <v>414</v>
      </c>
      <c r="T8" s="98" t="s">
        <v>414</v>
      </c>
      <c r="U8" s="8" t="s">
        <v>414</v>
      </c>
      <c r="V8" s="44" t="s">
        <v>414</v>
      </c>
      <c r="W8" s="8" t="s">
        <v>414</v>
      </c>
      <c r="X8" s="8" t="s">
        <v>414</v>
      </c>
      <c r="Y8" s="8" t="s">
        <v>414</v>
      </c>
      <c r="Z8" s="8" t="s">
        <v>414</v>
      </c>
      <c r="AA8" s="8" t="s">
        <v>414</v>
      </c>
      <c r="AB8" s="8" t="s">
        <v>414</v>
      </c>
      <c r="AC8" s="8" t="s">
        <v>414</v>
      </c>
      <c r="AD8" s="8" t="s">
        <v>414</v>
      </c>
      <c r="AE8" s="44" t="s">
        <v>415</v>
      </c>
      <c r="AF8" s="8"/>
      <c r="AG8" s="8"/>
      <c r="AH8" s="8"/>
      <c r="AI8" s="8"/>
      <c r="AJ8" s="8"/>
      <c r="AK8" s="8"/>
      <c r="AL8" s="8"/>
      <c r="AM8" s="8"/>
      <c r="AN8" s="44"/>
      <c r="AO8" s="8"/>
      <c r="AP8" s="8"/>
      <c r="AQ8" s="8"/>
      <c r="AR8" s="8"/>
      <c r="AS8" s="8"/>
      <c r="AT8" s="8"/>
      <c r="AU8" s="8"/>
      <c r="AV8" s="8"/>
      <c r="AW8" s="8"/>
      <c r="AX8" s="8"/>
      <c r="AY8" s="8"/>
      <c r="AZ8" s="8"/>
    </row>
    <row r="9" spans="1:53" x14ac:dyDescent="0.55000000000000004">
      <c r="B9" s="6" t="s">
        <v>5</v>
      </c>
      <c r="C9" s="19">
        <f t="shared" si="2"/>
        <v>1</v>
      </c>
      <c r="D9" s="6" t="s">
        <v>331</v>
      </c>
      <c r="F9" s="6" t="s">
        <v>8</v>
      </c>
      <c r="G9" s="34" t="s">
        <v>408</v>
      </c>
      <c r="H9" s="34" t="s">
        <v>420</v>
      </c>
      <c r="I9" s="49" t="s">
        <v>421</v>
      </c>
      <c r="J9" s="41">
        <v>43281</v>
      </c>
      <c r="L9" s="8"/>
      <c r="M9" s="8">
        <f t="shared" si="3"/>
        <v>14</v>
      </c>
      <c r="N9" s="8"/>
      <c r="O9" s="8"/>
      <c r="P9" s="8"/>
      <c r="Q9" s="8"/>
      <c r="R9" s="8"/>
      <c r="S9" s="8"/>
      <c r="T9" s="98"/>
      <c r="U9" s="8"/>
      <c r="V9" s="44" t="s">
        <v>413</v>
      </c>
      <c r="W9" s="8" t="s">
        <v>414</v>
      </c>
      <c r="X9" s="8" t="s">
        <v>414</v>
      </c>
      <c r="Y9" s="8" t="s">
        <v>414</v>
      </c>
      <c r="Z9" s="8" t="s">
        <v>414</v>
      </c>
      <c r="AA9" s="8" t="s">
        <v>414</v>
      </c>
      <c r="AB9" s="8" t="s">
        <v>414</v>
      </c>
      <c r="AC9" s="8" t="s">
        <v>414</v>
      </c>
      <c r="AD9" s="8" t="s">
        <v>414</v>
      </c>
      <c r="AE9" s="44" t="s">
        <v>414</v>
      </c>
      <c r="AF9" s="8" t="s">
        <v>414</v>
      </c>
      <c r="AG9" s="8" t="s">
        <v>414</v>
      </c>
      <c r="AH9" s="8" t="s">
        <v>414</v>
      </c>
      <c r="AI9" s="8" t="s">
        <v>415</v>
      </c>
      <c r="AJ9" s="8"/>
      <c r="AK9" s="8"/>
      <c r="AL9" s="8"/>
      <c r="AM9" s="8"/>
      <c r="AN9" s="44"/>
      <c r="AO9" s="8"/>
      <c r="AP9" s="8"/>
      <c r="AQ9" s="8"/>
      <c r="AR9" s="8"/>
      <c r="AS9" s="8"/>
      <c r="AT9" s="8"/>
      <c r="AU9" s="8"/>
      <c r="AV9" s="8"/>
      <c r="AW9" s="8"/>
      <c r="AX9" s="8"/>
      <c r="AY9" s="8"/>
      <c r="AZ9" s="8"/>
    </row>
    <row r="10" spans="1:53" x14ac:dyDescent="0.55000000000000004">
      <c r="B10" s="6" t="s">
        <v>5</v>
      </c>
      <c r="C10" s="19">
        <f t="shared" si="2"/>
        <v>1</v>
      </c>
      <c r="D10" s="6" t="s">
        <v>331</v>
      </c>
      <c r="F10" s="6" t="s">
        <v>8</v>
      </c>
      <c r="G10" s="34" t="s">
        <v>408</v>
      </c>
      <c r="H10" s="34" t="s">
        <v>422</v>
      </c>
      <c r="I10" s="49" t="s">
        <v>423</v>
      </c>
      <c r="J10" s="41">
        <v>43343</v>
      </c>
      <c r="L10" s="8"/>
      <c r="M10" s="8">
        <f t="shared" si="3"/>
        <v>14</v>
      </c>
      <c r="N10" s="8"/>
      <c r="O10" s="8"/>
      <c r="P10" s="8"/>
      <c r="Q10" s="8"/>
      <c r="R10" s="8"/>
      <c r="S10" s="8"/>
      <c r="T10" s="98"/>
      <c r="U10" s="8"/>
      <c r="V10" s="44"/>
      <c r="W10" s="8"/>
      <c r="X10" s="8"/>
      <c r="Y10" s="8"/>
      <c r="Z10" s="8" t="s">
        <v>413</v>
      </c>
      <c r="AA10" s="8" t="s">
        <v>414</v>
      </c>
      <c r="AB10" s="8" t="s">
        <v>414</v>
      </c>
      <c r="AC10" s="8" t="s">
        <v>414</v>
      </c>
      <c r="AD10" s="8" t="s">
        <v>414</v>
      </c>
      <c r="AE10" s="44" t="s">
        <v>414</v>
      </c>
      <c r="AF10" s="8" t="s">
        <v>414</v>
      </c>
      <c r="AG10" s="8" t="s">
        <v>414</v>
      </c>
      <c r="AH10" s="8" t="s">
        <v>414</v>
      </c>
      <c r="AI10" s="8" t="s">
        <v>414</v>
      </c>
      <c r="AJ10" s="8" t="s">
        <v>414</v>
      </c>
      <c r="AK10" s="8" t="s">
        <v>414</v>
      </c>
      <c r="AL10" s="8" t="s">
        <v>414</v>
      </c>
      <c r="AM10" s="8" t="s">
        <v>415</v>
      </c>
      <c r="AN10" s="44"/>
      <c r="AO10" s="8"/>
      <c r="AP10" s="8"/>
      <c r="AQ10" s="8"/>
      <c r="AR10" s="8"/>
      <c r="AS10" s="8"/>
      <c r="AT10" s="8"/>
      <c r="AU10" s="8"/>
      <c r="AV10" s="8"/>
      <c r="AW10" s="8"/>
      <c r="AX10" s="8"/>
      <c r="AY10" s="8"/>
      <c r="AZ10" s="8"/>
    </row>
    <row r="11" spans="1:53" x14ac:dyDescent="0.55000000000000004">
      <c r="B11" s="6" t="s">
        <v>5</v>
      </c>
      <c r="C11" s="19">
        <f t="shared" si="2"/>
        <v>1</v>
      </c>
      <c r="D11" s="6" t="s">
        <v>331</v>
      </c>
      <c r="F11" s="6" t="s">
        <v>8</v>
      </c>
      <c r="G11" s="34" t="s">
        <v>424</v>
      </c>
      <c r="H11" s="34" t="s">
        <v>425</v>
      </c>
      <c r="I11" s="49" t="s">
        <v>426</v>
      </c>
      <c r="J11" s="41">
        <v>43373</v>
      </c>
      <c r="L11" s="8"/>
      <c r="M11" s="8">
        <f t="shared" si="3"/>
        <v>14</v>
      </c>
      <c r="N11" s="8"/>
      <c r="O11" s="8"/>
      <c r="P11" s="8"/>
      <c r="Q11" s="8"/>
      <c r="R11" s="8"/>
      <c r="S11" s="8"/>
      <c r="T11" s="98"/>
      <c r="U11" s="8"/>
      <c r="V11" s="44"/>
      <c r="W11" s="8"/>
      <c r="X11" s="8"/>
      <c r="Y11" s="8"/>
      <c r="Z11" s="8"/>
      <c r="AA11" s="8"/>
      <c r="AB11" s="8"/>
      <c r="AC11" s="8"/>
      <c r="AD11" s="8"/>
      <c r="AE11" s="44" t="s">
        <v>413</v>
      </c>
      <c r="AF11" s="8" t="s">
        <v>414</v>
      </c>
      <c r="AG11" s="8" t="s">
        <v>414</v>
      </c>
      <c r="AH11" s="8" t="s">
        <v>414</v>
      </c>
      <c r="AI11" s="8" t="s">
        <v>414</v>
      </c>
      <c r="AJ11" s="8" t="s">
        <v>414</v>
      </c>
      <c r="AK11" s="8" t="s">
        <v>414</v>
      </c>
      <c r="AL11" s="8" t="s">
        <v>414</v>
      </c>
      <c r="AM11" s="8" t="s">
        <v>414</v>
      </c>
      <c r="AN11" s="44" t="s">
        <v>414</v>
      </c>
      <c r="AO11" s="8" t="s">
        <v>414</v>
      </c>
      <c r="AP11" s="8" t="s">
        <v>414</v>
      </c>
      <c r="AQ11" s="8" t="s">
        <v>414</v>
      </c>
      <c r="AR11" s="8" t="s">
        <v>415</v>
      </c>
      <c r="AS11" s="8"/>
      <c r="AT11" s="8"/>
      <c r="AU11" s="8"/>
      <c r="AV11" s="8"/>
      <c r="AW11" s="8"/>
      <c r="AX11" s="8"/>
      <c r="AY11" s="8"/>
      <c r="AZ11" s="8"/>
    </row>
    <row r="12" spans="1:53" x14ac:dyDescent="0.55000000000000004">
      <c r="B12" s="6" t="s">
        <v>5</v>
      </c>
      <c r="C12" s="19">
        <f t="shared" si="2"/>
        <v>1</v>
      </c>
      <c r="D12" s="6" t="s">
        <v>331</v>
      </c>
      <c r="F12" s="6" t="s">
        <v>8</v>
      </c>
      <c r="G12" s="34" t="s">
        <v>424</v>
      </c>
      <c r="H12" s="34" t="s">
        <v>427</v>
      </c>
      <c r="I12" s="49" t="s">
        <v>426</v>
      </c>
      <c r="J12" s="41">
        <v>43373</v>
      </c>
      <c r="L12" s="8"/>
      <c r="M12" s="8">
        <f t="shared" si="3"/>
        <v>10</v>
      </c>
      <c r="N12" s="8"/>
      <c r="O12" s="8"/>
      <c r="P12" s="8"/>
      <c r="Q12" s="8"/>
      <c r="R12" s="8"/>
      <c r="S12" s="8"/>
      <c r="T12" s="98"/>
      <c r="U12" s="8"/>
      <c r="V12" s="44"/>
      <c r="W12" s="8"/>
      <c r="X12" s="8"/>
      <c r="Y12" s="8"/>
      <c r="Z12" s="8"/>
      <c r="AA12" s="8"/>
      <c r="AB12" s="8"/>
      <c r="AC12" s="8"/>
      <c r="AD12" s="8"/>
      <c r="AE12" s="44"/>
      <c r="AF12" s="8"/>
      <c r="AG12" s="8"/>
      <c r="AH12" s="8"/>
      <c r="AI12" s="8" t="s">
        <v>413</v>
      </c>
      <c r="AJ12" s="8" t="s">
        <v>414</v>
      </c>
      <c r="AK12" s="8" t="s">
        <v>414</v>
      </c>
      <c r="AL12" s="8" t="s">
        <v>414</v>
      </c>
      <c r="AM12" s="8" t="s">
        <v>414</v>
      </c>
      <c r="AN12" s="44" t="s">
        <v>414</v>
      </c>
      <c r="AO12" s="8" t="s">
        <v>414</v>
      </c>
      <c r="AP12" s="8" t="s">
        <v>414</v>
      </c>
      <c r="AQ12" s="8" t="s">
        <v>414</v>
      </c>
      <c r="AR12" s="8" t="s">
        <v>415</v>
      </c>
      <c r="AS12" s="8"/>
      <c r="AT12" s="8"/>
      <c r="AU12" s="8"/>
      <c r="AV12" s="8"/>
      <c r="AW12" s="8"/>
      <c r="AX12" s="8"/>
      <c r="AY12" s="8"/>
      <c r="AZ12" s="8"/>
    </row>
    <row r="13" spans="1:53" x14ac:dyDescent="0.55000000000000004">
      <c r="B13" s="6" t="s">
        <v>12</v>
      </c>
      <c r="C13" s="19">
        <f t="shared" si="2"/>
        <v>1</v>
      </c>
      <c r="D13" s="6" t="s">
        <v>331</v>
      </c>
      <c r="F13" s="6" t="s">
        <v>8</v>
      </c>
      <c r="G13" s="34" t="s">
        <v>424</v>
      </c>
      <c r="H13" s="35" t="s">
        <v>428</v>
      </c>
      <c r="I13" s="49" t="s">
        <v>421</v>
      </c>
      <c r="J13" s="42">
        <v>43281</v>
      </c>
      <c r="K13" s="27"/>
      <c r="L13" s="8" t="s">
        <v>83</v>
      </c>
      <c r="M13" s="8">
        <f t="shared" si="3"/>
        <v>15</v>
      </c>
      <c r="N13" s="8"/>
      <c r="O13" s="8"/>
      <c r="P13" s="8"/>
      <c r="Q13" s="8"/>
      <c r="R13" s="8"/>
      <c r="S13" s="8"/>
      <c r="T13" s="98"/>
      <c r="U13" s="8" t="s">
        <v>413</v>
      </c>
      <c r="V13" s="44" t="s">
        <v>414</v>
      </c>
      <c r="W13" s="8" t="s">
        <v>414</v>
      </c>
      <c r="X13" s="8" t="s">
        <v>414</v>
      </c>
      <c r="Y13" s="8" t="s">
        <v>414</v>
      </c>
      <c r="Z13" s="8" t="s">
        <v>414</v>
      </c>
      <c r="AA13" s="8" t="s">
        <v>414</v>
      </c>
      <c r="AB13" s="8" t="s">
        <v>414</v>
      </c>
      <c r="AC13" s="8" t="s">
        <v>414</v>
      </c>
      <c r="AD13" s="8" t="s">
        <v>414</v>
      </c>
      <c r="AE13" s="44" t="s">
        <v>414</v>
      </c>
      <c r="AF13" s="8" t="s">
        <v>414</v>
      </c>
      <c r="AG13" s="8" t="s">
        <v>414</v>
      </c>
      <c r="AH13" s="8" t="s">
        <v>414</v>
      </c>
      <c r="AI13" s="8" t="s">
        <v>415</v>
      </c>
      <c r="AJ13" s="8"/>
      <c r="AK13" s="8"/>
      <c r="AL13" s="8"/>
      <c r="AM13" s="8"/>
      <c r="AN13" s="44"/>
      <c r="AO13" s="8"/>
      <c r="AP13" s="8"/>
      <c r="AQ13" s="8"/>
      <c r="AR13" s="8"/>
      <c r="AS13" s="8"/>
      <c r="AT13" s="8"/>
      <c r="AU13" s="8"/>
      <c r="AV13" s="8"/>
      <c r="AW13" s="8"/>
      <c r="AX13" s="8"/>
      <c r="AY13" s="8"/>
      <c r="AZ13" s="8"/>
    </row>
    <row r="14" spans="1:53" x14ac:dyDescent="0.55000000000000004">
      <c r="B14" s="6" t="s">
        <v>12</v>
      </c>
      <c r="C14" s="19">
        <f t="shared" si="2"/>
        <v>1</v>
      </c>
      <c r="D14" s="6" t="s">
        <v>331</v>
      </c>
      <c r="F14" s="6" t="s">
        <v>8</v>
      </c>
      <c r="G14" s="34" t="s">
        <v>408</v>
      </c>
      <c r="H14" s="35" t="s">
        <v>429</v>
      </c>
      <c r="I14" s="49" t="s">
        <v>430</v>
      </c>
      <c r="J14" s="42">
        <v>43312</v>
      </c>
      <c r="K14" s="27"/>
      <c r="L14" s="8" t="s">
        <v>83</v>
      </c>
      <c r="M14" s="8">
        <f t="shared" si="3"/>
        <v>15</v>
      </c>
      <c r="N14" s="8"/>
      <c r="O14" s="8"/>
      <c r="P14" s="8"/>
      <c r="Q14" s="8"/>
      <c r="R14" s="8"/>
      <c r="S14" s="8"/>
      <c r="T14" s="98"/>
      <c r="U14" s="8"/>
      <c r="V14" s="44"/>
      <c r="W14" s="8"/>
      <c r="X14" s="8"/>
      <c r="Y14" s="8" t="s">
        <v>413</v>
      </c>
      <c r="Z14" s="8" t="s">
        <v>414</v>
      </c>
      <c r="AA14" s="8" t="s">
        <v>414</v>
      </c>
      <c r="AB14" s="8" t="s">
        <v>414</v>
      </c>
      <c r="AC14" s="8" t="s">
        <v>414</v>
      </c>
      <c r="AD14" s="8" t="s">
        <v>414</v>
      </c>
      <c r="AE14" s="44" t="s">
        <v>414</v>
      </c>
      <c r="AF14" s="8" t="s">
        <v>414</v>
      </c>
      <c r="AG14" s="8" t="s">
        <v>414</v>
      </c>
      <c r="AH14" s="8" t="s">
        <v>414</v>
      </c>
      <c r="AI14" s="8" t="s">
        <v>414</v>
      </c>
      <c r="AJ14" s="8" t="s">
        <v>414</v>
      </c>
      <c r="AK14" s="8" t="s">
        <v>414</v>
      </c>
      <c r="AL14" s="8" t="s">
        <v>414</v>
      </c>
      <c r="AM14" s="8" t="s">
        <v>415</v>
      </c>
      <c r="AN14" s="44"/>
      <c r="AO14" s="8"/>
      <c r="AP14" s="8"/>
      <c r="AQ14" s="8"/>
      <c r="AR14" s="8"/>
      <c r="AS14" s="8"/>
      <c r="AT14" s="8"/>
      <c r="AU14" s="8"/>
      <c r="AV14" s="8"/>
      <c r="AW14" s="8"/>
      <c r="AX14" s="8"/>
      <c r="AY14" s="8"/>
      <c r="AZ14" s="8"/>
    </row>
    <row r="15" spans="1:53" x14ac:dyDescent="0.55000000000000004">
      <c r="B15" s="6" t="s">
        <v>12</v>
      </c>
      <c r="C15" s="19">
        <f t="shared" si="2"/>
        <v>1</v>
      </c>
      <c r="D15" s="6" t="s">
        <v>331</v>
      </c>
      <c r="F15" s="6" t="s">
        <v>8</v>
      </c>
      <c r="G15" s="34" t="s">
        <v>408</v>
      </c>
      <c r="H15" s="35" t="s">
        <v>431</v>
      </c>
      <c r="I15" s="49" t="s">
        <v>423</v>
      </c>
      <c r="J15" s="42">
        <v>43343</v>
      </c>
      <c r="K15" s="27"/>
      <c r="L15" s="8" t="s">
        <v>83</v>
      </c>
      <c r="M15" s="8">
        <f t="shared" si="3"/>
        <v>8</v>
      </c>
      <c r="N15" s="8"/>
      <c r="O15" s="8"/>
      <c r="P15" s="8"/>
      <c r="Q15" s="8"/>
      <c r="R15" s="8"/>
      <c r="S15" s="8"/>
      <c r="T15" s="98"/>
      <c r="U15" s="8"/>
      <c r="V15" s="44"/>
      <c r="W15" s="8"/>
      <c r="X15" s="8"/>
      <c r="Y15" s="8"/>
      <c r="Z15" s="8"/>
      <c r="AA15" s="8"/>
      <c r="AB15" s="8"/>
      <c r="AC15" s="8"/>
      <c r="AD15" s="8"/>
      <c r="AE15" s="44"/>
      <c r="AF15" s="8"/>
      <c r="AG15" s="8"/>
      <c r="AH15" s="8"/>
      <c r="AI15" s="8"/>
      <c r="AJ15" s="8"/>
      <c r="AK15" s="8" t="s">
        <v>413</v>
      </c>
      <c r="AL15" s="8" t="s">
        <v>414</v>
      </c>
      <c r="AM15" s="8" t="s">
        <v>414</v>
      </c>
      <c r="AN15" s="44" t="s">
        <v>414</v>
      </c>
      <c r="AO15" s="8" t="s">
        <v>414</v>
      </c>
      <c r="AP15" s="8" t="s">
        <v>414</v>
      </c>
      <c r="AQ15" s="8" t="s">
        <v>414</v>
      </c>
      <c r="AR15" s="8" t="s">
        <v>415</v>
      </c>
      <c r="AS15" s="8"/>
      <c r="AT15" s="8"/>
      <c r="AU15" s="8"/>
      <c r="AV15" s="8"/>
      <c r="AW15" s="8"/>
      <c r="AX15" s="8"/>
      <c r="AY15" s="8"/>
      <c r="AZ15" s="8"/>
    </row>
    <row r="16" spans="1:53" x14ac:dyDescent="0.55000000000000004">
      <c r="B16" s="6" t="s">
        <v>12</v>
      </c>
      <c r="C16" s="19">
        <f t="shared" si="2"/>
        <v>1</v>
      </c>
      <c r="D16" s="6" t="s">
        <v>331</v>
      </c>
      <c r="F16" s="6" t="s">
        <v>8</v>
      </c>
      <c r="G16" s="34" t="s">
        <v>424</v>
      </c>
      <c r="H16" s="35" t="s">
        <v>432</v>
      </c>
      <c r="I16" s="49" t="s">
        <v>423</v>
      </c>
      <c r="J16" s="42">
        <v>43343</v>
      </c>
      <c r="K16" s="27"/>
      <c r="L16" s="8" t="s">
        <v>83</v>
      </c>
      <c r="M16" s="8">
        <f t="shared" si="3"/>
        <v>6</v>
      </c>
      <c r="N16" s="8"/>
      <c r="O16" s="8"/>
      <c r="P16" s="8"/>
      <c r="Q16" s="8"/>
      <c r="R16" s="8"/>
      <c r="S16" s="8"/>
      <c r="T16" s="98"/>
      <c r="U16" s="8"/>
      <c r="V16" s="44"/>
      <c r="W16" s="8"/>
      <c r="X16" s="8"/>
      <c r="Y16" s="8"/>
      <c r="Z16" s="8"/>
      <c r="AA16" s="8"/>
      <c r="AB16" s="8"/>
      <c r="AC16" s="8"/>
      <c r="AD16" s="8"/>
      <c r="AE16" s="44"/>
      <c r="AF16" s="8"/>
      <c r="AG16" s="8"/>
      <c r="AH16" s="8"/>
      <c r="AI16" s="8"/>
      <c r="AJ16" s="8"/>
      <c r="AK16" s="8"/>
      <c r="AL16" s="8"/>
      <c r="AM16" s="8" t="s">
        <v>413</v>
      </c>
      <c r="AN16" s="44" t="s">
        <v>414</v>
      </c>
      <c r="AO16" s="8" t="s">
        <v>414</v>
      </c>
      <c r="AP16" s="8" t="s">
        <v>414</v>
      </c>
      <c r="AQ16" s="8" t="s">
        <v>414</v>
      </c>
      <c r="AR16" s="8" t="s">
        <v>415</v>
      </c>
      <c r="AS16" s="8"/>
      <c r="AT16" s="8"/>
      <c r="AU16" s="8"/>
      <c r="AV16" s="8"/>
      <c r="AW16" s="8"/>
      <c r="AX16" s="8"/>
      <c r="AY16" s="8"/>
      <c r="AZ16" s="8"/>
    </row>
    <row r="17" spans="1:52" x14ac:dyDescent="0.55000000000000004">
      <c r="A17">
        <v>179</v>
      </c>
      <c r="B17" s="6" t="s">
        <v>433</v>
      </c>
      <c r="C17" s="19">
        <f t="shared" si="2"/>
        <v>1</v>
      </c>
      <c r="D17" s="6" t="s">
        <v>331</v>
      </c>
      <c r="E17" s="7" t="s">
        <v>6</v>
      </c>
      <c r="F17" s="6" t="s">
        <v>8</v>
      </c>
      <c r="G17" s="34" t="s">
        <v>424</v>
      </c>
      <c r="H17" s="35" t="s">
        <v>434</v>
      </c>
      <c r="I17" s="49" t="s">
        <v>410</v>
      </c>
      <c r="J17" s="42">
        <v>43220</v>
      </c>
      <c r="K17" s="52" t="s">
        <v>435</v>
      </c>
      <c r="L17" s="8" t="s">
        <v>83</v>
      </c>
      <c r="M17" s="8">
        <f t="shared" si="3"/>
        <v>9</v>
      </c>
      <c r="N17" s="8"/>
      <c r="O17" s="8"/>
      <c r="P17" s="8"/>
      <c r="Q17" s="8"/>
      <c r="R17" s="8" t="s">
        <v>413</v>
      </c>
      <c r="S17" s="8" t="s">
        <v>414</v>
      </c>
      <c r="T17" s="98" t="s">
        <v>414</v>
      </c>
      <c r="U17" s="8" t="s">
        <v>414</v>
      </c>
      <c r="V17" s="44" t="s">
        <v>414</v>
      </c>
      <c r="W17" s="8" t="s">
        <v>414</v>
      </c>
      <c r="X17" s="8" t="s">
        <v>414</v>
      </c>
      <c r="Y17" s="8" t="s">
        <v>414</v>
      </c>
      <c r="Z17" s="8" t="s">
        <v>415</v>
      </c>
      <c r="AA17" s="8"/>
      <c r="AB17" s="8"/>
      <c r="AC17" s="8"/>
      <c r="AD17" s="8"/>
      <c r="AE17" s="44"/>
      <c r="AF17" s="8"/>
      <c r="AG17" s="8"/>
      <c r="AH17" s="8"/>
      <c r="AI17" s="8"/>
      <c r="AJ17" s="8"/>
      <c r="AK17" s="8"/>
      <c r="AL17" s="8"/>
      <c r="AM17" s="8"/>
      <c r="AN17" s="44"/>
      <c r="AO17" s="8"/>
      <c r="AP17" s="8"/>
      <c r="AQ17" s="8"/>
      <c r="AR17" s="8"/>
      <c r="AS17" s="8"/>
      <c r="AT17" s="8"/>
      <c r="AU17" s="8"/>
      <c r="AV17" s="8"/>
      <c r="AW17" s="8"/>
      <c r="AX17" s="8"/>
      <c r="AY17" s="8"/>
      <c r="AZ17" s="8"/>
    </row>
    <row r="18" spans="1:52" x14ac:dyDescent="0.55000000000000004">
      <c r="A18">
        <v>219</v>
      </c>
      <c r="B18" s="6" t="s">
        <v>433</v>
      </c>
      <c r="C18" s="19">
        <f t="shared" si="2"/>
        <v>1</v>
      </c>
      <c r="D18" s="6" t="s">
        <v>331</v>
      </c>
      <c r="E18" s="7" t="s">
        <v>6</v>
      </c>
      <c r="F18" s="6" t="s">
        <v>8</v>
      </c>
      <c r="G18" s="34" t="s">
        <v>424</v>
      </c>
      <c r="H18" s="35" t="s">
        <v>436</v>
      </c>
      <c r="I18" s="49" t="s">
        <v>430</v>
      </c>
      <c r="J18" s="42">
        <v>43312</v>
      </c>
      <c r="K18" s="52" t="s">
        <v>437</v>
      </c>
      <c r="L18" s="8" t="s">
        <v>83</v>
      </c>
      <c r="M18" s="8">
        <f t="shared" si="3"/>
        <v>20</v>
      </c>
      <c r="N18" s="8"/>
      <c r="O18" s="8"/>
      <c r="P18" s="8"/>
      <c r="Q18" s="8"/>
      <c r="R18" s="8"/>
      <c r="S18" s="8"/>
      <c r="T18" s="98" t="s">
        <v>413</v>
      </c>
      <c r="U18" s="8" t="s">
        <v>414</v>
      </c>
      <c r="V18" s="44" t="s">
        <v>414</v>
      </c>
      <c r="W18" s="8" t="s">
        <v>414</v>
      </c>
      <c r="X18" s="8" t="s">
        <v>414</v>
      </c>
      <c r="Y18" s="8" t="s">
        <v>414</v>
      </c>
      <c r="Z18" s="8" t="s">
        <v>414</v>
      </c>
      <c r="AA18" s="8" t="s">
        <v>414</v>
      </c>
      <c r="AB18" s="8" t="s">
        <v>414</v>
      </c>
      <c r="AC18" s="8" t="s">
        <v>414</v>
      </c>
      <c r="AD18" s="8" t="s">
        <v>414</v>
      </c>
      <c r="AE18" s="44" t="s">
        <v>414</v>
      </c>
      <c r="AF18" s="8" t="s">
        <v>414</v>
      </c>
      <c r="AG18" s="8" t="s">
        <v>414</v>
      </c>
      <c r="AH18" s="8" t="s">
        <v>414</v>
      </c>
      <c r="AI18" s="8" t="s">
        <v>414</v>
      </c>
      <c r="AJ18" s="8" t="s">
        <v>414</v>
      </c>
      <c r="AK18" s="8" t="s">
        <v>414</v>
      </c>
      <c r="AL18" s="8" t="s">
        <v>414</v>
      </c>
      <c r="AM18" s="8" t="s">
        <v>415</v>
      </c>
      <c r="AN18" s="44"/>
      <c r="AO18" s="8"/>
      <c r="AP18" s="8"/>
      <c r="AQ18" s="8"/>
      <c r="AR18" s="8"/>
      <c r="AS18" s="8"/>
      <c r="AT18" s="8"/>
      <c r="AU18" s="8"/>
      <c r="AV18" s="8"/>
      <c r="AW18" s="8"/>
      <c r="AX18" s="8"/>
      <c r="AY18" s="8"/>
      <c r="AZ18" s="8"/>
    </row>
    <row r="19" spans="1:52" x14ac:dyDescent="0.55000000000000004">
      <c r="B19" s="6" t="s">
        <v>433</v>
      </c>
      <c r="C19" s="19">
        <f t="shared" si="2"/>
        <v>1</v>
      </c>
      <c r="D19" s="6" t="s">
        <v>331</v>
      </c>
      <c r="F19" s="6" t="s">
        <v>8</v>
      </c>
      <c r="G19" s="34" t="s">
        <v>424</v>
      </c>
      <c r="H19" s="35" t="s">
        <v>438</v>
      </c>
      <c r="I19" s="49" t="s">
        <v>421</v>
      </c>
      <c r="J19" s="42">
        <v>43281</v>
      </c>
      <c r="K19" s="27"/>
      <c r="L19" s="8" t="s">
        <v>83</v>
      </c>
      <c r="M19" s="8">
        <f t="shared" si="3"/>
        <v>8</v>
      </c>
      <c r="N19" s="8"/>
      <c r="O19" s="8"/>
      <c r="P19" s="8"/>
      <c r="Q19" s="8"/>
      <c r="R19" s="8"/>
      <c r="S19" s="8"/>
      <c r="T19" s="98"/>
      <c r="U19" s="8"/>
      <c r="V19" s="44"/>
      <c r="W19" s="8"/>
      <c r="X19" s="8"/>
      <c r="Y19" s="8"/>
      <c r="Z19" s="8"/>
      <c r="AA19" s="8"/>
      <c r="AB19" s="8" t="s">
        <v>413</v>
      </c>
      <c r="AC19" s="8" t="s">
        <v>414</v>
      </c>
      <c r="AD19" s="8" t="s">
        <v>414</v>
      </c>
      <c r="AE19" s="44" t="s">
        <v>414</v>
      </c>
      <c r="AF19" s="8" t="s">
        <v>414</v>
      </c>
      <c r="AG19" s="8" t="s">
        <v>414</v>
      </c>
      <c r="AH19" s="8" t="s">
        <v>414</v>
      </c>
      <c r="AI19" s="8" t="s">
        <v>415</v>
      </c>
      <c r="AJ19" s="8"/>
      <c r="AK19" s="8"/>
      <c r="AL19" s="8"/>
      <c r="AM19" s="8"/>
      <c r="AN19" s="44"/>
      <c r="AO19" s="8"/>
      <c r="AP19" s="8"/>
      <c r="AQ19" s="8"/>
      <c r="AR19" s="8"/>
      <c r="AS19" s="8"/>
      <c r="AT19" s="8"/>
      <c r="AU19" s="8"/>
      <c r="AV19" s="8"/>
      <c r="AW19" s="8"/>
      <c r="AX19" s="8"/>
      <c r="AY19" s="8"/>
      <c r="AZ19" s="8"/>
    </row>
    <row r="20" spans="1:52" x14ac:dyDescent="0.55000000000000004">
      <c r="B20" s="6" t="s">
        <v>433</v>
      </c>
      <c r="C20" s="19">
        <f t="shared" si="2"/>
        <v>1</v>
      </c>
      <c r="D20" s="6" t="s">
        <v>331</v>
      </c>
      <c r="F20" s="6" t="s">
        <v>8</v>
      </c>
      <c r="G20" s="34" t="s">
        <v>424</v>
      </c>
      <c r="H20" s="35" t="s">
        <v>439</v>
      </c>
      <c r="I20" s="49" t="s">
        <v>423</v>
      </c>
      <c r="J20" s="42">
        <v>43343</v>
      </c>
      <c r="K20" s="27"/>
      <c r="L20" s="8" t="s">
        <v>83</v>
      </c>
      <c r="M20" s="8">
        <f t="shared" si="3"/>
        <v>13</v>
      </c>
      <c r="N20" s="8"/>
      <c r="O20" s="8"/>
      <c r="P20" s="8"/>
      <c r="Q20" s="8"/>
      <c r="R20" s="8"/>
      <c r="S20" s="8"/>
      <c r="T20" s="98"/>
      <c r="U20" s="8"/>
      <c r="V20" s="44"/>
      <c r="W20" s="8"/>
      <c r="X20" s="8"/>
      <c r="Y20" s="8"/>
      <c r="Z20" s="8"/>
      <c r="AA20" s="8"/>
      <c r="AB20" s="8"/>
      <c r="AC20" s="8"/>
      <c r="AD20" s="8"/>
      <c r="AE20" s="44"/>
      <c r="AF20" s="8" t="s">
        <v>413</v>
      </c>
      <c r="AG20" s="8" t="s">
        <v>414</v>
      </c>
      <c r="AH20" s="8" t="s">
        <v>414</v>
      </c>
      <c r="AI20" s="8" t="s">
        <v>414</v>
      </c>
      <c r="AJ20" s="8" t="s">
        <v>414</v>
      </c>
      <c r="AK20" s="8" t="s">
        <v>414</v>
      </c>
      <c r="AL20" s="8" t="s">
        <v>414</v>
      </c>
      <c r="AM20" s="8" t="s">
        <v>414</v>
      </c>
      <c r="AN20" s="44" t="s">
        <v>414</v>
      </c>
      <c r="AO20" s="8" t="s">
        <v>414</v>
      </c>
      <c r="AP20" s="8" t="s">
        <v>414</v>
      </c>
      <c r="AQ20" s="8" t="s">
        <v>414</v>
      </c>
      <c r="AR20" s="8" t="s">
        <v>415</v>
      </c>
      <c r="AS20" s="8"/>
      <c r="AT20" s="8"/>
      <c r="AU20" s="8"/>
      <c r="AV20" s="8"/>
      <c r="AW20" s="8"/>
      <c r="AX20" s="8"/>
      <c r="AY20" s="8"/>
      <c r="AZ20" s="8"/>
    </row>
    <row r="21" spans="1:52" x14ac:dyDescent="0.55000000000000004">
      <c r="B21" s="6" t="s">
        <v>433</v>
      </c>
      <c r="C21" s="19">
        <f t="shared" si="2"/>
        <v>1</v>
      </c>
      <c r="D21" s="6" t="s">
        <v>331</v>
      </c>
      <c r="F21" s="6" t="s">
        <v>8</v>
      </c>
      <c r="G21" s="34" t="s">
        <v>424</v>
      </c>
      <c r="H21" s="35" t="s">
        <v>440</v>
      </c>
      <c r="I21" s="49" t="s">
        <v>423</v>
      </c>
      <c r="J21" s="42">
        <v>43343</v>
      </c>
      <c r="K21" s="27"/>
      <c r="L21" s="8" t="s">
        <v>83</v>
      </c>
      <c r="M21" s="8">
        <f t="shared" si="3"/>
        <v>8</v>
      </c>
      <c r="N21" s="8"/>
      <c r="O21" s="8"/>
      <c r="P21" s="8"/>
      <c r="Q21" s="8"/>
      <c r="R21" s="8"/>
      <c r="S21" s="8"/>
      <c r="T21" s="98"/>
      <c r="U21" s="8"/>
      <c r="V21" s="44"/>
      <c r="W21" s="8"/>
      <c r="X21" s="8"/>
      <c r="Y21" s="8"/>
      <c r="Z21" s="8"/>
      <c r="AA21" s="8"/>
      <c r="AB21" s="8"/>
      <c r="AC21" s="8"/>
      <c r="AD21" s="8"/>
      <c r="AE21" s="44"/>
      <c r="AF21" s="8"/>
      <c r="AG21" s="8"/>
      <c r="AH21" s="8"/>
      <c r="AI21" s="8"/>
      <c r="AJ21" s="8"/>
      <c r="AK21" s="8" t="s">
        <v>413</v>
      </c>
      <c r="AL21" s="8" t="s">
        <v>414</v>
      </c>
      <c r="AM21" s="8" t="s">
        <v>414</v>
      </c>
      <c r="AN21" s="44" t="s">
        <v>414</v>
      </c>
      <c r="AO21" s="8" t="s">
        <v>414</v>
      </c>
      <c r="AP21" s="8" t="s">
        <v>414</v>
      </c>
      <c r="AQ21" s="8" t="s">
        <v>414</v>
      </c>
      <c r="AR21" s="8" t="s">
        <v>415</v>
      </c>
      <c r="AS21" s="8"/>
      <c r="AT21" s="8"/>
      <c r="AU21" s="8"/>
      <c r="AV21" s="8"/>
      <c r="AW21" s="8"/>
      <c r="AX21" s="8"/>
      <c r="AY21" s="8"/>
      <c r="AZ21" s="8"/>
    </row>
    <row r="22" spans="1:52" ht="15" customHeight="1" x14ac:dyDescent="0.55000000000000004">
      <c r="A22">
        <v>220</v>
      </c>
      <c r="B22" s="39" t="s">
        <v>441</v>
      </c>
      <c r="C22" s="19">
        <f t="shared" si="2"/>
        <v>1</v>
      </c>
      <c r="D22" s="6" t="s">
        <v>331</v>
      </c>
      <c r="E22" s="7" t="s">
        <v>6</v>
      </c>
      <c r="F22" s="6" t="s">
        <v>8</v>
      </c>
      <c r="G22" s="35" t="s">
        <v>424</v>
      </c>
      <c r="H22" s="34" t="s">
        <v>175</v>
      </c>
      <c r="I22" s="48">
        <v>43282</v>
      </c>
      <c r="J22" s="41">
        <v>43312</v>
      </c>
      <c r="K22" s="51" t="s">
        <v>442</v>
      </c>
      <c r="L22" s="63" t="s">
        <v>443</v>
      </c>
      <c r="M22" s="8">
        <f t="shared" si="3"/>
        <v>20</v>
      </c>
      <c r="N22" s="8"/>
      <c r="O22" s="8"/>
      <c r="P22" s="8"/>
      <c r="Q22" s="8"/>
      <c r="R22" s="8"/>
      <c r="S22" s="8"/>
      <c r="T22" s="98" t="s">
        <v>413</v>
      </c>
      <c r="U22" s="8" t="s">
        <v>414</v>
      </c>
      <c r="V22" s="44" t="s">
        <v>414</v>
      </c>
      <c r="W22" s="8" t="s">
        <v>414</v>
      </c>
      <c r="X22" s="8" t="s">
        <v>414</v>
      </c>
      <c r="Y22" s="8" t="s">
        <v>414</v>
      </c>
      <c r="Z22" s="8" t="s">
        <v>414</v>
      </c>
      <c r="AA22" s="8" t="s">
        <v>414</v>
      </c>
      <c r="AB22" s="8" t="s">
        <v>414</v>
      </c>
      <c r="AC22" s="8" t="s">
        <v>414</v>
      </c>
      <c r="AD22" s="8" t="s">
        <v>414</v>
      </c>
      <c r="AE22" s="44" t="s">
        <v>414</v>
      </c>
      <c r="AF22" s="8" t="s">
        <v>414</v>
      </c>
      <c r="AG22" s="8" t="s">
        <v>414</v>
      </c>
      <c r="AH22" s="8" t="s">
        <v>414</v>
      </c>
      <c r="AI22" s="8" t="s">
        <v>414</v>
      </c>
      <c r="AJ22" s="8" t="s">
        <v>414</v>
      </c>
      <c r="AK22" s="8" t="s">
        <v>414</v>
      </c>
      <c r="AL22" s="8" t="s">
        <v>414</v>
      </c>
      <c r="AM22" s="8" t="s">
        <v>415</v>
      </c>
      <c r="AN22" s="44"/>
      <c r="AO22" s="8"/>
      <c r="AP22" s="8"/>
      <c r="AQ22" s="8"/>
      <c r="AR22" s="8"/>
      <c r="AS22" s="8"/>
      <c r="AT22" s="8"/>
      <c r="AU22" s="8"/>
      <c r="AV22" s="8"/>
      <c r="AW22" s="8"/>
      <c r="AX22" s="8"/>
      <c r="AY22" s="8"/>
      <c r="AZ22" s="8"/>
    </row>
    <row r="23" spans="1:52" x14ac:dyDescent="0.55000000000000004">
      <c r="B23" s="39" t="s">
        <v>441</v>
      </c>
      <c r="C23" s="19">
        <f t="shared" si="2"/>
        <v>1</v>
      </c>
      <c r="D23" s="6" t="s">
        <v>331</v>
      </c>
      <c r="F23" s="6" t="s">
        <v>8</v>
      </c>
      <c r="G23" s="35" t="s">
        <v>424</v>
      </c>
      <c r="H23" s="34" t="s">
        <v>175</v>
      </c>
      <c r="L23" s="8"/>
      <c r="M23" s="8">
        <f t="shared" si="3"/>
        <v>11</v>
      </c>
      <c r="N23" s="8"/>
      <c r="O23" s="8"/>
      <c r="P23" s="8"/>
      <c r="Q23" s="8"/>
      <c r="R23" s="8"/>
      <c r="S23" s="8"/>
      <c r="T23" s="98"/>
      <c r="U23" s="8"/>
      <c r="V23" s="44"/>
      <c r="W23" s="8"/>
      <c r="X23" s="8"/>
      <c r="Y23" s="8"/>
      <c r="Z23" s="8"/>
      <c r="AA23" s="8"/>
      <c r="AB23" s="8"/>
      <c r="AC23" s="8"/>
      <c r="AD23" s="8" t="s">
        <v>413</v>
      </c>
      <c r="AE23" s="44" t="s">
        <v>414</v>
      </c>
      <c r="AF23" s="8" t="s">
        <v>414</v>
      </c>
      <c r="AG23" s="8" t="s">
        <v>414</v>
      </c>
      <c r="AH23" s="8" t="s">
        <v>414</v>
      </c>
      <c r="AI23" s="8" t="s">
        <v>414</v>
      </c>
      <c r="AJ23" s="8" t="s">
        <v>414</v>
      </c>
      <c r="AK23" s="8" t="s">
        <v>414</v>
      </c>
      <c r="AL23" s="8" t="s">
        <v>414</v>
      </c>
      <c r="AM23" s="8" t="s">
        <v>414</v>
      </c>
      <c r="AN23" s="44" t="s">
        <v>415</v>
      </c>
      <c r="AO23" s="8"/>
      <c r="AP23" s="8"/>
      <c r="AQ23" s="8"/>
      <c r="AR23" s="8"/>
      <c r="AS23" s="8"/>
      <c r="AT23" s="8"/>
      <c r="AU23" s="8"/>
      <c r="AV23" s="8"/>
      <c r="AW23" s="8"/>
      <c r="AX23" s="8"/>
      <c r="AY23" s="8"/>
      <c r="AZ23" s="8"/>
    </row>
    <row r="24" spans="1:52" ht="14.25" customHeight="1" x14ac:dyDescent="0.55000000000000004">
      <c r="A24">
        <v>180</v>
      </c>
      <c r="B24" s="39" t="s">
        <v>52</v>
      </c>
      <c r="C24" s="19">
        <f t="shared" si="2"/>
        <v>1</v>
      </c>
      <c r="D24" s="6" t="s">
        <v>331</v>
      </c>
      <c r="E24" s="7" t="s">
        <v>6</v>
      </c>
      <c r="F24" s="6" t="s">
        <v>8</v>
      </c>
      <c r="G24" s="35" t="s">
        <v>408</v>
      </c>
      <c r="H24" s="34" t="s">
        <v>422</v>
      </c>
      <c r="I24" s="49" t="s">
        <v>423</v>
      </c>
      <c r="J24" s="41">
        <v>43343</v>
      </c>
      <c r="K24" s="51" t="s">
        <v>444</v>
      </c>
      <c r="L24" s="8" t="s">
        <v>445</v>
      </c>
      <c r="M24" s="8">
        <f t="shared" si="3"/>
        <v>22</v>
      </c>
      <c r="N24" s="8"/>
      <c r="O24" s="8"/>
      <c r="P24" s="8"/>
      <c r="Q24" s="8"/>
      <c r="R24" s="8" t="s">
        <v>413</v>
      </c>
      <c r="S24" s="8" t="s">
        <v>414</v>
      </c>
      <c r="T24" s="98" t="s">
        <v>414</v>
      </c>
      <c r="U24" s="8" t="s">
        <v>414</v>
      </c>
      <c r="V24" s="44" t="s">
        <v>414</v>
      </c>
      <c r="W24" s="8" t="s">
        <v>414</v>
      </c>
      <c r="X24" s="8" t="s">
        <v>414</v>
      </c>
      <c r="Y24" s="8" t="s">
        <v>414</v>
      </c>
      <c r="Z24" s="8" t="s">
        <v>414</v>
      </c>
      <c r="AA24" s="8" t="s">
        <v>414</v>
      </c>
      <c r="AB24" s="8" t="s">
        <v>414</v>
      </c>
      <c r="AC24" s="8" t="s">
        <v>414</v>
      </c>
      <c r="AD24" s="8" t="s">
        <v>414</v>
      </c>
      <c r="AE24" s="44" t="s">
        <v>414</v>
      </c>
      <c r="AF24" s="8" t="s">
        <v>414</v>
      </c>
      <c r="AG24" s="8" t="s">
        <v>414</v>
      </c>
      <c r="AH24" s="8" t="s">
        <v>414</v>
      </c>
      <c r="AI24" s="8" t="s">
        <v>414</v>
      </c>
      <c r="AJ24" s="8" t="s">
        <v>414</v>
      </c>
      <c r="AK24" s="8" t="s">
        <v>414</v>
      </c>
      <c r="AL24" s="8" t="s">
        <v>414</v>
      </c>
      <c r="AM24" s="8" t="s">
        <v>415</v>
      </c>
      <c r="AN24" s="44"/>
      <c r="AO24" s="8"/>
      <c r="AP24" s="8"/>
      <c r="AQ24" s="8"/>
      <c r="AR24" s="8"/>
      <c r="AS24" s="8"/>
      <c r="AT24" s="8"/>
      <c r="AU24" s="8"/>
      <c r="AV24" s="8"/>
      <c r="AW24" s="8"/>
      <c r="AX24" s="8"/>
      <c r="AY24" s="8"/>
      <c r="AZ24" s="8"/>
    </row>
    <row r="25" spans="1:52" ht="14.25" customHeight="1" x14ac:dyDescent="0.55000000000000004">
      <c r="B25" s="39" t="s">
        <v>52</v>
      </c>
      <c r="C25" s="19">
        <f t="shared" ref="C25" si="4">COUNTIF(N25:AZ25,"L")</f>
        <v>1</v>
      </c>
      <c r="D25" s="6" t="s">
        <v>331</v>
      </c>
      <c r="F25" s="6" t="s">
        <v>8</v>
      </c>
      <c r="G25" s="35" t="s">
        <v>408</v>
      </c>
      <c r="H25" s="34" t="s">
        <v>422</v>
      </c>
      <c r="I25" s="49" t="s">
        <v>421</v>
      </c>
      <c r="K25" s="51"/>
      <c r="L25" s="8"/>
      <c r="M25" s="8"/>
      <c r="N25" s="8"/>
      <c r="O25" s="8"/>
      <c r="P25" s="8"/>
      <c r="Q25" s="8"/>
      <c r="R25" s="8"/>
      <c r="S25" s="8"/>
      <c r="T25" s="98"/>
      <c r="U25" s="8"/>
      <c r="V25" s="44" t="s">
        <v>413</v>
      </c>
      <c r="W25" s="8" t="s">
        <v>414</v>
      </c>
      <c r="X25" s="8" t="s">
        <v>414</v>
      </c>
      <c r="Y25" s="8" t="s">
        <v>414</v>
      </c>
      <c r="Z25" s="8" t="s">
        <v>414</v>
      </c>
      <c r="AA25" s="8" t="s">
        <v>414</v>
      </c>
      <c r="AB25" s="8" t="s">
        <v>414</v>
      </c>
      <c r="AC25" s="8" t="s">
        <v>414</v>
      </c>
      <c r="AD25" s="8" t="s">
        <v>414</v>
      </c>
      <c r="AE25" s="44" t="s">
        <v>414</v>
      </c>
      <c r="AF25" s="8" t="s">
        <v>414</v>
      </c>
      <c r="AG25" s="8" t="s">
        <v>414</v>
      </c>
      <c r="AH25" s="8" t="s">
        <v>414</v>
      </c>
      <c r="AI25" s="8" t="s">
        <v>415</v>
      </c>
      <c r="AJ25" s="8"/>
      <c r="AK25" s="8"/>
      <c r="AL25" s="8"/>
      <c r="AM25" s="8"/>
      <c r="AN25" s="44"/>
      <c r="AO25" s="8"/>
      <c r="AP25" s="8"/>
      <c r="AQ25" s="8"/>
      <c r="AR25" s="8"/>
      <c r="AS25" s="8"/>
      <c r="AT25" s="8"/>
      <c r="AU25" s="8"/>
      <c r="AV25" s="8"/>
      <c r="AW25" s="8"/>
      <c r="AX25" s="8"/>
      <c r="AY25" s="8"/>
      <c r="AZ25" s="8"/>
    </row>
    <row r="26" spans="1:52" ht="13.35" customHeight="1" x14ac:dyDescent="0.55000000000000004">
      <c r="A26">
        <v>181</v>
      </c>
      <c r="B26" s="6" t="s">
        <v>55</v>
      </c>
      <c r="C26" s="19">
        <f t="shared" si="2"/>
        <v>1</v>
      </c>
      <c r="D26" s="6" t="s">
        <v>345</v>
      </c>
      <c r="E26" s="7" t="s">
        <v>6</v>
      </c>
      <c r="F26" s="6" t="s">
        <v>44</v>
      </c>
      <c r="G26" s="35" t="s">
        <v>424</v>
      </c>
      <c r="H26" s="35" t="s">
        <v>438</v>
      </c>
      <c r="I26" s="49" t="s">
        <v>446</v>
      </c>
      <c r="J26" s="42">
        <v>43190</v>
      </c>
      <c r="K26" s="27" t="s">
        <v>447</v>
      </c>
      <c r="L26" s="8" t="s">
        <v>448</v>
      </c>
      <c r="M26" s="8">
        <f t="shared" si="3"/>
        <v>5</v>
      </c>
      <c r="N26" s="8"/>
      <c r="O26" s="8"/>
      <c r="P26" s="8"/>
      <c r="Q26" s="8"/>
      <c r="R26" s="8" t="s">
        <v>413</v>
      </c>
      <c r="S26" s="8" t="s">
        <v>414</v>
      </c>
      <c r="T26" s="98" t="s">
        <v>414</v>
      </c>
      <c r="U26" s="8" t="s">
        <v>414</v>
      </c>
      <c r="V26" s="44" t="s">
        <v>415</v>
      </c>
      <c r="W26" s="8"/>
      <c r="X26" s="8"/>
      <c r="Y26" s="8"/>
      <c r="Z26" s="8"/>
      <c r="AA26" s="8"/>
      <c r="AB26" s="8"/>
      <c r="AC26" s="8"/>
      <c r="AD26" s="8"/>
      <c r="AE26" s="44"/>
      <c r="AF26" s="8"/>
      <c r="AG26" s="8"/>
      <c r="AH26" s="8"/>
      <c r="AI26" s="8"/>
      <c r="AJ26" s="8"/>
      <c r="AK26" s="8"/>
      <c r="AL26" s="8"/>
      <c r="AM26" s="8"/>
      <c r="AN26" s="44"/>
      <c r="AO26" s="8"/>
      <c r="AP26" s="8"/>
      <c r="AQ26" s="8"/>
      <c r="AR26" s="8"/>
      <c r="AS26" s="8"/>
      <c r="AT26" s="8"/>
      <c r="AU26" s="8"/>
      <c r="AV26" s="8"/>
      <c r="AW26" s="8"/>
      <c r="AX26" s="8"/>
      <c r="AY26" s="8"/>
      <c r="AZ26" s="8"/>
    </row>
    <row r="27" spans="1:52" ht="13.5" customHeight="1" x14ac:dyDescent="0.55000000000000004">
      <c r="A27">
        <v>221</v>
      </c>
      <c r="B27" s="6" t="s">
        <v>55</v>
      </c>
      <c r="C27" s="19">
        <f t="shared" si="2"/>
        <v>1</v>
      </c>
      <c r="D27" s="6" t="s">
        <v>345</v>
      </c>
      <c r="E27" s="7" t="s">
        <v>6</v>
      </c>
      <c r="F27" s="6" t="s">
        <v>44</v>
      </c>
      <c r="G27" s="35" t="s">
        <v>424</v>
      </c>
      <c r="H27" s="35" t="s">
        <v>439</v>
      </c>
      <c r="I27" s="49" t="s">
        <v>410</v>
      </c>
      <c r="J27" s="42">
        <v>43220</v>
      </c>
      <c r="K27" s="27" t="s">
        <v>449</v>
      </c>
      <c r="L27" s="63" t="s">
        <v>450</v>
      </c>
      <c r="M27" s="8">
        <f t="shared" si="3"/>
        <v>7</v>
      </c>
      <c r="N27" s="8"/>
      <c r="O27" s="8"/>
      <c r="P27" s="8"/>
      <c r="Q27" s="8"/>
      <c r="R27" s="8"/>
      <c r="S27" s="8"/>
      <c r="T27" s="98" t="s">
        <v>413</v>
      </c>
      <c r="U27" s="8" t="s">
        <v>414</v>
      </c>
      <c r="V27" s="44" t="s">
        <v>414</v>
      </c>
      <c r="W27" s="8" t="s">
        <v>414</v>
      </c>
      <c r="X27" s="8" t="s">
        <v>414</v>
      </c>
      <c r="Y27" s="8" t="s">
        <v>414</v>
      </c>
      <c r="Z27" s="8" t="s">
        <v>415</v>
      </c>
      <c r="AA27" s="8"/>
      <c r="AB27" s="8"/>
      <c r="AC27" s="8"/>
      <c r="AD27" s="8"/>
      <c r="AE27" s="44"/>
      <c r="AF27" s="8"/>
      <c r="AG27" s="8"/>
      <c r="AH27" s="8"/>
      <c r="AI27" s="8"/>
      <c r="AJ27" s="8"/>
      <c r="AK27" s="8"/>
      <c r="AL27" s="8"/>
      <c r="AM27" s="8"/>
      <c r="AN27" s="44"/>
      <c r="AO27" s="8"/>
      <c r="AP27" s="8"/>
      <c r="AQ27" s="8"/>
      <c r="AR27" s="8"/>
      <c r="AS27" s="8"/>
      <c r="AT27" s="8"/>
      <c r="AU27" s="8"/>
      <c r="AV27" s="8"/>
      <c r="AW27" s="8"/>
      <c r="AX27" s="8"/>
      <c r="AY27" s="8"/>
      <c r="AZ27" s="8"/>
    </row>
    <row r="28" spans="1:52" x14ac:dyDescent="0.55000000000000004">
      <c r="B28" s="6" t="s">
        <v>55</v>
      </c>
      <c r="C28" s="19">
        <f t="shared" si="2"/>
        <v>1</v>
      </c>
      <c r="D28" s="6" t="s">
        <v>345</v>
      </c>
      <c r="F28" s="6" t="s">
        <v>44</v>
      </c>
      <c r="G28" s="35" t="s">
        <v>424</v>
      </c>
      <c r="H28" s="35" t="s">
        <v>451</v>
      </c>
      <c r="I28" s="49"/>
      <c r="J28" s="42">
        <v>43220</v>
      </c>
      <c r="K28" s="27"/>
      <c r="L28" s="8"/>
      <c r="M28" s="8">
        <f t="shared" si="3"/>
        <v>6</v>
      </c>
      <c r="N28" s="8"/>
      <c r="O28" s="8"/>
      <c r="P28" s="8"/>
      <c r="Q28" s="8"/>
      <c r="R28" s="8"/>
      <c r="S28" s="8"/>
      <c r="T28" s="98"/>
      <c r="U28" s="8" t="s">
        <v>413</v>
      </c>
      <c r="V28" s="44" t="s">
        <v>414</v>
      </c>
      <c r="W28" s="8" t="s">
        <v>414</v>
      </c>
      <c r="X28" s="8" t="s">
        <v>414</v>
      </c>
      <c r="Y28" s="8" t="s">
        <v>414</v>
      </c>
      <c r="Z28" s="8" t="s">
        <v>415</v>
      </c>
      <c r="AA28" s="8"/>
      <c r="AB28" s="8"/>
      <c r="AC28" s="8"/>
      <c r="AD28" s="8"/>
      <c r="AE28" s="44"/>
      <c r="AF28" s="8"/>
      <c r="AG28" s="8"/>
      <c r="AH28" s="8"/>
      <c r="AI28" s="8"/>
      <c r="AJ28" s="8"/>
      <c r="AK28" s="8"/>
      <c r="AL28" s="8"/>
      <c r="AM28" s="8"/>
      <c r="AN28" s="44"/>
      <c r="AO28" s="8"/>
      <c r="AP28" s="8"/>
      <c r="AQ28" s="8"/>
      <c r="AR28" s="8"/>
      <c r="AS28" s="8"/>
      <c r="AT28" s="8"/>
      <c r="AU28" s="8"/>
      <c r="AV28" s="8"/>
      <c r="AW28" s="8"/>
      <c r="AX28" s="8"/>
      <c r="AY28" s="8"/>
      <c r="AZ28" s="8"/>
    </row>
    <row r="29" spans="1:52" x14ac:dyDescent="0.55000000000000004">
      <c r="B29" s="6" t="s">
        <v>55</v>
      </c>
      <c r="C29" s="19">
        <f t="shared" si="2"/>
        <v>1</v>
      </c>
      <c r="D29" s="6" t="s">
        <v>345</v>
      </c>
      <c r="F29" s="6" t="s">
        <v>44</v>
      </c>
      <c r="G29" s="35" t="s">
        <v>424</v>
      </c>
      <c r="H29" s="35" t="s">
        <v>440</v>
      </c>
      <c r="I29" s="49"/>
      <c r="J29" s="42">
        <v>43220</v>
      </c>
      <c r="K29" s="27"/>
      <c r="L29" s="8"/>
      <c r="M29" s="8">
        <f t="shared" si="3"/>
        <v>6</v>
      </c>
      <c r="N29" s="8"/>
      <c r="O29" s="8"/>
      <c r="P29" s="8"/>
      <c r="Q29" s="8"/>
      <c r="R29" s="8"/>
      <c r="S29" s="8"/>
      <c r="T29" s="98"/>
      <c r="U29" s="8" t="s">
        <v>413</v>
      </c>
      <c r="V29" s="44" t="s">
        <v>414</v>
      </c>
      <c r="W29" s="8" t="s">
        <v>414</v>
      </c>
      <c r="X29" s="8" t="s">
        <v>414</v>
      </c>
      <c r="Y29" s="8" t="s">
        <v>414</v>
      </c>
      <c r="Z29" s="8" t="s">
        <v>415</v>
      </c>
      <c r="AA29" s="8"/>
      <c r="AB29" s="8"/>
      <c r="AC29" s="8"/>
      <c r="AD29" s="8"/>
      <c r="AE29" s="44"/>
      <c r="AF29" s="8"/>
      <c r="AG29" s="8"/>
      <c r="AH29" s="8"/>
      <c r="AI29" s="8"/>
      <c r="AJ29" s="8"/>
      <c r="AK29" s="8"/>
      <c r="AL29" s="8"/>
      <c r="AM29" s="8"/>
      <c r="AN29" s="44"/>
      <c r="AO29" s="8"/>
      <c r="AP29" s="8"/>
      <c r="AQ29" s="8"/>
      <c r="AR29" s="8"/>
      <c r="AS29" s="8"/>
      <c r="AT29" s="8"/>
      <c r="AU29" s="8"/>
      <c r="AV29" s="8"/>
      <c r="AW29" s="8"/>
      <c r="AX29" s="8"/>
      <c r="AY29" s="8"/>
      <c r="AZ29" s="8"/>
    </row>
    <row r="30" spans="1:52" ht="14.1" customHeight="1" x14ac:dyDescent="0.55000000000000004">
      <c r="B30" s="6" t="s">
        <v>55</v>
      </c>
      <c r="C30" s="19">
        <f t="shared" si="2"/>
        <v>1</v>
      </c>
      <c r="D30" s="6" t="s">
        <v>345</v>
      </c>
      <c r="F30" s="6" t="s">
        <v>44</v>
      </c>
      <c r="G30" s="35" t="s">
        <v>408</v>
      </c>
      <c r="H30" s="35" t="s">
        <v>452</v>
      </c>
      <c r="I30" s="49"/>
      <c r="J30" s="42">
        <v>43251</v>
      </c>
      <c r="K30" s="27"/>
      <c r="L30" s="8"/>
      <c r="M30" s="8">
        <f t="shared" si="3"/>
        <v>9</v>
      </c>
      <c r="N30" s="8"/>
      <c r="O30" s="8"/>
      <c r="P30" s="8"/>
      <c r="Q30" s="8"/>
      <c r="R30" s="8"/>
      <c r="S30" s="8"/>
      <c r="T30" s="98"/>
      <c r="U30" s="8"/>
      <c r="V30" s="44" t="s">
        <v>413</v>
      </c>
      <c r="W30" s="8" t="s">
        <v>414</v>
      </c>
      <c r="X30" s="8" t="s">
        <v>414</v>
      </c>
      <c r="Y30" s="8" t="s">
        <v>414</v>
      </c>
      <c r="Z30" s="8" t="s">
        <v>414</v>
      </c>
      <c r="AA30" s="8" t="s">
        <v>414</v>
      </c>
      <c r="AB30" s="8" t="s">
        <v>414</v>
      </c>
      <c r="AC30" s="8" t="s">
        <v>414</v>
      </c>
      <c r="AD30" s="8" t="s">
        <v>415</v>
      </c>
      <c r="AE30" s="44"/>
      <c r="AF30" s="8"/>
      <c r="AG30" s="8"/>
      <c r="AH30" s="8"/>
      <c r="AI30" s="8"/>
      <c r="AJ30" s="8"/>
      <c r="AK30" s="8"/>
      <c r="AL30" s="8"/>
      <c r="AM30" s="8"/>
      <c r="AN30" s="44"/>
      <c r="AO30" s="8"/>
      <c r="AP30" s="8"/>
      <c r="AQ30" s="8"/>
      <c r="AR30" s="8"/>
      <c r="AS30" s="8"/>
      <c r="AT30" s="8"/>
      <c r="AU30" s="8"/>
      <c r="AV30" s="8"/>
      <c r="AW30" s="8"/>
      <c r="AX30" s="8"/>
      <c r="AY30" s="8"/>
      <c r="AZ30" s="8"/>
    </row>
    <row r="31" spans="1:52" ht="14.1" customHeight="1" x14ac:dyDescent="0.55000000000000004">
      <c r="A31">
        <v>222</v>
      </c>
      <c r="B31" s="6" t="s">
        <v>67</v>
      </c>
      <c r="C31" s="19">
        <f t="shared" si="2"/>
        <v>1</v>
      </c>
      <c r="D31" s="6" t="s">
        <v>345</v>
      </c>
      <c r="E31" s="7" t="s">
        <v>6</v>
      </c>
      <c r="F31" s="6" t="s">
        <v>8</v>
      </c>
      <c r="G31" s="34" t="s">
        <v>453</v>
      </c>
      <c r="H31" s="34" t="s">
        <v>453</v>
      </c>
      <c r="I31" s="49" t="s">
        <v>410</v>
      </c>
      <c r="J31" s="41">
        <v>43220</v>
      </c>
      <c r="K31" s="68" t="s">
        <v>454</v>
      </c>
      <c r="L31" s="63" t="s">
        <v>455</v>
      </c>
      <c r="M31" s="8">
        <f t="shared" si="3"/>
        <v>7</v>
      </c>
      <c r="N31" s="8"/>
      <c r="O31" s="8"/>
      <c r="P31" s="8"/>
      <c r="Q31" s="8"/>
      <c r="R31" s="8"/>
      <c r="S31" s="8"/>
      <c r="T31" s="98" t="s">
        <v>413</v>
      </c>
      <c r="U31" s="8" t="s">
        <v>414</v>
      </c>
      <c r="V31" s="44" t="s">
        <v>414</v>
      </c>
      <c r="W31" s="8" t="s">
        <v>414</v>
      </c>
      <c r="X31" s="8" t="s">
        <v>414</v>
      </c>
      <c r="Y31" s="8" t="s">
        <v>414</v>
      </c>
      <c r="Z31" s="8" t="s">
        <v>415</v>
      </c>
      <c r="AA31" s="8"/>
      <c r="AB31" s="8"/>
      <c r="AC31" s="8"/>
      <c r="AD31" s="8"/>
      <c r="AE31" s="44"/>
      <c r="AF31" s="8"/>
      <c r="AG31" s="8"/>
      <c r="AH31" s="8"/>
      <c r="AI31" s="8"/>
      <c r="AJ31" s="8"/>
      <c r="AK31" s="8"/>
      <c r="AL31" s="8"/>
      <c r="AM31" s="8"/>
      <c r="AN31" s="44"/>
      <c r="AO31" s="8"/>
      <c r="AP31" s="8"/>
      <c r="AQ31" s="8"/>
      <c r="AR31" s="8"/>
      <c r="AS31" s="8"/>
      <c r="AT31" s="8"/>
      <c r="AU31" s="8"/>
      <c r="AV31" s="8"/>
      <c r="AW31" s="8"/>
      <c r="AX31" s="8"/>
      <c r="AY31" s="8"/>
      <c r="AZ31" s="8"/>
    </row>
    <row r="32" spans="1:52" ht="14.1" customHeight="1" x14ac:dyDescent="0.55000000000000004">
      <c r="B32" s="6" t="s">
        <v>67</v>
      </c>
      <c r="C32" s="19">
        <f t="shared" si="2"/>
        <v>1</v>
      </c>
      <c r="D32" s="6" t="s">
        <v>345</v>
      </c>
      <c r="F32" s="6" t="s">
        <v>8</v>
      </c>
      <c r="G32" s="34" t="s">
        <v>453</v>
      </c>
      <c r="H32" s="34" t="s">
        <v>453</v>
      </c>
      <c r="K32" s="28"/>
      <c r="L32" s="8"/>
      <c r="M32" s="8">
        <f t="shared" si="3"/>
        <v>5</v>
      </c>
      <c r="N32" s="8"/>
      <c r="O32" s="8"/>
      <c r="P32" s="8"/>
      <c r="Q32" s="8"/>
      <c r="R32" s="8"/>
      <c r="S32" s="8"/>
      <c r="T32" s="98"/>
      <c r="U32" s="8"/>
      <c r="V32" s="44"/>
      <c r="W32" s="8"/>
      <c r="X32" s="8"/>
      <c r="Y32" s="8"/>
      <c r="Z32" s="8" t="s">
        <v>413</v>
      </c>
      <c r="AA32" s="8" t="s">
        <v>414</v>
      </c>
      <c r="AB32" s="8" t="s">
        <v>414</v>
      </c>
      <c r="AC32" s="8" t="s">
        <v>414</v>
      </c>
      <c r="AD32" s="8" t="s">
        <v>415</v>
      </c>
      <c r="AE32" s="44"/>
      <c r="AF32" s="8"/>
      <c r="AG32" s="8"/>
      <c r="AH32" s="8"/>
      <c r="AI32" s="8"/>
      <c r="AJ32" s="8"/>
      <c r="AK32" s="8"/>
      <c r="AL32" s="8"/>
      <c r="AM32" s="8"/>
      <c r="AN32" s="44"/>
      <c r="AO32" s="8"/>
      <c r="AP32" s="8"/>
      <c r="AQ32" s="8"/>
      <c r="AR32" s="8"/>
      <c r="AS32" s="8"/>
      <c r="AT32" s="8"/>
      <c r="AU32" s="8"/>
      <c r="AV32" s="8"/>
      <c r="AW32" s="8"/>
      <c r="AX32" s="8"/>
      <c r="AY32" s="8"/>
      <c r="AZ32" s="8"/>
    </row>
    <row r="33" spans="1:52" ht="14.1" customHeight="1" x14ac:dyDescent="0.55000000000000004">
      <c r="B33" s="6" t="s">
        <v>67</v>
      </c>
      <c r="C33" s="19">
        <f t="shared" si="2"/>
        <v>1</v>
      </c>
      <c r="D33" s="6" t="s">
        <v>345</v>
      </c>
      <c r="F33" s="6" t="s">
        <v>8</v>
      </c>
      <c r="G33" s="34" t="s">
        <v>453</v>
      </c>
      <c r="H33" s="34" t="s">
        <v>453</v>
      </c>
      <c r="K33" s="28"/>
      <c r="L33" s="8"/>
      <c r="M33" s="8">
        <f t="shared" si="3"/>
        <v>9</v>
      </c>
      <c r="N33" s="8"/>
      <c r="O33" s="8"/>
      <c r="P33" s="8"/>
      <c r="Q33" s="8"/>
      <c r="R33" s="8"/>
      <c r="S33" s="8"/>
      <c r="T33" s="98"/>
      <c r="U33" s="8"/>
      <c r="V33" s="44"/>
      <c r="W33" s="8"/>
      <c r="X33" s="8"/>
      <c r="Y33" s="8"/>
      <c r="Z33" s="8"/>
      <c r="AA33" s="8"/>
      <c r="AB33" s="8"/>
      <c r="AC33" s="8"/>
      <c r="AD33" s="8" t="s">
        <v>413</v>
      </c>
      <c r="AE33" s="44" t="s">
        <v>414</v>
      </c>
      <c r="AF33" s="8" t="s">
        <v>414</v>
      </c>
      <c r="AG33" s="8" t="s">
        <v>414</v>
      </c>
      <c r="AH33" s="8" t="s">
        <v>414</v>
      </c>
      <c r="AI33" s="8" t="s">
        <v>414</v>
      </c>
      <c r="AJ33" s="8" t="s">
        <v>414</v>
      </c>
      <c r="AK33" s="8" t="s">
        <v>414</v>
      </c>
      <c r="AL33" s="8" t="s">
        <v>415</v>
      </c>
      <c r="AM33" s="8"/>
      <c r="AN33" s="44"/>
      <c r="AO33" s="8"/>
      <c r="AP33" s="8"/>
      <c r="AQ33" s="8"/>
      <c r="AR33" s="8"/>
      <c r="AS33" s="8"/>
      <c r="AT33" s="8"/>
      <c r="AU33" s="8"/>
      <c r="AV33" s="8"/>
      <c r="AW33" s="8"/>
      <c r="AX33" s="8"/>
      <c r="AY33" s="8"/>
      <c r="AZ33" s="8"/>
    </row>
    <row r="34" spans="1:52" ht="14.1" customHeight="1" x14ac:dyDescent="0.55000000000000004">
      <c r="A34">
        <v>184</v>
      </c>
      <c r="B34" s="6" t="s">
        <v>456</v>
      </c>
      <c r="C34" s="19">
        <f t="shared" si="2"/>
        <v>1</v>
      </c>
      <c r="D34" s="6" t="s">
        <v>331</v>
      </c>
      <c r="E34" s="7" t="s">
        <v>6</v>
      </c>
      <c r="F34" s="6" t="s">
        <v>80</v>
      </c>
      <c r="G34" s="34" t="s">
        <v>453</v>
      </c>
      <c r="H34" s="34" t="s">
        <v>453</v>
      </c>
      <c r="I34" s="49" t="s">
        <v>446</v>
      </c>
      <c r="J34" s="41">
        <v>43190</v>
      </c>
      <c r="K34" s="26" t="s">
        <v>457</v>
      </c>
      <c r="L34" s="8" t="s">
        <v>458</v>
      </c>
      <c r="M34" s="8">
        <f t="shared" si="3"/>
        <v>5</v>
      </c>
      <c r="O34" s="8"/>
      <c r="P34" s="8"/>
      <c r="Q34" s="8"/>
      <c r="R34" s="8" t="s">
        <v>413</v>
      </c>
      <c r="S34" s="8" t="s">
        <v>414</v>
      </c>
      <c r="T34" s="98" t="s">
        <v>414</v>
      </c>
      <c r="U34" s="8" t="s">
        <v>414</v>
      </c>
      <c r="V34" s="44" t="s">
        <v>415</v>
      </c>
      <c r="W34" s="8"/>
      <c r="X34" s="8"/>
      <c r="Y34" s="8"/>
      <c r="Z34" s="8"/>
      <c r="AA34" s="8"/>
      <c r="AB34" s="8"/>
      <c r="AC34" s="8"/>
      <c r="AD34" s="8"/>
      <c r="AE34" s="44"/>
      <c r="AF34" s="8"/>
      <c r="AG34" s="8"/>
      <c r="AH34" s="8"/>
      <c r="AI34" s="8"/>
      <c r="AJ34" s="8"/>
      <c r="AK34" s="8"/>
      <c r="AL34" s="8"/>
      <c r="AM34" s="8"/>
      <c r="AN34" s="44"/>
      <c r="AO34" s="8"/>
      <c r="AP34" s="8"/>
      <c r="AQ34" s="8"/>
      <c r="AR34" s="8"/>
      <c r="AS34" s="8"/>
      <c r="AT34" s="8"/>
      <c r="AU34" s="8"/>
      <c r="AV34" s="8"/>
      <c r="AW34" s="8"/>
      <c r="AX34" s="8"/>
      <c r="AY34" s="8"/>
      <c r="AZ34" s="8"/>
    </row>
    <row r="35" spans="1:52" x14ac:dyDescent="0.55000000000000004">
      <c r="B35" s="6" t="s">
        <v>456</v>
      </c>
      <c r="C35" s="19">
        <f t="shared" si="2"/>
        <v>1</v>
      </c>
      <c r="D35" s="6" t="s">
        <v>331</v>
      </c>
      <c r="F35" s="6" t="s">
        <v>80</v>
      </c>
      <c r="G35" s="34" t="s">
        <v>453</v>
      </c>
      <c r="H35" s="34" t="s">
        <v>453</v>
      </c>
      <c r="L35" s="8"/>
      <c r="M35" s="8">
        <f t="shared" si="3"/>
        <v>8</v>
      </c>
      <c r="N35" s="8"/>
      <c r="O35" s="8"/>
      <c r="P35" s="8"/>
      <c r="Q35" s="8"/>
      <c r="R35" s="8"/>
      <c r="S35" s="8"/>
      <c r="T35" s="98"/>
      <c r="U35" s="8"/>
      <c r="V35" s="44" t="s">
        <v>413</v>
      </c>
      <c r="W35" s="8" t="s">
        <v>414</v>
      </c>
      <c r="X35" s="8" t="s">
        <v>414</v>
      </c>
      <c r="Y35" s="8" t="s">
        <v>414</v>
      </c>
      <c r="Z35" s="8" t="s">
        <v>414</v>
      </c>
      <c r="AA35" s="8" t="s">
        <v>414</v>
      </c>
      <c r="AB35" s="8" t="s">
        <v>414</v>
      </c>
      <c r="AC35" s="8" t="s">
        <v>415</v>
      </c>
      <c r="AD35" s="8"/>
      <c r="AE35" s="44"/>
      <c r="AF35" s="8"/>
      <c r="AG35" s="8"/>
      <c r="AH35" s="8"/>
      <c r="AI35" s="8"/>
      <c r="AJ35" s="8"/>
      <c r="AK35" s="8"/>
      <c r="AL35" s="8"/>
      <c r="AM35" s="8"/>
      <c r="AN35" s="44"/>
      <c r="AO35" s="8"/>
      <c r="AP35" s="8"/>
      <c r="AQ35" s="8"/>
      <c r="AR35" s="8"/>
      <c r="AS35" s="8"/>
      <c r="AT35" s="8"/>
      <c r="AU35" s="8"/>
      <c r="AV35" s="8"/>
      <c r="AW35" s="8"/>
      <c r="AX35" s="8"/>
      <c r="AY35" s="8"/>
      <c r="AZ35" s="8"/>
    </row>
    <row r="36" spans="1:52" x14ac:dyDescent="0.55000000000000004">
      <c r="B36" s="6" t="s">
        <v>456</v>
      </c>
      <c r="C36" s="19">
        <f t="shared" si="2"/>
        <v>1</v>
      </c>
      <c r="D36" s="6" t="s">
        <v>331</v>
      </c>
      <c r="F36" s="6" t="s">
        <v>80</v>
      </c>
      <c r="G36" s="34" t="s">
        <v>453</v>
      </c>
      <c r="H36" s="34" t="s">
        <v>453</v>
      </c>
      <c r="L36" s="8"/>
      <c r="M36" s="8">
        <f t="shared" si="3"/>
        <v>15</v>
      </c>
      <c r="N36" s="8"/>
      <c r="O36" s="8"/>
      <c r="P36" s="8"/>
      <c r="Q36" s="8"/>
      <c r="R36" s="8"/>
      <c r="S36" s="8"/>
      <c r="T36" s="98"/>
      <c r="U36" s="8"/>
      <c r="V36" s="44"/>
      <c r="W36" s="8"/>
      <c r="X36" s="8"/>
      <c r="Y36" s="8"/>
      <c r="Z36" s="8"/>
      <c r="AA36" s="8"/>
      <c r="AB36" s="8"/>
      <c r="AC36" s="8" t="s">
        <v>413</v>
      </c>
      <c r="AD36" s="8" t="s">
        <v>414</v>
      </c>
      <c r="AE36" s="44" t="s">
        <v>414</v>
      </c>
      <c r="AF36" s="8" t="s">
        <v>414</v>
      </c>
      <c r="AG36" s="8" t="s">
        <v>414</v>
      </c>
      <c r="AH36" s="8" t="s">
        <v>414</v>
      </c>
      <c r="AI36" s="8" t="s">
        <v>414</v>
      </c>
      <c r="AJ36" s="8" t="s">
        <v>414</v>
      </c>
      <c r="AK36" s="8" t="s">
        <v>414</v>
      </c>
      <c r="AL36" s="8" t="s">
        <v>414</v>
      </c>
      <c r="AM36" s="8" t="s">
        <v>414</v>
      </c>
      <c r="AN36" s="44" t="s">
        <v>414</v>
      </c>
      <c r="AO36" s="8" t="s">
        <v>414</v>
      </c>
      <c r="AP36" s="8" t="s">
        <v>414</v>
      </c>
      <c r="AQ36" s="8" t="s">
        <v>415</v>
      </c>
      <c r="AR36" s="8"/>
      <c r="AS36" s="8"/>
      <c r="AT36" s="8"/>
      <c r="AU36" s="8"/>
      <c r="AV36" s="8"/>
      <c r="AW36" s="8"/>
      <c r="AX36" s="8"/>
      <c r="AY36" s="8"/>
      <c r="AZ36" s="8"/>
    </row>
    <row r="37" spans="1:52" x14ac:dyDescent="0.55000000000000004">
      <c r="B37" s="6" t="s">
        <v>90</v>
      </c>
      <c r="C37" s="19">
        <v>1</v>
      </c>
      <c r="D37" s="6" t="s">
        <v>339</v>
      </c>
      <c r="F37" s="6" t="s">
        <v>8</v>
      </c>
      <c r="G37" s="35" t="s">
        <v>342</v>
      </c>
      <c r="L37" s="8"/>
      <c r="M37" s="8">
        <f t="shared" ref="M37:M75" si="5">COUNTA(N37:AZ37)</f>
        <v>1</v>
      </c>
      <c r="N37" s="8"/>
      <c r="O37" s="8"/>
      <c r="P37" s="8"/>
      <c r="Q37" s="8"/>
      <c r="R37" s="8"/>
      <c r="S37" s="8"/>
      <c r="T37" s="98"/>
      <c r="U37" s="8"/>
      <c r="V37" s="44"/>
      <c r="W37" s="8"/>
      <c r="X37" s="8"/>
      <c r="Y37" s="8" t="s">
        <v>413</v>
      </c>
      <c r="Z37" s="8"/>
      <c r="AA37" s="8"/>
      <c r="AB37" s="8"/>
      <c r="AC37" s="8"/>
      <c r="AD37" s="8"/>
      <c r="AE37" s="44"/>
      <c r="AF37" s="8"/>
      <c r="AG37" s="8"/>
      <c r="AH37" s="8"/>
      <c r="AI37" s="8"/>
      <c r="AJ37" s="8"/>
      <c r="AK37" s="8"/>
      <c r="AL37" s="8"/>
      <c r="AM37" s="8"/>
      <c r="AN37" s="44"/>
      <c r="AO37" s="8"/>
      <c r="AP37" s="8"/>
      <c r="AQ37" s="8"/>
      <c r="AR37" s="8"/>
      <c r="AS37" s="8"/>
      <c r="AT37" s="8"/>
      <c r="AU37" s="8"/>
      <c r="AV37" s="8"/>
      <c r="AW37" s="8"/>
      <c r="AX37" s="8"/>
      <c r="AY37" s="8"/>
      <c r="AZ37" s="8"/>
    </row>
    <row r="38" spans="1:52" x14ac:dyDescent="0.55000000000000004">
      <c r="B38" s="6" t="s">
        <v>90</v>
      </c>
      <c r="C38" s="19">
        <f t="shared" ref="C38:C75" si="6">COUNTIF(N38:AZ38,"L")</f>
        <v>1</v>
      </c>
      <c r="D38" s="6" t="s">
        <v>339</v>
      </c>
      <c r="F38" s="6" t="s">
        <v>8</v>
      </c>
      <c r="G38" s="35" t="s">
        <v>342</v>
      </c>
      <c r="L38" s="8"/>
      <c r="M38" s="8">
        <f t="shared" si="5"/>
        <v>1</v>
      </c>
      <c r="N38" s="8"/>
      <c r="O38" s="8"/>
      <c r="P38" s="8"/>
      <c r="Q38" s="8"/>
      <c r="R38" s="8"/>
      <c r="S38" s="8"/>
      <c r="T38" s="98"/>
      <c r="U38" s="8"/>
      <c r="V38" s="44"/>
      <c r="W38" s="8"/>
      <c r="X38" s="8"/>
      <c r="Y38" s="8"/>
      <c r="Z38" s="8"/>
      <c r="AA38" s="8"/>
      <c r="AB38" s="8"/>
      <c r="AC38" s="8"/>
      <c r="AD38" s="8"/>
      <c r="AE38" s="44"/>
      <c r="AF38" s="8"/>
      <c r="AG38" s="8"/>
      <c r="AH38" s="8"/>
      <c r="AI38" s="8" t="s">
        <v>413</v>
      </c>
      <c r="AJ38" s="8"/>
      <c r="AK38" s="8"/>
      <c r="AL38" s="8"/>
      <c r="AM38" s="8"/>
      <c r="AN38" s="44"/>
      <c r="AO38" s="8"/>
      <c r="AP38" s="8"/>
      <c r="AQ38" s="8"/>
      <c r="AR38" s="8"/>
      <c r="AS38" s="8"/>
      <c r="AT38" s="8"/>
      <c r="AU38" s="8"/>
      <c r="AV38" s="8"/>
      <c r="AW38" s="8"/>
      <c r="AX38" s="8"/>
      <c r="AY38" s="8"/>
      <c r="AZ38" s="8"/>
    </row>
    <row r="39" spans="1:52" x14ac:dyDescent="0.55000000000000004">
      <c r="A39">
        <v>197</v>
      </c>
      <c r="B39" s="6" t="s">
        <v>90</v>
      </c>
      <c r="C39" s="19">
        <f t="shared" ref="C39:C42" si="7">COUNTIF(N39:AZ39,"L")</f>
        <v>1</v>
      </c>
      <c r="D39" s="6" t="s">
        <v>339</v>
      </c>
      <c r="E39" s="7" t="s">
        <v>6</v>
      </c>
      <c r="F39" s="6" t="s">
        <v>8</v>
      </c>
      <c r="G39" s="35" t="s">
        <v>459</v>
      </c>
      <c r="H39" s="34" t="s">
        <v>460</v>
      </c>
      <c r="I39" s="49" t="s">
        <v>446</v>
      </c>
      <c r="J39" s="41">
        <v>43170</v>
      </c>
      <c r="L39" s="8"/>
      <c r="M39" s="8">
        <f t="shared" ref="M39:M42" si="8">COUNTA(N39:AZ39)</f>
        <v>2</v>
      </c>
      <c r="N39" s="8"/>
      <c r="O39" s="8"/>
      <c r="P39" s="8"/>
      <c r="Q39" s="8"/>
      <c r="R39" s="8" t="s">
        <v>413</v>
      </c>
      <c r="S39" s="8" t="s">
        <v>415</v>
      </c>
      <c r="T39" s="98"/>
      <c r="U39" s="8"/>
      <c r="V39" s="44"/>
      <c r="W39" s="8"/>
      <c r="X39" s="8"/>
      <c r="Y39" s="8"/>
      <c r="Z39" s="8"/>
      <c r="AA39" s="8"/>
      <c r="AB39" s="8"/>
      <c r="AC39" s="8"/>
      <c r="AD39" s="8"/>
      <c r="AE39" s="44"/>
      <c r="AF39" s="8"/>
      <c r="AG39" s="8"/>
      <c r="AH39" s="8"/>
      <c r="AI39" s="8"/>
      <c r="AJ39" s="8"/>
      <c r="AK39" s="8"/>
      <c r="AL39" s="8"/>
      <c r="AM39" s="8"/>
      <c r="AN39" s="44"/>
      <c r="AO39" s="8"/>
      <c r="AP39" s="8"/>
      <c r="AQ39" s="8"/>
      <c r="AR39" s="8"/>
      <c r="AS39" s="8"/>
      <c r="AT39" s="8"/>
      <c r="AU39" s="8"/>
      <c r="AV39" s="8"/>
      <c r="AW39" s="8"/>
      <c r="AX39" s="8"/>
      <c r="AY39" s="8"/>
      <c r="AZ39" s="8"/>
    </row>
    <row r="40" spans="1:52" x14ac:dyDescent="0.55000000000000004">
      <c r="A40">
        <v>198</v>
      </c>
      <c r="B40" s="6" t="s">
        <v>90</v>
      </c>
      <c r="C40" s="19">
        <f t="shared" si="7"/>
        <v>1</v>
      </c>
      <c r="D40" s="6" t="s">
        <v>339</v>
      </c>
      <c r="E40" s="7" t="s">
        <v>6</v>
      </c>
      <c r="F40" s="6" t="s">
        <v>8</v>
      </c>
      <c r="G40" s="35" t="s">
        <v>461</v>
      </c>
      <c r="H40" s="34" t="s">
        <v>462</v>
      </c>
      <c r="I40" s="49" t="s">
        <v>410</v>
      </c>
      <c r="J40" s="41">
        <v>43198</v>
      </c>
      <c r="L40" s="8"/>
      <c r="M40" s="8">
        <f t="shared" si="8"/>
        <v>6</v>
      </c>
      <c r="N40" s="8"/>
      <c r="O40" s="8"/>
      <c r="P40" s="8"/>
      <c r="Q40" s="8"/>
      <c r="R40" s="8" t="s">
        <v>413</v>
      </c>
      <c r="S40" s="8" t="s">
        <v>414</v>
      </c>
      <c r="T40" s="98" t="s">
        <v>414</v>
      </c>
      <c r="U40" s="8" t="s">
        <v>414</v>
      </c>
      <c r="V40" s="44" t="s">
        <v>414</v>
      </c>
      <c r="W40" s="8" t="s">
        <v>415</v>
      </c>
      <c r="X40" s="8"/>
      <c r="Y40" s="8"/>
      <c r="Z40" s="8"/>
      <c r="AA40" s="8"/>
      <c r="AB40" s="8"/>
      <c r="AC40" s="8"/>
      <c r="AD40" s="8"/>
      <c r="AE40" s="44"/>
      <c r="AF40" s="8"/>
      <c r="AG40" s="8"/>
      <c r="AH40" s="8"/>
      <c r="AI40" s="8"/>
      <c r="AJ40" s="8"/>
      <c r="AK40" s="8"/>
      <c r="AL40" s="8"/>
      <c r="AM40" s="8"/>
      <c r="AN40" s="44"/>
      <c r="AO40" s="8"/>
      <c r="AP40" s="8"/>
      <c r="AQ40" s="8"/>
      <c r="AR40" s="8"/>
      <c r="AS40" s="8"/>
      <c r="AT40" s="8"/>
      <c r="AU40" s="8"/>
      <c r="AV40" s="8"/>
      <c r="AW40" s="8"/>
      <c r="AX40" s="8"/>
      <c r="AY40" s="8"/>
      <c r="AZ40" s="8"/>
    </row>
    <row r="41" spans="1:52" ht="13.5" customHeight="1" x14ac:dyDescent="0.55000000000000004">
      <c r="A41">
        <v>227</v>
      </c>
      <c r="B41" s="6" t="s">
        <v>90</v>
      </c>
      <c r="C41" s="19">
        <f t="shared" si="7"/>
        <v>1</v>
      </c>
      <c r="D41" s="6" t="s">
        <v>339</v>
      </c>
      <c r="E41" s="7" t="s">
        <v>6</v>
      </c>
      <c r="F41" s="6" t="s">
        <v>8</v>
      </c>
      <c r="G41" s="35" t="s">
        <v>342</v>
      </c>
      <c r="H41" s="34" t="s">
        <v>420</v>
      </c>
      <c r="I41" s="48">
        <v>43232</v>
      </c>
      <c r="J41" s="41">
        <v>43232</v>
      </c>
      <c r="L41" s="63" t="s">
        <v>463</v>
      </c>
      <c r="M41" s="8">
        <f t="shared" si="8"/>
        <v>1</v>
      </c>
      <c r="N41" s="8"/>
      <c r="O41" s="8"/>
      <c r="P41" s="8"/>
      <c r="Q41" s="8"/>
      <c r="R41" s="8"/>
      <c r="S41" s="8"/>
      <c r="T41" s="8" t="s">
        <v>413</v>
      </c>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row>
    <row r="42" spans="1:52" x14ac:dyDescent="0.55000000000000004">
      <c r="B42" s="6" t="s">
        <v>90</v>
      </c>
      <c r="C42" s="19">
        <f t="shared" si="7"/>
        <v>1</v>
      </c>
      <c r="D42" s="6" t="s">
        <v>339</v>
      </c>
      <c r="F42" s="6" t="s">
        <v>8</v>
      </c>
      <c r="G42" s="35" t="s">
        <v>342</v>
      </c>
      <c r="L42" s="8"/>
      <c r="M42" s="8">
        <f t="shared" si="8"/>
        <v>1</v>
      </c>
      <c r="N42" s="8"/>
      <c r="O42" s="8"/>
      <c r="P42" s="8"/>
      <c r="Q42" s="8"/>
      <c r="R42" s="8"/>
      <c r="S42" s="8"/>
      <c r="T42" s="98"/>
      <c r="U42" s="8" t="s">
        <v>413</v>
      </c>
      <c r="V42" s="44"/>
      <c r="W42" s="8"/>
      <c r="X42" s="8"/>
      <c r="Y42" s="8"/>
      <c r="Z42" s="8"/>
      <c r="AA42" s="8"/>
      <c r="AB42" s="8"/>
      <c r="AC42" s="8"/>
      <c r="AD42" s="8"/>
      <c r="AE42" s="44"/>
      <c r="AF42" s="8"/>
      <c r="AG42" s="8"/>
      <c r="AH42" s="8"/>
      <c r="AI42" s="8"/>
      <c r="AJ42" s="8"/>
      <c r="AK42" s="8"/>
      <c r="AL42" s="8"/>
      <c r="AM42" s="8"/>
      <c r="AN42" s="44"/>
      <c r="AO42" s="8"/>
      <c r="AP42" s="8"/>
      <c r="AQ42" s="8"/>
      <c r="AR42" s="8"/>
      <c r="AS42" s="8"/>
      <c r="AT42" s="8"/>
      <c r="AU42" s="8"/>
      <c r="AV42" s="8"/>
      <c r="AW42" s="8"/>
      <c r="AX42" s="8"/>
      <c r="AY42" s="8"/>
      <c r="AZ42" s="8"/>
    </row>
    <row r="43" spans="1:52" x14ac:dyDescent="0.55000000000000004">
      <c r="B43" s="6" t="s">
        <v>90</v>
      </c>
      <c r="C43" s="19">
        <f t="shared" si="6"/>
        <v>1</v>
      </c>
      <c r="D43" s="6" t="s">
        <v>339</v>
      </c>
      <c r="F43" s="6" t="s">
        <v>8</v>
      </c>
      <c r="G43" s="35" t="s">
        <v>342</v>
      </c>
      <c r="L43" s="8"/>
      <c r="M43" s="8">
        <f t="shared" si="5"/>
        <v>1</v>
      </c>
      <c r="N43" s="8"/>
      <c r="O43" s="8"/>
      <c r="P43" s="8"/>
      <c r="Q43" s="8"/>
      <c r="R43" s="8"/>
      <c r="S43" s="8"/>
      <c r="T43" s="98"/>
      <c r="U43" s="8"/>
      <c r="V43" s="44" t="s">
        <v>413</v>
      </c>
      <c r="W43" s="8"/>
      <c r="X43" s="8"/>
      <c r="Y43" s="8"/>
      <c r="Z43" s="8"/>
      <c r="AA43" s="8"/>
      <c r="AB43" s="8"/>
      <c r="AC43" s="8"/>
      <c r="AD43" s="8"/>
      <c r="AE43" s="44"/>
      <c r="AF43" s="8"/>
      <c r="AG43" s="8"/>
      <c r="AH43" s="8"/>
      <c r="AI43" s="8"/>
      <c r="AJ43" s="8"/>
      <c r="AK43" s="8"/>
      <c r="AL43" s="8"/>
      <c r="AM43" s="8"/>
      <c r="AN43" s="44"/>
      <c r="AO43" s="8"/>
      <c r="AP43" s="8"/>
      <c r="AQ43" s="8"/>
      <c r="AR43" s="8"/>
      <c r="AS43" s="8"/>
      <c r="AT43" s="8"/>
      <c r="AU43" s="8"/>
      <c r="AV43" s="8"/>
      <c r="AW43" s="8"/>
      <c r="AX43" s="8"/>
      <c r="AY43" s="8"/>
      <c r="AZ43" s="8"/>
    </row>
    <row r="44" spans="1:52" x14ac:dyDescent="0.55000000000000004">
      <c r="B44" s="6" t="s">
        <v>90</v>
      </c>
      <c r="C44" s="19">
        <f t="shared" si="6"/>
        <v>1</v>
      </c>
      <c r="D44" s="6" t="s">
        <v>339</v>
      </c>
      <c r="F44" s="6" t="s">
        <v>8</v>
      </c>
      <c r="G44" s="35" t="s">
        <v>342</v>
      </c>
      <c r="L44" s="8"/>
      <c r="M44" s="8">
        <f t="shared" si="5"/>
        <v>1</v>
      </c>
      <c r="N44" s="8"/>
      <c r="O44" s="8"/>
      <c r="P44" s="8"/>
      <c r="Q44" s="8"/>
      <c r="R44" s="8"/>
      <c r="S44" s="8"/>
      <c r="T44" s="98"/>
      <c r="U44" s="8"/>
      <c r="V44" s="44"/>
      <c r="W44" s="8" t="s">
        <v>413</v>
      </c>
      <c r="X44" s="8"/>
      <c r="Y44" s="8"/>
      <c r="Z44" s="8"/>
      <c r="AA44" s="8"/>
      <c r="AB44" s="8"/>
      <c r="AC44" s="8"/>
      <c r="AD44" s="8"/>
      <c r="AE44" s="44"/>
      <c r="AF44" s="8"/>
      <c r="AG44" s="8"/>
      <c r="AH44" s="8"/>
      <c r="AI44" s="8"/>
      <c r="AJ44" s="8"/>
      <c r="AK44" s="8"/>
      <c r="AL44" s="8"/>
      <c r="AM44" s="8"/>
      <c r="AN44" s="44"/>
      <c r="AO44" s="8"/>
      <c r="AP44" s="8"/>
      <c r="AQ44" s="8"/>
      <c r="AR44" s="8"/>
      <c r="AS44" s="8"/>
      <c r="AT44" s="8"/>
      <c r="AU44" s="8"/>
      <c r="AV44" s="8"/>
      <c r="AW44" s="8"/>
      <c r="AX44" s="8"/>
      <c r="AY44" s="8"/>
      <c r="AZ44" s="8"/>
    </row>
    <row r="45" spans="1:52" x14ac:dyDescent="0.55000000000000004">
      <c r="B45" s="6" t="s">
        <v>90</v>
      </c>
      <c r="C45" s="19">
        <f t="shared" si="6"/>
        <v>1</v>
      </c>
      <c r="D45" s="6" t="s">
        <v>339</v>
      </c>
      <c r="F45" s="6" t="s">
        <v>8</v>
      </c>
      <c r="G45" s="35" t="s">
        <v>342</v>
      </c>
      <c r="L45" s="8"/>
      <c r="M45" s="8">
        <f t="shared" si="5"/>
        <v>1</v>
      </c>
      <c r="N45" s="8"/>
      <c r="O45" s="8"/>
      <c r="P45" s="8"/>
      <c r="Q45" s="8"/>
      <c r="R45" s="8"/>
      <c r="S45" s="8"/>
      <c r="T45" s="98"/>
      <c r="U45" s="8"/>
      <c r="V45" s="44"/>
      <c r="W45" s="8"/>
      <c r="X45" s="8" t="s">
        <v>413</v>
      </c>
      <c r="Y45" s="8"/>
      <c r="Z45" s="8"/>
      <c r="AA45" s="8"/>
      <c r="AB45" s="8"/>
      <c r="AC45" s="8"/>
      <c r="AD45" s="8"/>
      <c r="AE45" s="44"/>
      <c r="AF45" s="8"/>
      <c r="AG45" s="8"/>
      <c r="AH45" s="8"/>
      <c r="AI45" s="8"/>
      <c r="AJ45" s="8"/>
      <c r="AK45" s="8"/>
      <c r="AL45" s="8"/>
      <c r="AM45" s="8"/>
      <c r="AN45" s="44"/>
      <c r="AO45" s="8"/>
      <c r="AP45" s="8"/>
      <c r="AQ45" s="8"/>
      <c r="AR45" s="8"/>
      <c r="AS45" s="8"/>
      <c r="AT45" s="8"/>
      <c r="AU45" s="8"/>
      <c r="AV45" s="8"/>
      <c r="AW45" s="8"/>
      <c r="AX45" s="8"/>
      <c r="AY45" s="8"/>
      <c r="AZ45" s="8"/>
    </row>
    <row r="46" spans="1:52" x14ac:dyDescent="0.55000000000000004">
      <c r="B46" s="6" t="s">
        <v>90</v>
      </c>
      <c r="C46" s="19">
        <f t="shared" ref="C46" si="9">COUNTIF(N46:AZ46,"L")</f>
        <v>1</v>
      </c>
      <c r="D46" s="6" t="s">
        <v>339</v>
      </c>
      <c r="F46" s="6" t="s">
        <v>8</v>
      </c>
      <c r="G46" s="35" t="s">
        <v>342</v>
      </c>
      <c r="L46" s="8"/>
      <c r="M46" s="8">
        <f t="shared" ref="M46" si="10">COUNTA(N46:AZ46)</f>
        <v>1</v>
      </c>
      <c r="N46" s="8"/>
      <c r="O46" s="8"/>
      <c r="P46" s="8"/>
      <c r="Q46" s="8"/>
      <c r="R46" s="8"/>
      <c r="S46" s="8"/>
      <c r="T46" s="98"/>
      <c r="U46" s="8"/>
      <c r="V46" s="44"/>
      <c r="W46" s="8"/>
      <c r="X46" s="8"/>
      <c r="Y46" s="8" t="s">
        <v>413</v>
      </c>
      <c r="Z46" s="8"/>
      <c r="AA46" s="8"/>
      <c r="AB46" s="8"/>
      <c r="AC46" s="8"/>
      <c r="AD46" s="8"/>
      <c r="AE46" s="44"/>
      <c r="AF46" s="8"/>
      <c r="AG46" s="8"/>
      <c r="AH46" s="8"/>
      <c r="AI46" s="8"/>
      <c r="AJ46" s="8"/>
      <c r="AK46" s="8"/>
      <c r="AL46" s="8"/>
      <c r="AM46" s="8"/>
      <c r="AN46" s="44"/>
      <c r="AO46" s="8"/>
      <c r="AP46" s="8"/>
      <c r="AQ46" s="8"/>
      <c r="AR46" s="8"/>
      <c r="AS46" s="8"/>
      <c r="AT46" s="8"/>
      <c r="AU46" s="8"/>
      <c r="AV46" s="8"/>
      <c r="AW46" s="8"/>
      <c r="AX46" s="8"/>
      <c r="AY46" s="8"/>
      <c r="AZ46" s="8"/>
    </row>
    <row r="47" spans="1:52" ht="14.25" customHeight="1" x14ac:dyDescent="0.55000000000000004">
      <c r="A47">
        <v>185</v>
      </c>
      <c r="B47" s="6" t="s">
        <v>106</v>
      </c>
      <c r="C47" s="19">
        <f t="shared" si="6"/>
        <v>1</v>
      </c>
      <c r="D47" s="6" t="s">
        <v>331</v>
      </c>
      <c r="E47" s="7" t="s">
        <v>6</v>
      </c>
      <c r="F47" s="6" t="s">
        <v>44</v>
      </c>
      <c r="G47" s="35" t="s">
        <v>453</v>
      </c>
      <c r="H47" s="35" t="s">
        <v>464</v>
      </c>
      <c r="I47" s="49" t="s">
        <v>421</v>
      </c>
      <c r="J47" s="42">
        <v>43281</v>
      </c>
      <c r="K47" s="27" t="s">
        <v>465</v>
      </c>
      <c r="L47" s="8" t="s">
        <v>466</v>
      </c>
      <c r="M47" s="8">
        <f t="shared" si="5"/>
        <v>18</v>
      </c>
      <c r="O47" s="8"/>
      <c r="P47" s="8"/>
      <c r="Q47" s="8"/>
      <c r="R47" s="8" t="s">
        <v>413</v>
      </c>
      <c r="S47" s="8" t="s">
        <v>414</v>
      </c>
      <c r="T47" s="98" t="s">
        <v>414</v>
      </c>
      <c r="U47" s="8" t="s">
        <v>414</v>
      </c>
      <c r="V47" s="8" t="s">
        <v>414</v>
      </c>
      <c r="W47" s="8" t="s">
        <v>414</v>
      </c>
      <c r="X47" s="8" t="s">
        <v>414</v>
      </c>
      <c r="Y47" s="8" t="s">
        <v>414</v>
      </c>
      <c r="Z47" s="8" t="s">
        <v>414</v>
      </c>
      <c r="AA47" s="8" t="s">
        <v>414</v>
      </c>
      <c r="AB47" s="8" t="s">
        <v>414</v>
      </c>
      <c r="AC47" s="8" t="s">
        <v>414</v>
      </c>
      <c r="AD47" s="8" t="s">
        <v>414</v>
      </c>
      <c r="AE47" s="8" t="s">
        <v>414</v>
      </c>
      <c r="AF47" s="8" t="s">
        <v>414</v>
      </c>
      <c r="AG47" s="8" t="s">
        <v>414</v>
      </c>
      <c r="AH47" s="8" t="s">
        <v>414</v>
      </c>
      <c r="AI47" s="8" t="s">
        <v>415</v>
      </c>
      <c r="AJ47" s="8"/>
      <c r="AK47" s="8"/>
      <c r="AL47" s="8"/>
      <c r="AM47" s="8"/>
      <c r="AN47" s="44"/>
      <c r="AO47" s="8"/>
      <c r="AP47" s="8"/>
      <c r="AQ47" s="8"/>
      <c r="AR47" s="8"/>
      <c r="AS47" s="8"/>
      <c r="AT47" s="8"/>
      <c r="AU47" s="8"/>
      <c r="AV47" s="8"/>
      <c r="AW47" s="8"/>
      <c r="AX47" s="8"/>
      <c r="AY47" s="8"/>
      <c r="AZ47" s="8"/>
    </row>
    <row r="48" spans="1:52" ht="14.25" customHeight="1" x14ac:dyDescent="0.55000000000000004">
      <c r="A48">
        <v>186</v>
      </c>
      <c r="B48" s="6" t="s">
        <v>106</v>
      </c>
      <c r="C48" s="19">
        <f t="shared" si="6"/>
        <v>1</v>
      </c>
      <c r="D48" s="6" t="s">
        <v>331</v>
      </c>
      <c r="E48" s="7" t="s">
        <v>6</v>
      </c>
      <c r="F48" s="6" t="s">
        <v>44</v>
      </c>
      <c r="G48" s="35" t="s">
        <v>453</v>
      </c>
      <c r="H48" s="35" t="s">
        <v>467</v>
      </c>
      <c r="I48" s="49" t="s">
        <v>417</v>
      </c>
      <c r="J48" s="42">
        <v>43251</v>
      </c>
      <c r="K48" s="27" t="s">
        <v>468</v>
      </c>
      <c r="L48" s="8" t="s">
        <v>469</v>
      </c>
      <c r="M48" s="8">
        <f t="shared" si="5"/>
        <v>12</v>
      </c>
      <c r="N48" s="8"/>
      <c r="O48" s="8"/>
      <c r="P48" s="8"/>
      <c r="Q48" s="8"/>
      <c r="R48" s="8"/>
      <c r="S48" s="8" t="s">
        <v>413</v>
      </c>
      <c r="T48" s="98" t="s">
        <v>414</v>
      </c>
      <c r="U48" s="8" t="s">
        <v>414</v>
      </c>
      <c r="V48" s="44" t="s">
        <v>414</v>
      </c>
      <c r="W48" s="8" t="s">
        <v>414</v>
      </c>
      <c r="X48" s="8" t="s">
        <v>414</v>
      </c>
      <c r="Y48" s="8" t="s">
        <v>414</v>
      </c>
      <c r="Z48" s="8" t="s">
        <v>414</v>
      </c>
      <c r="AA48" s="8" t="s">
        <v>414</v>
      </c>
      <c r="AB48" s="8" t="s">
        <v>414</v>
      </c>
      <c r="AC48" s="8" t="s">
        <v>414</v>
      </c>
      <c r="AD48" s="8" t="s">
        <v>415</v>
      </c>
      <c r="AE48" s="44"/>
      <c r="AF48" s="8"/>
      <c r="AG48" s="8"/>
      <c r="AH48" s="8"/>
      <c r="AI48" s="8"/>
      <c r="AJ48" s="8"/>
      <c r="AK48" s="8"/>
      <c r="AL48" s="8"/>
      <c r="AM48" s="8"/>
      <c r="AN48" s="44"/>
      <c r="AO48" s="8"/>
      <c r="AP48" s="8"/>
      <c r="AQ48" s="8"/>
      <c r="AR48" s="8"/>
      <c r="AS48" s="8"/>
      <c r="AT48" s="8"/>
      <c r="AU48" s="8"/>
      <c r="AV48" s="8"/>
      <c r="AW48" s="8"/>
      <c r="AX48" s="8"/>
      <c r="AY48" s="8"/>
      <c r="AZ48" s="8"/>
    </row>
    <row r="49" spans="1:52" x14ac:dyDescent="0.55000000000000004">
      <c r="B49" s="6" t="s">
        <v>106</v>
      </c>
      <c r="C49" s="19">
        <f t="shared" si="6"/>
        <v>1</v>
      </c>
      <c r="D49" s="6" t="s">
        <v>331</v>
      </c>
      <c r="F49" s="6" t="s">
        <v>44</v>
      </c>
      <c r="G49" s="35" t="s">
        <v>453</v>
      </c>
      <c r="H49" s="35" t="s">
        <v>470</v>
      </c>
      <c r="I49" s="49"/>
      <c r="J49" s="42"/>
      <c r="K49" s="27" t="s">
        <v>471</v>
      </c>
      <c r="L49" s="8"/>
      <c r="M49" s="8">
        <f t="shared" si="5"/>
        <v>8</v>
      </c>
      <c r="N49" s="8"/>
      <c r="O49" s="8"/>
      <c r="P49" s="8"/>
      <c r="Q49" s="8"/>
      <c r="R49" s="8"/>
      <c r="S49" s="8"/>
      <c r="T49" s="98"/>
      <c r="U49" s="8"/>
      <c r="V49" s="44"/>
      <c r="W49" s="8" t="s">
        <v>413</v>
      </c>
      <c r="X49" s="8" t="s">
        <v>414</v>
      </c>
      <c r="Y49" s="8" t="s">
        <v>414</v>
      </c>
      <c r="Z49" s="8" t="s">
        <v>414</v>
      </c>
      <c r="AA49" s="8" t="s">
        <v>414</v>
      </c>
      <c r="AB49" s="8" t="s">
        <v>414</v>
      </c>
      <c r="AC49" s="8" t="s">
        <v>414</v>
      </c>
      <c r="AD49" s="8" t="s">
        <v>415</v>
      </c>
      <c r="AE49" s="44"/>
      <c r="AF49" s="8"/>
      <c r="AG49" s="8"/>
      <c r="AH49" s="8"/>
      <c r="AI49" s="8"/>
      <c r="AJ49" s="8"/>
      <c r="AK49" s="8"/>
      <c r="AL49" s="8"/>
      <c r="AM49" s="8"/>
      <c r="AN49" s="44"/>
      <c r="AO49" s="8"/>
      <c r="AP49" s="8"/>
      <c r="AQ49" s="8"/>
      <c r="AR49" s="8"/>
      <c r="AS49" s="8"/>
      <c r="AT49" s="8"/>
      <c r="AU49" s="8"/>
      <c r="AV49" s="8"/>
      <c r="AW49" s="8"/>
      <c r="AX49" s="8"/>
      <c r="AY49" s="8"/>
      <c r="AZ49" s="8"/>
    </row>
    <row r="50" spans="1:52" x14ac:dyDescent="0.55000000000000004">
      <c r="A50">
        <v>223</v>
      </c>
      <c r="B50" s="6" t="s">
        <v>472</v>
      </c>
      <c r="C50" s="19">
        <f t="shared" si="6"/>
        <v>1</v>
      </c>
      <c r="D50" s="6" t="s">
        <v>331</v>
      </c>
      <c r="E50" s="7" t="s">
        <v>6</v>
      </c>
      <c r="F50" s="6" t="s">
        <v>8</v>
      </c>
      <c r="G50" s="34" t="s">
        <v>424</v>
      </c>
      <c r="H50" s="35" t="s">
        <v>427</v>
      </c>
      <c r="I50" s="49" t="s">
        <v>473</v>
      </c>
      <c r="J50" s="42">
        <v>43312</v>
      </c>
      <c r="K50" s="27" t="s">
        <v>83</v>
      </c>
      <c r="L50" s="8" t="s">
        <v>83</v>
      </c>
      <c r="M50" s="8">
        <f t="shared" si="5"/>
        <v>20</v>
      </c>
      <c r="O50" s="8"/>
      <c r="P50" s="8"/>
      <c r="Q50" s="8"/>
      <c r="R50" s="8"/>
      <c r="S50" s="8"/>
      <c r="T50" s="98" t="s">
        <v>413</v>
      </c>
      <c r="U50" s="8" t="s">
        <v>414</v>
      </c>
      <c r="V50" s="44" t="s">
        <v>414</v>
      </c>
      <c r="W50" s="8" t="s">
        <v>414</v>
      </c>
      <c r="X50" s="8" t="s">
        <v>414</v>
      </c>
      <c r="Y50" s="8" t="s">
        <v>414</v>
      </c>
      <c r="Z50" s="8" t="s">
        <v>414</v>
      </c>
      <c r="AA50" s="8" t="s">
        <v>414</v>
      </c>
      <c r="AB50" s="8" t="s">
        <v>414</v>
      </c>
      <c r="AC50" s="8" t="s">
        <v>414</v>
      </c>
      <c r="AD50" s="8" t="s">
        <v>414</v>
      </c>
      <c r="AE50" s="44" t="s">
        <v>414</v>
      </c>
      <c r="AF50" s="8" t="s">
        <v>414</v>
      </c>
      <c r="AG50" s="8" t="s">
        <v>414</v>
      </c>
      <c r="AH50" s="8" t="s">
        <v>414</v>
      </c>
      <c r="AI50" s="8" t="s">
        <v>414</v>
      </c>
      <c r="AJ50" s="8" t="s">
        <v>414</v>
      </c>
      <c r="AK50" s="8" t="s">
        <v>414</v>
      </c>
      <c r="AL50" s="8" t="s">
        <v>414</v>
      </c>
      <c r="AM50" s="8" t="s">
        <v>415</v>
      </c>
      <c r="AN50" s="44"/>
      <c r="AO50" s="8"/>
      <c r="AP50" s="8"/>
      <c r="AQ50" s="8"/>
      <c r="AR50" s="8"/>
      <c r="AS50" s="8"/>
      <c r="AT50" s="8"/>
      <c r="AU50" s="8"/>
      <c r="AV50" s="8"/>
      <c r="AW50" s="8"/>
      <c r="AX50" s="8"/>
      <c r="AY50" s="8"/>
      <c r="AZ50" s="8"/>
    </row>
    <row r="51" spans="1:52" x14ac:dyDescent="0.55000000000000004">
      <c r="B51" s="6" t="s">
        <v>472</v>
      </c>
      <c r="C51" s="19">
        <f t="shared" si="6"/>
        <v>1</v>
      </c>
      <c r="D51" s="6" t="s">
        <v>331</v>
      </c>
      <c r="F51" s="6" t="s">
        <v>8</v>
      </c>
      <c r="G51" s="34" t="s">
        <v>424</v>
      </c>
      <c r="H51" s="35" t="s">
        <v>425</v>
      </c>
      <c r="I51" s="49"/>
      <c r="J51" s="42"/>
      <c r="K51" s="27"/>
      <c r="L51" s="8"/>
      <c r="M51" s="8">
        <f t="shared" si="5"/>
        <v>22</v>
      </c>
      <c r="N51" s="8"/>
      <c r="O51" s="8"/>
      <c r="P51" s="8"/>
      <c r="Q51" s="8"/>
      <c r="R51" s="8"/>
      <c r="S51" s="8"/>
      <c r="T51" s="98"/>
      <c r="U51" s="8"/>
      <c r="V51" s="44" t="s">
        <v>413</v>
      </c>
      <c r="W51" s="8" t="s">
        <v>414</v>
      </c>
      <c r="X51" s="8" t="s">
        <v>414</v>
      </c>
      <c r="Y51" s="8" t="s">
        <v>414</v>
      </c>
      <c r="Z51" s="8" t="s">
        <v>414</v>
      </c>
      <c r="AA51" s="8" t="s">
        <v>414</v>
      </c>
      <c r="AB51" s="8" t="s">
        <v>414</v>
      </c>
      <c r="AC51" s="8" t="s">
        <v>414</v>
      </c>
      <c r="AD51" s="8" t="s">
        <v>414</v>
      </c>
      <c r="AE51" s="44" t="s">
        <v>414</v>
      </c>
      <c r="AF51" s="8" t="s">
        <v>414</v>
      </c>
      <c r="AG51" s="8" t="s">
        <v>414</v>
      </c>
      <c r="AH51" s="8" t="s">
        <v>414</v>
      </c>
      <c r="AI51" s="8" t="s">
        <v>414</v>
      </c>
      <c r="AJ51" s="8" t="s">
        <v>414</v>
      </c>
      <c r="AK51" s="8" t="s">
        <v>414</v>
      </c>
      <c r="AL51" s="8" t="s">
        <v>414</v>
      </c>
      <c r="AM51" s="8" t="s">
        <v>414</v>
      </c>
      <c r="AN51" s="44" t="s">
        <v>414</v>
      </c>
      <c r="AO51" s="8" t="s">
        <v>414</v>
      </c>
      <c r="AP51" s="8" t="s">
        <v>414</v>
      </c>
      <c r="AQ51" s="8" t="s">
        <v>415</v>
      </c>
      <c r="AR51" s="8"/>
      <c r="AS51" s="8"/>
      <c r="AT51" s="8"/>
      <c r="AU51" s="8"/>
      <c r="AV51" s="8"/>
      <c r="AW51" s="8"/>
      <c r="AX51" s="8"/>
      <c r="AY51" s="8"/>
      <c r="AZ51" s="8"/>
    </row>
    <row r="52" spans="1:52" x14ac:dyDescent="0.55000000000000004">
      <c r="B52" s="6" t="s">
        <v>472</v>
      </c>
      <c r="C52" s="19">
        <f t="shared" si="6"/>
        <v>1</v>
      </c>
      <c r="D52" s="6" t="s">
        <v>331</v>
      </c>
      <c r="F52" s="6" t="s">
        <v>8</v>
      </c>
      <c r="G52" s="34" t="s">
        <v>408</v>
      </c>
      <c r="H52" s="35" t="s">
        <v>416</v>
      </c>
      <c r="I52" s="35"/>
      <c r="J52" s="42"/>
      <c r="K52" s="27"/>
      <c r="L52" s="8"/>
      <c r="M52" s="8">
        <f t="shared" si="5"/>
        <v>9</v>
      </c>
      <c r="N52" s="8"/>
      <c r="O52" s="8"/>
      <c r="P52" s="8"/>
      <c r="Q52" s="8"/>
      <c r="R52" s="8"/>
      <c r="S52" s="8"/>
      <c r="T52" s="98"/>
      <c r="U52" s="8"/>
      <c r="V52" s="44"/>
      <c r="W52" s="8"/>
      <c r="X52" s="8"/>
      <c r="Y52" s="8"/>
      <c r="Z52" s="8"/>
      <c r="AA52" s="8" t="s">
        <v>413</v>
      </c>
      <c r="AB52" s="8" t="s">
        <v>414</v>
      </c>
      <c r="AC52" s="8" t="s">
        <v>414</v>
      </c>
      <c r="AD52" s="8" t="s">
        <v>414</v>
      </c>
      <c r="AE52" s="44" t="s">
        <v>414</v>
      </c>
      <c r="AF52" s="8" t="s">
        <v>414</v>
      </c>
      <c r="AG52" s="8" t="s">
        <v>414</v>
      </c>
      <c r="AH52" s="8" t="s">
        <v>414</v>
      </c>
      <c r="AI52" s="8" t="s">
        <v>415</v>
      </c>
      <c r="AJ52" s="8"/>
      <c r="AK52" s="8"/>
      <c r="AL52" s="8"/>
      <c r="AM52" s="8"/>
      <c r="AN52" s="44"/>
      <c r="AO52" s="8"/>
      <c r="AP52" s="8"/>
      <c r="AQ52" s="8"/>
      <c r="AR52" s="8"/>
      <c r="AS52" s="8"/>
      <c r="AT52" s="8"/>
      <c r="AU52" s="8"/>
      <c r="AV52" s="8"/>
      <c r="AW52" s="8"/>
      <c r="AX52" s="8"/>
      <c r="AY52" s="8"/>
      <c r="AZ52" s="8"/>
    </row>
    <row r="53" spans="1:52" ht="15" customHeight="1" x14ac:dyDescent="0.55000000000000004">
      <c r="A53">
        <v>187</v>
      </c>
      <c r="B53" s="6" t="s">
        <v>115</v>
      </c>
      <c r="C53" s="19">
        <f t="shared" si="6"/>
        <v>1</v>
      </c>
      <c r="D53" s="6" t="s">
        <v>331</v>
      </c>
      <c r="E53" s="7" t="s">
        <v>6</v>
      </c>
      <c r="F53" s="6" t="s">
        <v>21</v>
      </c>
      <c r="G53" s="35" t="s">
        <v>474</v>
      </c>
      <c r="H53" s="34" t="s">
        <v>475</v>
      </c>
      <c r="I53" s="34" t="s">
        <v>476</v>
      </c>
      <c r="J53" s="60">
        <v>43177</v>
      </c>
      <c r="K53" t="s">
        <v>477</v>
      </c>
      <c r="L53" s="63" t="s">
        <v>478</v>
      </c>
      <c r="M53" s="8">
        <f t="shared" si="5"/>
        <v>3</v>
      </c>
      <c r="N53" s="8"/>
      <c r="P53" s="8"/>
      <c r="Q53" s="8"/>
      <c r="R53" s="8" t="s">
        <v>413</v>
      </c>
      <c r="S53" s="8" t="s">
        <v>414</v>
      </c>
      <c r="T53" s="98" t="s">
        <v>415</v>
      </c>
      <c r="U53" s="8"/>
      <c r="V53" s="44"/>
      <c r="W53" s="8"/>
      <c r="X53" s="8"/>
      <c r="Y53" s="8"/>
      <c r="Z53" s="8"/>
      <c r="AA53" s="8"/>
      <c r="AB53" s="8"/>
      <c r="AC53" s="8"/>
      <c r="AD53" s="8"/>
      <c r="AE53" s="44"/>
      <c r="AF53" s="8"/>
      <c r="AG53" s="8"/>
      <c r="AH53" s="8"/>
      <c r="AI53" s="8"/>
      <c r="AJ53" s="8"/>
      <c r="AK53" s="8"/>
      <c r="AL53" s="8"/>
      <c r="AM53" s="8"/>
      <c r="AN53" s="44"/>
      <c r="AO53" s="8"/>
      <c r="AP53" s="8"/>
      <c r="AQ53" s="8"/>
      <c r="AR53" s="8"/>
      <c r="AS53" s="8"/>
      <c r="AT53" s="8"/>
      <c r="AU53" s="8"/>
      <c r="AV53" s="8"/>
      <c r="AW53" s="8"/>
      <c r="AX53" s="8"/>
      <c r="AY53" s="8"/>
      <c r="AZ53" s="8"/>
    </row>
    <row r="54" spans="1:52" ht="15" customHeight="1" x14ac:dyDescent="0.55000000000000004">
      <c r="B54" s="6" t="s">
        <v>115</v>
      </c>
      <c r="C54" s="19">
        <f t="shared" si="6"/>
        <v>1</v>
      </c>
      <c r="D54" s="6" t="s">
        <v>331</v>
      </c>
      <c r="F54" s="6" t="s">
        <v>21</v>
      </c>
      <c r="G54" s="35" t="s">
        <v>459</v>
      </c>
      <c r="H54" s="34" t="s">
        <v>479</v>
      </c>
      <c r="I54" s="34" t="s">
        <v>480</v>
      </c>
      <c r="J54" s="60">
        <v>43296</v>
      </c>
      <c r="L54" s="8" t="s">
        <v>481</v>
      </c>
      <c r="M54" s="8">
        <f t="shared" si="5"/>
        <v>19</v>
      </c>
      <c r="N54" s="8"/>
      <c r="O54" s="8"/>
      <c r="P54" s="8"/>
      <c r="R54" s="8"/>
      <c r="T54" s="98"/>
      <c r="U54" s="8" t="s">
        <v>413</v>
      </c>
      <c r="V54" s="44" t="s">
        <v>414</v>
      </c>
      <c r="W54" s="8" t="s">
        <v>414</v>
      </c>
      <c r="X54" s="8" t="s">
        <v>414</v>
      </c>
      <c r="Y54" s="8" t="s">
        <v>414</v>
      </c>
      <c r="Z54" s="8" t="s">
        <v>414</v>
      </c>
      <c r="AA54" s="8" t="s">
        <v>414</v>
      </c>
      <c r="AB54" s="8" t="s">
        <v>414</v>
      </c>
      <c r="AC54" s="8" t="s">
        <v>414</v>
      </c>
      <c r="AD54" s="8" t="s">
        <v>414</v>
      </c>
      <c r="AE54" s="44" t="s">
        <v>414</v>
      </c>
      <c r="AF54" s="8" t="s">
        <v>414</v>
      </c>
      <c r="AG54" s="8" t="s">
        <v>414</v>
      </c>
      <c r="AH54" s="8" t="s">
        <v>414</v>
      </c>
      <c r="AI54" s="8" t="s">
        <v>414</v>
      </c>
      <c r="AJ54" s="8" t="s">
        <v>414</v>
      </c>
      <c r="AK54" s="8" t="s">
        <v>414</v>
      </c>
      <c r="AL54" s="8" t="s">
        <v>414</v>
      </c>
      <c r="AM54" s="8" t="s">
        <v>415</v>
      </c>
      <c r="AN54" s="44"/>
      <c r="AO54" s="8"/>
      <c r="AP54" s="8"/>
      <c r="AQ54" s="8"/>
      <c r="AR54" s="8"/>
      <c r="AS54" s="8"/>
      <c r="AT54" s="8"/>
      <c r="AU54" s="8"/>
      <c r="AV54" s="8"/>
      <c r="AW54" s="8"/>
      <c r="AX54" s="8"/>
      <c r="AY54" s="8"/>
      <c r="AZ54" s="8"/>
    </row>
    <row r="55" spans="1:52" ht="14.25" customHeight="1" x14ac:dyDescent="0.55000000000000004">
      <c r="B55" s="6" t="s">
        <v>115</v>
      </c>
      <c r="C55" s="19">
        <f t="shared" si="6"/>
        <v>1</v>
      </c>
      <c r="D55" s="6" t="s">
        <v>331</v>
      </c>
      <c r="F55" s="6" t="s">
        <v>21</v>
      </c>
      <c r="G55" s="35" t="s">
        <v>459</v>
      </c>
      <c r="H55" s="34" t="s">
        <v>482</v>
      </c>
      <c r="I55" s="34" t="s">
        <v>483</v>
      </c>
      <c r="J55" s="60">
        <v>43310</v>
      </c>
      <c r="L55" s="8" t="s">
        <v>484</v>
      </c>
      <c r="M55" s="8">
        <f t="shared" si="5"/>
        <v>18</v>
      </c>
      <c r="N55" s="8"/>
      <c r="O55" s="8"/>
      <c r="P55" s="8"/>
      <c r="Q55" s="8"/>
      <c r="R55" s="8"/>
      <c r="S55" s="8"/>
      <c r="T55" s="98"/>
      <c r="U55" s="8"/>
      <c r="V55" s="44" t="s">
        <v>413</v>
      </c>
      <c r="W55" s="8" t="s">
        <v>414</v>
      </c>
      <c r="X55" s="8" t="s">
        <v>414</v>
      </c>
      <c r="Y55" s="8" t="s">
        <v>414</v>
      </c>
      <c r="Z55" s="8" t="s">
        <v>414</v>
      </c>
      <c r="AA55" s="8" t="s">
        <v>414</v>
      </c>
      <c r="AB55" s="8" t="s">
        <v>414</v>
      </c>
      <c r="AC55" s="8" t="s">
        <v>414</v>
      </c>
      <c r="AD55" s="8" t="s">
        <v>414</v>
      </c>
      <c r="AE55" s="44" t="s">
        <v>414</v>
      </c>
      <c r="AF55" s="8" t="s">
        <v>414</v>
      </c>
      <c r="AG55" s="8" t="s">
        <v>414</v>
      </c>
      <c r="AH55" s="8" t="s">
        <v>414</v>
      </c>
      <c r="AI55" s="8" t="s">
        <v>414</v>
      </c>
      <c r="AJ55" s="8" t="s">
        <v>414</v>
      </c>
      <c r="AK55" s="8" t="s">
        <v>414</v>
      </c>
      <c r="AL55" s="8" t="s">
        <v>414</v>
      </c>
      <c r="AM55" s="8" t="s">
        <v>415</v>
      </c>
      <c r="AN55" s="44"/>
      <c r="AO55" s="8"/>
      <c r="AP55" s="8"/>
      <c r="AQ55" s="8"/>
      <c r="AR55" s="8"/>
      <c r="AS55" s="8"/>
      <c r="AT55" s="8"/>
      <c r="AU55" s="8"/>
      <c r="AV55" s="8"/>
      <c r="AW55" s="8"/>
      <c r="AX55" s="8"/>
      <c r="AY55" s="8"/>
      <c r="AZ55" s="8"/>
    </row>
    <row r="56" spans="1:52" ht="14.25" customHeight="1" x14ac:dyDescent="0.55000000000000004">
      <c r="B56" s="6" t="s">
        <v>115</v>
      </c>
      <c r="C56" s="19">
        <f t="shared" si="6"/>
        <v>1</v>
      </c>
      <c r="D56" s="6" t="s">
        <v>331</v>
      </c>
      <c r="F56" s="6" t="s">
        <v>21</v>
      </c>
      <c r="G56" s="35" t="s">
        <v>485</v>
      </c>
      <c r="H56" s="34" t="s">
        <v>486</v>
      </c>
      <c r="I56" s="34" t="s">
        <v>487</v>
      </c>
      <c r="J56" s="60">
        <v>43338</v>
      </c>
      <c r="L56" s="8" t="s">
        <v>488</v>
      </c>
      <c r="M56" s="8">
        <f t="shared" si="5"/>
        <v>17</v>
      </c>
      <c r="N56" s="8"/>
      <c r="O56" s="8"/>
      <c r="P56" s="8"/>
      <c r="Q56" s="8"/>
      <c r="R56" s="8"/>
      <c r="S56" s="8"/>
      <c r="T56" s="98"/>
      <c r="U56" s="8"/>
      <c r="V56" s="44"/>
      <c r="W56" s="8"/>
      <c r="X56" s="8"/>
      <c r="Y56" s="8"/>
      <c r="Z56" s="8"/>
      <c r="AA56" s="8" t="s">
        <v>413</v>
      </c>
      <c r="AB56" s="8" t="s">
        <v>414</v>
      </c>
      <c r="AC56" s="8" t="s">
        <v>414</v>
      </c>
      <c r="AD56" s="8" t="s">
        <v>414</v>
      </c>
      <c r="AE56" s="44" t="s">
        <v>414</v>
      </c>
      <c r="AF56" s="8" t="s">
        <v>414</v>
      </c>
      <c r="AG56" s="8" t="s">
        <v>414</v>
      </c>
      <c r="AH56" s="8" t="s">
        <v>414</v>
      </c>
      <c r="AI56" s="8" t="s">
        <v>414</v>
      </c>
      <c r="AJ56" s="8" t="s">
        <v>414</v>
      </c>
      <c r="AK56" s="8" t="s">
        <v>414</v>
      </c>
      <c r="AL56" s="8" t="s">
        <v>414</v>
      </c>
      <c r="AM56" s="8" t="s">
        <v>414</v>
      </c>
      <c r="AN56" s="44" t="s">
        <v>414</v>
      </c>
      <c r="AO56" s="8" t="s">
        <v>414</v>
      </c>
      <c r="AP56" s="8" t="s">
        <v>414</v>
      </c>
      <c r="AQ56" s="8" t="s">
        <v>415</v>
      </c>
      <c r="AR56" s="8"/>
      <c r="AS56" s="8"/>
      <c r="AT56" s="8"/>
      <c r="AU56" s="8"/>
      <c r="AV56" s="8"/>
      <c r="AW56" s="8"/>
      <c r="AX56" s="8"/>
      <c r="AY56" s="8"/>
      <c r="AZ56" s="8"/>
    </row>
    <row r="57" spans="1:52" ht="15" customHeight="1" x14ac:dyDescent="0.55000000000000004">
      <c r="A57">
        <v>204</v>
      </c>
      <c r="B57" s="6" t="s">
        <v>118</v>
      </c>
      <c r="C57" s="19">
        <f t="shared" si="6"/>
        <v>1</v>
      </c>
      <c r="D57" s="6" t="s">
        <v>345</v>
      </c>
      <c r="E57" s="7" t="s">
        <v>6</v>
      </c>
      <c r="F57" s="6" t="s">
        <v>44</v>
      </c>
      <c r="G57" s="35" t="s">
        <v>474</v>
      </c>
      <c r="H57" s="35" t="s">
        <v>489</v>
      </c>
      <c r="I57" s="49" t="s">
        <v>490</v>
      </c>
      <c r="J57" s="42">
        <v>43188</v>
      </c>
      <c r="K57" s="27" t="s">
        <v>491</v>
      </c>
      <c r="L57" s="8" t="s">
        <v>492</v>
      </c>
      <c r="M57" s="8">
        <f t="shared" si="5"/>
        <v>3</v>
      </c>
      <c r="N57" s="8"/>
      <c r="O57" s="8"/>
      <c r="S57" s="8" t="s">
        <v>413</v>
      </c>
      <c r="T57" s="98" t="s">
        <v>414</v>
      </c>
      <c r="U57" s="8" t="s">
        <v>415</v>
      </c>
      <c r="V57" s="44"/>
      <c r="W57" s="8"/>
      <c r="X57" s="8"/>
      <c r="Y57" s="8"/>
      <c r="Z57" s="8"/>
      <c r="AA57" s="8"/>
      <c r="AB57" s="8"/>
      <c r="AC57" s="8"/>
      <c r="AD57" s="8"/>
      <c r="AE57" s="44"/>
      <c r="AF57" s="8"/>
      <c r="AG57" s="8"/>
      <c r="AH57" s="8"/>
      <c r="AI57" s="8"/>
      <c r="AJ57" s="8"/>
      <c r="AK57" s="8"/>
      <c r="AL57" s="8"/>
      <c r="AM57" s="8"/>
      <c r="AN57" s="44"/>
      <c r="AO57" s="8"/>
      <c r="AP57" s="8"/>
      <c r="AQ57" s="8"/>
      <c r="AR57" s="8"/>
      <c r="AS57" s="8"/>
      <c r="AT57" s="8"/>
      <c r="AU57" s="8"/>
      <c r="AV57" s="8"/>
      <c r="AW57" s="8"/>
      <c r="AX57" s="8"/>
      <c r="AY57" s="8"/>
      <c r="AZ57" s="8"/>
    </row>
    <row r="58" spans="1:52" ht="14.1" customHeight="1" x14ac:dyDescent="0.55000000000000004">
      <c r="A58">
        <v>188</v>
      </c>
      <c r="B58" s="6" t="s">
        <v>118</v>
      </c>
      <c r="C58" s="19">
        <f t="shared" si="6"/>
        <v>1</v>
      </c>
      <c r="D58" s="6" t="s">
        <v>345</v>
      </c>
      <c r="E58" s="7" t="s">
        <v>6</v>
      </c>
      <c r="F58" s="6" t="s">
        <v>44</v>
      </c>
      <c r="G58" s="35" t="s">
        <v>474</v>
      </c>
      <c r="H58" s="35" t="s">
        <v>493</v>
      </c>
      <c r="I58" s="49" t="s">
        <v>494</v>
      </c>
      <c r="J58" s="42">
        <v>43279</v>
      </c>
      <c r="K58" s="27" t="s">
        <v>495</v>
      </c>
      <c r="L58" s="8" t="s">
        <v>496</v>
      </c>
      <c r="M58" s="8">
        <f t="shared" si="5"/>
        <v>18</v>
      </c>
      <c r="N58" s="8"/>
      <c r="O58" s="8"/>
      <c r="P58" s="8"/>
      <c r="Q58" s="8"/>
      <c r="R58" s="8" t="s">
        <v>413</v>
      </c>
      <c r="S58" s="8" t="s">
        <v>414</v>
      </c>
      <c r="T58" s="98" t="s">
        <v>414</v>
      </c>
      <c r="U58" s="8" t="s">
        <v>414</v>
      </c>
      <c r="V58" s="44" t="s">
        <v>414</v>
      </c>
      <c r="W58" s="8" t="s">
        <v>414</v>
      </c>
      <c r="X58" s="8" t="s">
        <v>414</v>
      </c>
      <c r="Y58" s="8" t="s">
        <v>414</v>
      </c>
      <c r="Z58" s="8" t="s">
        <v>414</v>
      </c>
      <c r="AA58" s="8" t="s">
        <v>414</v>
      </c>
      <c r="AB58" s="8" t="s">
        <v>414</v>
      </c>
      <c r="AC58" s="8" t="s">
        <v>414</v>
      </c>
      <c r="AD58" s="8" t="s">
        <v>414</v>
      </c>
      <c r="AE58" s="44" t="s">
        <v>414</v>
      </c>
      <c r="AF58" s="8" t="s">
        <v>414</v>
      </c>
      <c r="AG58" s="8" t="s">
        <v>414</v>
      </c>
      <c r="AH58" s="8" t="s">
        <v>414</v>
      </c>
      <c r="AI58" s="8" t="s">
        <v>415</v>
      </c>
      <c r="AJ58" s="8"/>
      <c r="AK58" s="8"/>
      <c r="AL58" s="8"/>
      <c r="AM58" s="8"/>
      <c r="AN58" s="44"/>
      <c r="AO58" s="8"/>
      <c r="AP58" s="8"/>
      <c r="AQ58" s="8"/>
      <c r="AR58" s="8"/>
      <c r="AS58" s="8"/>
      <c r="AT58" s="8"/>
      <c r="AU58" s="8"/>
      <c r="AV58" s="8"/>
      <c r="AW58" s="8"/>
      <c r="AX58" s="8"/>
      <c r="AY58" s="8"/>
      <c r="AZ58" s="8"/>
    </row>
    <row r="59" spans="1:52" ht="13.5" customHeight="1" x14ac:dyDescent="0.55000000000000004">
      <c r="A59">
        <v>224</v>
      </c>
      <c r="B59" s="6" t="s">
        <v>118</v>
      </c>
      <c r="C59" s="19">
        <f t="shared" si="6"/>
        <v>1</v>
      </c>
      <c r="D59" s="6" t="s">
        <v>345</v>
      </c>
      <c r="E59" s="7" t="s">
        <v>6</v>
      </c>
      <c r="F59" s="6" t="s">
        <v>44</v>
      </c>
      <c r="G59" s="35" t="s">
        <v>461</v>
      </c>
      <c r="H59" s="35" t="s">
        <v>497</v>
      </c>
      <c r="I59" s="49" t="s">
        <v>490</v>
      </c>
      <c r="J59" s="42">
        <v>43188</v>
      </c>
      <c r="K59" s="27" t="s">
        <v>498</v>
      </c>
      <c r="L59" s="63" t="s">
        <v>499</v>
      </c>
      <c r="M59" s="8">
        <f t="shared" si="5"/>
        <v>3</v>
      </c>
      <c r="N59" s="8"/>
      <c r="O59" s="8"/>
      <c r="P59" s="8"/>
      <c r="Q59" s="8"/>
      <c r="R59" s="8"/>
      <c r="S59" s="8"/>
      <c r="T59" s="98" t="s">
        <v>413</v>
      </c>
      <c r="U59" s="8" t="s">
        <v>414</v>
      </c>
      <c r="V59" s="44" t="s">
        <v>415</v>
      </c>
      <c r="W59" s="8"/>
      <c r="X59" s="8"/>
      <c r="Y59" s="8"/>
      <c r="Z59" s="8"/>
      <c r="AA59" s="8"/>
      <c r="AB59" s="8"/>
      <c r="AC59" s="8"/>
      <c r="AD59" s="8"/>
      <c r="AE59" s="44"/>
      <c r="AF59" s="8"/>
      <c r="AG59" s="8"/>
      <c r="AH59" s="8"/>
      <c r="AI59" s="8"/>
      <c r="AJ59" s="8"/>
      <c r="AK59" s="8"/>
      <c r="AL59" s="8"/>
      <c r="AM59" s="8"/>
      <c r="AN59" s="44"/>
      <c r="AO59" s="8"/>
      <c r="AP59" s="8"/>
      <c r="AQ59" s="8"/>
      <c r="AR59" s="8"/>
      <c r="AS59" s="8"/>
      <c r="AT59" s="8"/>
      <c r="AU59" s="8"/>
      <c r="AV59" s="8"/>
      <c r="AW59" s="8"/>
      <c r="AX59" s="8"/>
      <c r="AY59" s="8"/>
      <c r="AZ59" s="8"/>
    </row>
    <row r="60" spans="1:52" x14ac:dyDescent="0.55000000000000004">
      <c r="B60" s="6" t="s">
        <v>118</v>
      </c>
      <c r="C60" s="19">
        <f t="shared" si="6"/>
        <v>1</v>
      </c>
      <c r="D60" s="6" t="s">
        <v>345</v>
      </c>
      <c r="F60" s="6" t="s">
        <v>44</v>
      </c>
      <c r="G60" s="35" t="s">
        <v>461</v>
      </c>
      <c r="H60" s="35" t="s">
        <v>500</v>
      </c>
      <c r="I60" s="49"/>
      <c r="J60" s="42"/>
      <c r="K60" s="27"/>
      <c r="L60" s="8"/>
      <c r="M60" s="8">
        <f t="shared" si="5"/>
        <v>6</v>
      </c>
      <c r="N60" s="8"/>
      <c r="O60" s="8"/>
      <c r="P60" s="8"/>
      <c r="Q60" s="8"/>
      <c r="R60" s="8"/>
      <c r="S60" s="8"/>
      <c r="T60" s="98"/>
      <c r="U60" s="8"/>
      <c r="V60" s="44" t="s">
        <v>413</v>
      </c>
      <c r="W60" s="8" t="s">
        <v>414</v>
      </c>
      <c r="X60" s="8" t="s">
        <v>414</v>
      </c>
      <c r="Y60" s="8" t="s">
        <v>414</v>
      </c>
      <c r="Z60" s="8" t="s">
        <v>414</v>
      </c>
      <c r="AA60" s="8" t="s">
        <v>415</v>
      </c>
      <c r="AB60" s="8"/>
      <c r="AC60" s="8"/>
      <c r="AD60" s="8"/>
      <c r="AE60" s="44"/>
      <c r="AF60" s="8"/>
      <c r="AG60" s="8"/>
      <c r="AH60" s="8"/>
      <c r="AI60" s="8"/>
      <c r="AJ60" s="8"/>
      <c r="AK60" s="8"/>
      <c r="AL60" s="8"/>
      <c r="AM60" s="8"/>
      <c r="AN60" s="44"/>
      <c r="AO60" s="8"/>
      <c r="AP60" s="8"/>
      <c r="AQ60" s="8"/>
      <c r="AR60" s="8"/>
      <c r="AS60" s="8"/>
      <c r="AT60" s="8"/>
      <c r="AU60" s="8"/>
      <c r="AV60" s="8"/>
      <c r="AW60" s="8"/>
      <c r="AX60" s="8"/>
      <c r="AY60" s="8"/>
      <c r="AZ60" s="8"/>
    </row>
    <row r="61" spans="1:52" x14ac:dyDescent="0.55000000000000004">
      <c r="B61" s="6" t="s">
        <v>118</v>
      </c>
      <c r="C61" s="19">
        <f t="shared" si="6"/>
        <v>1</v>
      </c>
      <c r="D61" s="6" t="s">
        <v>345</v>
      </c>
      <c r="F61" s="6" t="s">
        <v>44</v>
      </c>
      <c r="G61" s="35" t="s">
        <v>461</v>
      </c>
      <c r="H61" s="35" t="s">
        <v>501</v>
      </c>
      <c r="I61" s="49"/>
      <c r="J61" s="42"/>
      <c r="K61" s="27"/>
      <c r="L61" s="8"/>
      <c r="M61" s="8">
        <f t="shared" si="5"/>
        <v>9</v>
      </c>
      <c r="N61" s="8"/>
      <c r="O61" s="8"/>
      <c r="P61" s="8"/>
      <c r="Q61" s="8"/>
      <c r="R61" s="8"/>
      <c r="S61" s="8"/>
      <c r="T61" s="98"/>
      <c r="U61" s="8"/>
      <c r="V61" s="44"/>
      <c r="W61" s="8"/>
      <c r="X61" s="8"/>
      <c r="Y61" s="8" t="s">
        <v>413</v>
      </c>
      <c r="Z61" s="8" t="s">
        <v>414</v>
      </c>
      <c r="AA61" s="8" t="s">
        <v>414</v>
      </c>
      <c r="AB61" s="8" t="s">
        <v>414</v>
      </c>
      <c r="AC61" s="8" t="s">
        <v>414</v>
      </c>
      <c r="AD61" s="8" t="s">
        <v>414</v>
      </c>
      <c r="AE61" s="44" t="s">
        <v>414</v>
      </c>
      <c r="AF61" s="8" t="s">
        <v>414</v>
      </c>
      <c r="AG61" s="8" t="s">
        <v>415</v>
      </c>
      <c r="AH61" s="8"/>
      <c r="AI61" s="8"/>
      <c r="AJ61" s="8"/>
      <c r="AK61" s="8"/>
      <c r="AL61" s="8"/>
      <c r="AM61" s="8"/>
      <c r="AN61" s="44"/>
      <c r="AO61" s="8"/>
      <c r="AP61" s="8"/>
      <c r="AQ61" s="8"/>
      <c r="AR61" s="8"/>
      <c r="AS61" s="8"/>
      <c r="AT61" s="8"/>
      <c r="AU61" s="8"/>
      <c r="AV61" s="8"/>
      <c r="AW61" s="8"/>
      <c r="AX61" s="8"/>
      <c r="AY61" s="8"/>
      <c r="AZ61" s="8"/>
    </row>
    <row r="62" spans="1:52" ht="13.5" customHeight="1" x14ac:dyDescent="0.55000000000000004">
      <c r="A62">
        <v>189</v>
      </c>
      <c r="B62" s="6" t="s">
        <v>133</v>
      </c>
      <c r="C62" s="19">
        <f t="shared" si="6"/>
        <v>1</v>
      </c>
      <c r="D62" s="6" t="s">
        <v>331</v>
      </c>
      <c r="E62" s="7" t="s">
        <v>6</v>
      </c>
      <c r="F62" s="6" t="s">
        <v>44</v>
      </c>
      <c r="G62" s="34" t="s">
        <v>453</v>
      </c>
      <c r="H62" s="34" t="s">
        <v>453</v>
      </c>
      <c r="I62" s="49" t="s">
        <v>502</v>
      </c>
      <c r="J62" s="41">
        <v>43215</v>
      </c>
      <c r="K62" s="26" t="s">
        <v>503</v>
      </c>
      <c r="L62" s="8" t="s">
        <v>504</v>
      </c>
      <c r="M62" s="8">
        <f t="shared" si="5"/>
        <v>7</v>
      </c>
      <c r="N62" s="8"/>
      <c r="O62" s="8"/>
      <c r="P62" s="8"/>
      <c r="Q62" s="8"/>
      <c r="R62" s="8"/>
      <c r="S62" s="8" t="s">
        <v>413</v>
      </c>
      <c r="T62" s="98" t="s">
        <v>414</v>
      </c>
      <c r="U62" s="8" t="s">
        <v>414</v>
      </c>
      <c r="V62" s="44" t="s">
        <v>414</v>
      </c>
      <c r="W62" s="8" t="s">
        <v>414</v>
      </c>
      <c r="X62" s="8" t="s">
        <v>414</v>
      </c>
      <c r="Y62" s="8" t="s">
        <v>415</v>
      </c>
      <c r="Z62" s="8"/>
      <c r="AA62" s="8"/>
      <c r="AB62" s="8"/>
      <c r="AC62" s="8"/>
      <c r="AD62" s="8"/>
      <c r="AE62" s="44"/>
      <c r="AF62" s="8"/>
      <c r="AG62" s="8"/>
      <c r="AH62" s="8"/>
      <c r="AI62" s="8"/>
      <c r="AJ62" s="8"/>
      <c r="AK62" s="8"/>
      <c r="AL62" s="8"/>
      <c r="AM62" s="8"/>
      <c r="AN62" s="44"/>
      <c r="AO62" s="8"/>
      <c r="AP62" s="8"/>
      <c r="AQ62" s="8"/>
      <c r="AR62" s="8"/>
      <c r="AS62" s="8"/>
      <c r="AT62" s="8"/>
      <c r="AU62" s="8"/>
      <c r="AV62" s="8"/>
      <c r="AW62" s="8"/>
      <c r="AX62" s="8"/>
      <c r="AY62" s="8"/>
      <c r="AZ62" s="8"/>
    </row>
    <row r="63" spans="1:52" x14ac:dyDescent="0.55000000000000004">
      <c r="B63" s="6" t="s">
        <v>133</v>
      </c>
      <c r="C63" s="19">
        <f t="shared" si="6"/>
        <v>1</v>
      </c>
      <c r="D63" s="6" t="s">
        <v>331</v>
      </c>
      <c r="F63" s="6" t="s">
        <v>44</v>
      </c>
      <c r="G63" s="34" t="s">
        <v>453</v>
      </c>
      <c r="H63" s="34" t="s">
        <v>453</v>
      </c>
      <c r="L63" s="8"/>
      <c r="M63" s="8">
        <f t="shared" si="5"/>
        <v>3</v>
      </c>
      <c r="N63" s="8"/>
      <c r="O63" s="8"/>
      <c r="P63" s="8"/>
      <c r="Q63" s="8"/>
      <c r="R63" s="8"/>
      <c r="S63" s="8"/>
      <c r="T63" s="98"/>
      <c r="U63" s="8"/>
      <c r="V63" s="44"/>
      <c r="W63" s="8"/>
      <c r="X63" s="8"/>
      <c r="Y63" s="8" t="s">
        <v>413</v>
      </c>
      <c r="Z63" s="8" t="s">
        <v>414</v>
      </c>
      <c r="AA63" s="8" t="s">
        <v>415</v>
      </c>
      <c r="AB63" s="8"/>
      <c r="AC63" s="8"/>
      <c r="AD63" s="8"/>
      <c r="AE63" s="44"/>
      <c r="AF63" s="8"/>
      <c r="AG63" s="8"/>
      <c r="AH63" s="8"/>
      <c r="AI63" s="8"/>
      <c r="AJ63" s="8"/>
      <c r="AK63" s="8"/>
      <c r="AL63" s="8"/>
      <c r="AM63" s="8"/>
      <c r="AN63" s="44"/>
      <c r="AO63" s="8"/>
      <c r="AP63" s="8"/>
      <c r="AQ63" s="8"/>
      <c r="AR63" s="8"/>
      <c r="AS63" s="8"/>
      <c r="AT63" s="8"/>
      <c r="AU63" s="8"/>
      <c r="AV63" s="8"/>
      <c r="AW63" s="8"/>
      <c r="AX63" s="8"/>
      <c r="AY63" s="8"/>
      <c r="AZ63" s="8"/>
    </row>
    <row r="64" spans="1:52" x14ac:dyDescent="0.55000000000000004">
      <c r="B64" s="6" t="s">
        <v>133</v>
      </c>
      <c r="C64" s="19">
        <f t="shared" si="6"/>
        <v>1</v>
      </c>
      <c r="D64" s="6" t="s">
        <v>331</v>
      </c>
      <c r="F64" s="6" t="s">
        <v>44</v>
      </c>
      <c r="G64" s="34" t="s">
        <v>453</v>
      </c>
      <c r="H64" s="34" t="s">
        <v>453</v>
      </c>
      <c r="L64" s="8"/>
      <c r="M64" s="8">
        <f t="shared" si="5"/>
        <v>9</v>
      </c>
      <c r="N64" s="8"/>
      <c r="O64" s="8"/>
      <c r="P64" s="8"/>
      <c r="Q64" s="8"/>
      <c r="R64" s="8"/>
      <c r="S64" s="8"/>
      <c r="T64" s="98"/>
      <c r="U64" s="8"/>
      <c r="V64" s="44"/>
      <c r="W64" s="8"/>
      <c r="X64" s="8"/>
      <c r="Y64" s="8"/>
      <c r="Z64" s="8"/>
      <c r="AA64" s="8" t="s">
        <v>413</v>
      </c>
      <c r="AB64" s="8" t="s">
        <v>414</v>
      </c>
      <c r="AC64" s="8" t="s">
        <v>414</v>
      </c>
      <c r="AD64" s="8" t="s">
        <v>414</v>
      </c>
      <c r="AE64" s="44" t="s">
        <v>414</v>
      </c>
      <c r="AF64" s="8" t="s">
        <v>414</v>
      </c>
      <c r="AG64" s="8" t="s">
        <v>414</v>
      </c>
      <c r="AH64" s="8" t="s">
        <v>414</v>
      </c>
      <c r="AI64" s="8" t="s">
        <v>415</v>
      </c>
      <c r="AJ64" s="8"/>
      <c r="AK64" s="8"/>
      <c r="AL64" s="8"/>
      <c r="AM64" s="8"/>
      <c r="AN64" s="44"/>
      <c r="AO64" s="8"/>
      <c r="AP64" s="8"/>
      <c r="AQ64" s="8"/>
      <c r="AR64" s="8"/>
      <c r="AS64" s="8"/>
      <c r="AT64" s="8"/>
      <c r="AU64" s="8"/>
      <c r="AV64" s="8"/>
      <c r="AW64" s="8"/>
      <c r="AX64" s="8"/>
      <c r="AY64" s="8"/>
      <c r="AZ64" s="8"/>
    </row>
    <row r="65" spans="1:52" x14ac:dyDescent="0.55000000000000004">
      <c r="B65" s="6" t="s">
        <v>133</v>
      </c>
      <c r="C65" s="19">
        <f t="shared" si="6"/>
        <v>1</v>
      </c>
      <c r="D65" s="6" t="s">
        <v>331</v>
      </c>
      <c r="F65" s="6" t="s">
        <v>44</v>
      </c>
      <c r="G65" s="34" t="s">
        <v>453</v>
      </c>
      <c r="H65" s="34" t="s">
        <v>453</v>
      </c>
      <c r="L65" s="8"/>
      <c r="M65" s="8">
        <f t="shared" si="5"/>
        <v>6</v>
      </c>
      <c r="N65" s="8"/>
      <c r="O65" s="8"/>
      <c r="P65" s="8"/>
      <c r="Q65" s="8"/>
      <c r="R65" s="8"/>
      <c r="S65" s="8"/>
      <c r="T65" s="98"/>
      <c r="U65" s="8"/>
      <c r="V65" s="44"/>
      <c r="W65" s="8"/>
      <c r="X65" s="8"/>
      <c r="Y65" s="8"/>
      <c r="Z65" s="8"/>
      <c r="AA65" s="8"/>
      <c r="AB65" s="8"/>
      <c r="AC65" s="8"/>
      <c r="AD65" s="8"/>
      <c r="AE65" s="44"/>
      <c r="AF65" s="8"/>
      <c r="AG65" s="8"/>
      <c r="AH65" s="8"/>
      <c r="AI65" s="8" t="s">
        <v>413</v>
      </c>
      <c r="AJ65" s="8" t="s">
        <v>414</v>
      </c>
      <c r="AK65" s="8" t="s">
        <v>414</v>
      </c>
      <c r="AL65" s="8" t="s">
        <v>414</v>
      </c>
      <c r="AM65" s="8" t="s">
        <v>414</v>
      </c>
      <c r="AN65" s="44" t="s">
        <v>415</v>
      </c>
      <c r="AO65" s="8"/>
      <c r="AP65" s="8"/>
      <c r="AQ65" s="8"/>
      <c r="AR65" s="8"/>
      <c r="AS65" s="8"/>
      <c r="AT65" s="8"/>
      <c r="AU65" s="8"/>
      <c r="AV65" s="8"/>
      <c r="AW65" s="8"/>
      <c r="AX65" s="8"/>
      <c r="AY65" s="8"/>
      <c r="AZ65" s="8"/>
    </row>
    <row r="66" spans="1:52" x14ac:dyDescent="0.55000000000000004">
      <c r="B66" s="6" t="s">
        <v>133</v>
      </c>
      <c r="C66" s="19">
        <f t="shared" si="6"/>
        <v>1</v>
      </c>
      <c r="D66" s="6" t="s">
        <v>331</v>
      </c>
      <c r="F66" s="6" t="s">
        <v>44</v>
      </c>
      <c r="G66" s="34" t="s">
        <v>453</v>
      </c>
      <c r="H66" s="34" t="s">
        <v>453</v>
      </c>
      <c r="L66" s="8"/>
      <c r="M66" s="8">
        <f t="shared" si="5"/>
        <v>3</v>
      </c>
      <c r="N66" s="8"/>
      <c r="O66" s="8"/>
      <c r="P66" s="8"/>
      <c r="Q66" s="8"/>
      <c r="R66" s="8"/>
      <c r="S66" s="8"/>
      <c r="T66" s="98"/>
      <c r="U66" s="8"/>
      <c r="V66" s="44"/>
      <c r="W66" s="8"/>
      <c r="X66" s="8"/>
      <c r="Y66" s="8"/>
      <c r="Z66" s="8"/>
      <c r="AA66" s="8"/>
      <c r="AB66" s="8"/>
      <c r="AC66" s="8"/>
      <c r="AD66" s="8"/>
      <c r="AE66" s="44"/>
      <c r="AF66" s="8"/>
      <c r="AG66" s="8"/>
      <c r="AH66" s="8"/>
      <c r="AI66" s="8"/>
      <c r="AJ66" s="8"/>
      <c r="AK66" s="8"/>
      <c r="AL66" s="8"/>
      <c r="AM66" s="8"/>
      <c r="AN66" s="44" t="s">
        <v>413</v>
      </c>
      <c r="AO66" s="8" t="s">
        <v>414</v>
      </c>
      <c r="AP66" s="8" t="s">
        <v>415</v>
      </c>
      <c r="AQ66" s="8"/>
      <c r="AR66" s="8"/>
      <c r="AS66" s="8"/>
      <c r="AT66" s="8"/>
      <c r="AU66" s="8"/>
      <c r="AV66" s="8"/>
      <c r="AW66" s="8"/>
      <c r="AX66" s="8"/>
      <c r="AY66" s="8"/>
      <c r="AZ66" s="8"/>
    </row>
    <row r="67" spans="1:52" x14ac:dyDescent="0.55000000000000004">
      <c r="B67" s="6" t="s">
        <v>341</v>
      </c>
      <c r="C67" s="19">
        <f t="shared" si="6"/>
        <v>1</v>
      </c>
      <c r="D67" s="6" t="s">
        <v>331</v>
      </c>
      <c r="E67" s="7" t="s">
        <v>6</v>
      </c>
      <c r="F67" s="6" t="s">
        <v>8</v>
      </c>
      <c r="G67" s="35" t="s">
        <v>408</v>
      </c>
      <c r="H67" s="34" t="s">
        <v>505</v>
      </c>
      <c r="I67" s="48" t="s">
        <v>506</v>
      </c>
      <c r="J67" s="41">
        <v>43312</v>
      </c>
      <c r="K67" s="26" t="s">
        <v>507</v>
      </c>
      <c r="L67" s="8" t="s">
        <v>83</v>
      </c>
      <c r="M67" s="8">
        <f t="shared" si="5"/>
        <v>20</v>
      </c>
      <c r="N67" s="8"/>
      <c r="O67" s="8"/>
      <c r="P67" s="8"/>
      <c r="Q67" s="8"/>
      <c r="R67" s="8"/>
      <c r="S67" s="8"/>
      <c r="T67" s="98" t="s">
        <v>413</v>
      </c>
      <c r="U67" s="8" t="s">
        <v>414</v>
      </c>
      <c r="V67" s="44" t="s">
        <v>414</v>
      </c>
      <c r="W67" s="8" t="s">
        <v>414</v>
      </c>
      <c r="X67" s="8" t="s">
        <v>414</v>
      </c>
      <c r="Y67" s="8" t="s">
        <v>414</v>
      </c>
      <c r="Z67" s="8" t="s">
        <v>414</v>
      </c>
      <c r="AA67" s="8" t="s">
        <v>414</v>
      </c>
      <c r="AB67" s="8" t="s">
        <v>414</v>
      </c>
      <c r="AC67" s="8" t="s">
        <v>414</v>
      </c>
      <c r="AD67" s="8" t="s">
        <v>414</v>
      </c>
      <c r="AE67" s="44" t="s">
        <v>414</v>
      </c>
      <c r="AF67" s="8" t="s">
        <v>414</v>
      </c>
      <c r="AG67" s="8" t="s">
        <v>414</v>
      </c>
      <c r="AH67" s="8" t="s">
        <v>414</v>
      </c>
      <c r="AI67" s="8" t="s">
        <v>414</v>
      </c>
      <c r="AJ67" s="8" t="s">
        <v>414</v>
      </c>
      <c r="AK67" s="8" t="s">
        <v>414</v>
      </c>
      <c r="AL67" s="8" t="s">
        <v>414</v>
      </c>
      <c r="AM67" s="8" t="s">
        <v>415</v>
      </c>
      <c r="AN67" s="44"/>
      <c r="AO67" s="8"/>
      <c r="AP67" s="8"/>
      <c r="AQ67" s="8"/>
      <c r="AR67" s="8"/>
      <c r="AS67" s="8"/>
      <c r="AT67" s="8"/>
      <c r="AU67" s="8"/>
      <c r="AV67" s="8"/>
      <c r="AW67" s="8"/>
      <c r="AX67" s="8"/>
      <c r="AY67" s="8"/>
      <c r="AZ67" s="8"/>
    </row>
    <row r="68" spans="1:52" x14ac:dyDescent="0.55000000000000004">
      <c r="B68" s="6" t="s">
        <v>341</v>
      </c>
      <c r="C68" s="19">
        <f t="shared" si="6"/>
        <v>1</v>
      </c>
      <c r="D68" s="6" t="s">
        <v>331</v>
      </c>
      <c r="F68" s="6" t="s">
        <v>8</v>
      </c>
      <c r="G68" s="35" t="s">
        <v>408</v>
      </c>
      <c r="H68" s="34" t="s">
        <v>508</v>
      </c>
      <c r="L68" s="8" t="s">
        <v>83</v>
      </c>
      <c r="M68" s="8">
        <f t="shared" si="5"/>
        <v>16</v>
      </c>
      <c r="N68" s="8"/>
      <c r="O68" s="8"/>
      <c r="P68" s="8"/>
      <c r="Q68" s="8"/>
      <c r="R68" s="8"/>
      <c r="S68" s="8"/>
      <c r="T68" s="98"/>
      <c r="U68" s="8"/>
      <c r="V68" s="44"/>
      <c r="W68" s="8"/>
      <c r="X68" s="8" t="s">
        <v>413</v>
      </c>
      <c r="Y68" s="8" t="s">
        <v>414</v>
      </c>
      <c r="Z68" s="8" t="s">
        <v>414</v>
      </c>
      <c r="AA68" s="8" t="s">
        <v>414</v>
      </c>
      <c r="AB68" s="8" t="s">
        <v>414</v>
      </c>
      <c r="AC68" s="8" t="s">
        <v>414</v>
      </c>
      <c r="AD68" s="8" t="s">
        <v>414</v>
      </c>
      <c r="AE68" s="44" t="s">
        <v>414</v>
      </c>
      <c r="AF68" s="8" t="s">
        <v>414</v>
      </c>
      <c r="AG68" s="8" t="s">
        <v>414</v>
      </c>
      <c r="AH68" s="8" t="s">
        <v>414</v>
      </c>
      <c r="AI68" s="8" t="s">
        <v>414</v>
      </c>
      <c r="AJ68" s="8" t="s">
        <v>414</v>
      </c>
      <c r="AK68" s="8" t="s">
        <v>414</v>
      </c>
      <c r="AL68" s="8" t="s">
        <v>414</v>
      </c>
      <c r="AM68" s="8" t="s">
        <v>415</v>
      </c>
      <c r="AN68" s="44"/>
      <c r="AO68" s="8"/>
      <c r="AP68" s="8"/>
      <c r="AQ68" s="8"/>
      <c r="AR68" s="8"/>
      <c r="AS68" s="8"/>
      <c r="AT68" s="8"/>
      <c r="AU68" s="8"/>
      <c r="AV68" s="8"/>
      <c r="AW68" s="8"/>
      <c r="AX68" s="8"/>
      <c r="AY68" s="8"/>
      <c r="AZ68" s="8"/>
    </row>
    <row r="69" spans="1:52" x14ac:dyDescent="0.55000000000000004">
      <c r="B69" s="6" t="s">
        <v>341</v>
      </c>
      <c r="C69" s="19">
        <f t="shared" si="6"/>
        <v>1</v>
      </c>
      <c r="D69" s="6" t="s">
        <v>331</v>
      </c>
      <c r="F69" s="6" t="s">
        <v>8</v>
      </c>
      <c r="G69" s="35" t="s">
        <v>474</v>
      </c>
      <c r="H69" s="34" t="s">
        <v>509</v>
      </c>
      <c r="L69" s="8" t="s">
        <v>83</v>
      </c>
      <c r="M69" s="8">
        <f t="shared" si="5"/>
        <v>8</v>
      </c>
      <c r="N69" s="8"/>
      <c r="O69" s="8"/>
      <c r="P69" s="8"/>
      <c r="Q69" s="8"/>
      <c r="R69" s="8"/>
      <c r="S69" s="8"/>
      <c r="T69" s="98"/>
      <c r="U69" s="8"/>
      <c r="V69" s="44"/>
      <c r="W69" s="8"/>
      <c r="X69" s="8"/>
      <c r="Y69" s="8"/>
      <c r="Z69" s="8"/>
      <c r="AA69" s="8"/>
      <c r="AB69" s="8" t="s">
        <v>413</v>
      </c>
      <c r="AC69" s="8" t="s">
        <v>414</v>
      </c>
      <c r="AD69" s="8" t="s">
        <v>414</v>
      </c>
      <c r="AE69" s="44" t="s">
        <v>414</v>
      </c>
      <c r="AF69" s="8" t="s">
        <v>414</v>
      </c>
      <c r="AG69" s="8" t="s">
        <v>414</v>
      </c>
      <c r="AH69" s="8" t="s">
        <v>414</v>
      </c>
      <c r="AI69" s="8" t="s">
        <v>415</v>
      </c>
      <c r="AJ69" s="8"/>
      <c r="AK69" s="8"/>
      <c r="AL69" s="8"/>
      <c r="AM69" s="8"/>
      <c r="AN69" s="44"/>
      <c r="AO69" s="8"/>
      <c r="AP69" s="8"/>
      <c r="AQ69" s="8"/>
      <c r="AR69" s="8"/>
      <c r="AS69" s="8"/>
      <c r="AT69" s="8"/>
      <c r="AU69" s="8"/>
      <c r="AV69" s="8"/>
      <c r="AW69" s="8"/>
      <c r="AX69" s="8"/>
      <c r="AY69" s="8"/>
      <c r="AZ69" s="8"/>
    </row>
    <row r="70" spans="1:52" x14ac:dyDescent="0.55000000000000004">
      <c r="B70" s="6" t="s">
        <v>341</v>
      </c>
      <c r="C70" s="19">
        <f t="shared" si="6"/>
        <v>1</v>
      </c>
      <c r="D70" s="6" t="s">
        <v>331</v>
      </c>
      <c r="F70" s="6" t="s">
        <v>8</v>
      </c>
      <c r="G70" s="35" t="s">
        <v>408</v>
      </c>
      <c r="H70" s="34" t="s">
        <v>510</v>
      </c>
      <c r="L70" s="8" t="s">
        <v>83</v>
      </c>
      <c r="M70" s="8">
        <f t="shared" si="5"/>
        <v>4</v>
      </c>
      <c r="N70" s="8"/>
      <c r="O70" s="8"/>
      <c r="P70" s="8"/>
      <c r="Q70" s="8"/>
      <c r="R70" s="8"/>
      <c r="S70" s="8"/>
      <c r="T70" s="98"/>
      <c r="U70" s="8"/>
      <c r="V70" s="44"/>
      <c r="W70" s="8"/>
      <c r="X70" s="8"/>
      <c r="Y70" s="8"/>
      <c r="Z70" s="8"/>
      <c r="AA70" s="8"/>
      <c r="AB70" s="8"/>
      <c r="AC70" s="8"/>
      <c r="AD70" s="8"/>
      <c r="AE70" s="44"/>
      <c r="AF70" s="8"/>
      <c r="AG70" s="8"/>
      <c r="AH70" s="8"/>
      <c r="AI70" s="8"/>
      <c r="AJ70" s="8"/>
      <c r="AK70" s="8"/>
      <c r="AL70" s="8"/>
      <c r="AM70" s="8"/>
      <c r="AN70" s="44"/>
      <c r="AO70" s="8" t="s">
        <v>413</v>
      </c>
      <c r="AP70" s="8" t="s">
        <v>414</v>
      </c>
      <c r="AQ70" s="8" t="s">
        <v>414</v>
      </c>
      <c r="AR70" s="8" t="s">
        <v>415</v>
      </c>
      <c r="AS70" s="8"/>
      <c r="AT70" s="8"/>
      <c r="AU70" s="8"/>
      <c r="AV70" s="8"/>
      <c r="AW70" s="8"/>
      <c r="AX70" s="8"/>
      <c r="AY70" s="8"/>
      <c r="AZ70" s="8"/>
    </row>
    <row r="71" spans="1:52" s="69" customFormat="1" ht="14.25" customHeight="1" x14ac:dyDescent="0.55000000000000004">
      <c r="A71" s="69" t="s">
        <v>511</v>
      </c>
      <c r="B71" s="70" t="s">
        <v>343</v>
      </c>
      <c r="C71" s="71">
        <v>1</v>
      </c>
      <c r="D71" s="70" t="s">
        <v>331</v>
      </c>
      <c r="E71" s="72" t="s">
        <v>6</v>
      </c>
      <c r="F71" s="70" t="s">
        <v>8</v>
      </c>
      <c r="G71" s="73" t="s">
        <v>474</v>
      </c>
      <c r="H71" s="74" t="s">
        <v>512</v>
      </c>
      <c r="I71" s="75" t="s">
        <v>410</v>
      </c>
      <c r="J71" s="76">
        <v>43220</v>
      </c>
      <c r="K71" s="69" t="s">
        <v>513</v>
      </c>
      <c r="L71" s="77" t="s">
        <v>514</v>
      </c>
      <c r="M71" s="78">
        <f t="shared" si="5"/>
        <v>0</v>
      </c>
      <c r="N71" s="78"/>
      <c r="O71" s="78"/>
      <c r="P71" s="78"/>
      <c r="R71" s="78"/>
      <c r="S71" s="78"/>
      <c r="T71" s="98"/>
      <c r="U71" s="78"/>
      <c r="V71" s="78"/>
      <c r="W71" s="78"/>
      <c r="X71" s="78"/>
      <c r="Y71" s="78"/>
      <c r="Z71" s="78"/>
      <c r="AA71" s="78"/>
      <c r="AB71" s="78"/>
      <c r="AC71" s="78"/>
      <c r="AD71" s="78"/>
      <c r="AE71" s="78"/>
      <c r="AF71" s="78"/>
      <c r="AG71" s="78"/>
      <c r="AH71" s="78"/>
      <c r="AI71" s="78"/>
      <c r="AJ71" s="78"/>
      <c r="AK71" s="78"/>
      <c r="AL71" s="78"/>
      <c r="AM71" s="78"/>
      <c r="AN71" s="78"/>
      <c r="AO71" s="78"/>
      <c r="AP71" s="78"/>
      <c r="AQ71" s="78"/>
      <c r="AR71" s="78"/>
      <c r="AS71" s="78"/>
      <c r="AT71" s="78"/>
      <c r="AU71" s="78"/>
      <c r="AV71" s="78"/>
      <c r="AW71" s="78"/>
      <c r="AX71" s="78"/>
      <c r="AY71" s="78"/>
      <c r="AZ71" s="78"/>
    </row>
    <row r="72" spans="1:52" ht="14.25" customHeight="1" x14ac:dyDescent="0.55000000000000004">
      <c r="A72">
        <v>218</v>
      </c>
      <c r="B72" s="6" t="s">
        <v>343</v>
      </c>
      <c r="C72" s="19">
        <v>1</v>
      </c>
      <c r="D72" s="6" t="s">
        <v>331</v>
      </c>
      <c r="F72" s="6" t="s">
        <v>8</v>
      </c>
      <c r="G72" s="35" t="s">
        <v>474</v>
      </c>
      <c r="H72" s="34" t="s">
        <v>512</v>
      </c>
      <c r="I72" s="49" t="s">
        <v>410</v>
      </c>
      <c r="J72" s="41">
        <v>43220</v>
      </c>
      <c r="K72" t="s">
        <v>515</v>
      </c>
      <c r="L72" s="63" t="s">
        <v>516</v>
      </c>
      <c r="M72" s="8">
        <f t="shared" ref="M72" si="11">COUNTA(N72:AZ72)</f>
        <v>7</v>
      </c>
      <c r="N72" s="8"/>
      <c r="O72" s="8"/>
      <c r="P72" s="8"/>
      <c r="R72" s="8"/>
      <c r="S72" s="8"/>
      <c r="T72" s="98"/>
      <c r="U72" s="8" t="s">
        <v>413</v>
      </c>
      <c r="V72" s="8" t="s">
        <v>414</v>
      </c>
      <c r="W72" s="8" t="s">
        <v>414</v>
      </c>
      <c r="X72" s="8" t="s">
        <v>414</v>
      </c>
      <c r="Y72" s="8" t="s">
        <v>414</v>
      </c>
      <c r="Z72" s="8" t="s">
        <v>414</v>
      </c>
      <c r="AA72" s="8" t="s">
        <v>415</v>
      </c>
      <c r="AB72" s="8"/>
      <c r="AC72" s="8"/>
      <c r="AD72" s="8"/>
      <c r="AE72" s="8"/>
      <c r="AF72" s="8"/>
      <c r="AG72" s="8"/>
      <c r="AH72" s="8"/>
      <c r="AI72" s="8"/>
      <c r="AJ72" s="8"/>
      <c r="AK72" s="8"/>
      <c r="AL72" s="8"/>
      <c r="AM72" s="8"/>
      <c r="AN72" s="8"/>
      <c r="AO72" s="8"/>
      <c r="AP72" s="8"/>
      <c r="AQ72" s="8"/>
      <c r="AR72" s="8"/>
      <c r="AS72" s="8"/>
      <c r="AT72" s="8"/>
      <c r="AU72" s="8"/>
      <c r="AV72" s="8"/>
      <c r="AW72" s="8"/>
      <c r="AX72" s="8"/>
      <c r="AY72" s="8"/>
      <c r="AZ72" s="8"/>
    </row>
    <row r="73" spans="1:52" ht="14.25" customHeight="1" x14ac:dyDescent="0.55000000000000004">
      <c r="A73">
        <v>205</v>
      </c>
      <c r="B73" s="6" t="s">
        <v>343</v>
      </c>
      <c r="C73" s="19">
        <v>1</v>
      </c>
      <c r="D73" s="6" t="s">
        <v>331</v>
      </c>
      <c r="F73" s="6" t="s">
        <v>8</v>
      </c>
      <c r="G73" s="35" t="s">
        <v>474</v>
      </c>
      <c r="H73" s="34" t="s">
        <v>517</v>
      </c>
      <c r="I73" s="49" t="s">
        <v>417</v>
      </c>
      <c r="J73" s="41">
        <v>43251</v>
      </c>
      <c r="K73" s="26" t="s">
        <v>518</v>
      </c>
      <c r="L73" s="63" t="s">
        <v>519</v>
      </c>
      <c r="M73" s="8">
        <f t="shared" si="5"/>
        <v>11</v>
      </c>
      <c r="N73" s="8"/>
      <c r="O73" s="8"/>
      <c r="P73" s="8"/>
      <c r="R73" s="8"/>
      <c r="S73" s="8"/>
      <c r="T73" s="98"/>
      <c r="U73" s="8" t="s">
        <v>413</v>
      </c>
      <c r="V73" s="44" t="s">
        <v>414</v>
      </c>
      <c r="W73" s="8" t="s">
        <v>414</v>
      </c>
      <c r="X73" s="8" t="s">
        <v>414</v>
      </c>
      <c r="Y73" s="8" t="s">
        <v>414</v>
      </c>
      <c r="Z73" s="8" t="s">
        <v>414</v>
      </c>
      <c r="AA73" s="8" t="s">
        <v>414</v>
      </c>
      <c r="AB73" s="8" t="s">
        <v>414</v>
      </c>
      <c r="AC73" s="8" t="s">
        <v>414</v>
      </c>
      <c r="AD73" s="8" t="s">
        <v>414</v>
      </c>
      <c r="AE73" s="44" t="s">
        <v>415</v>
      </c>
      <c r="AF73" s="8"/>
      <c r="AG73" s="8"/>
      <c r="AH73" s="8"/>
      <c r="AI73" s="8"/>
      <c r="AJ73" s="8"/>
      <c r="AK73" s="8"/>
      <c r="AL73" s="8"/>
      <c r="AM73" s="8"/>
      <c r="AN73" s="44"/>
      <c r="AO73" s="8"/>
      <c r="AP73" s="8"/>
      <c r="AQ73" s="8"/>
      <c r="AR73" s="8"/>
      <c r="AS73" s="8"/>
      <c r="AT73" s="8"/>
      <c r="AU73" s="8"/>
      <c r="AV73" s="8"/>
      <c r="AW73" s="8"/>
      <c r="AX73" s="8"/>
      <c r="AY73" s="8"/>
      <c r="AZ73" s="8"/>
    </row>
    <row r="74" spans="1:52" x14ac:dyDescent="0.55000000000000004">
      <c r="B74" s="6" t="s">
        <v>343</v>
      </c>
      <c r="C74" s="19">
        <f t="shared" si="6"/>
        <v>1</v>
      </c>
      <c r="D74" s="6" t="s">
        <v>331</v>
      </c>
      <c r="F74" s="6" t="s">
        <v>8</v>
      </c>
      <c r="G74" s="35" t="s">
        <v>408</v>
      </c>
      <c r="H74" s="34" t="s">
        <v>422</v>
      </c>
      <c r="L74" s="8"/>
      <c r="M74" s="8">
        <f t="shared" si="5"/>
        <v>15</v>
      </c>
      <c r="N74" s="8"/>
      <c r="O74" s="8"/>
      <c r="P74" s="8"/>
      <c r="Q74" s="8"/>
      <c r="R74" s="8"/>
      <c r="S74" s="8"/>
      <c r="T74" s="98"/>
      <c r="U74" s="8" t="s">
        <v>413</v>
      </c>
      <c r="V74" s="44" t="s">
        <v>414</v>
      </c>
      <c r="W74" s="8" t="s">
        <v>414</v>
      </c>
      <c r="X74" s="8" t="s">
        <v>414</v>
      </c>
      <c r="Y74" s="8" t="s">
        <v>414</v>
      </c>
      <c r="Z74" s="8" t="s">
        <v>414</v>
      </c>
      <c r="AA74" s="8" t="s">
        <v>414</v>
      </c>
      <c r="AB74" s="8" t="s">
        <v>414</v>
      </c>
      <c r="AC74" s="8" t="s">
        <v>414</v>
      </c>
      <c r="AD74" s="8" t="s">
        <v>414</v>
      </c>
      <c r="AE74" s="44" t="s">
        <v>414</v>
      </c>
      <c r="AF74" s="8" t="s">
        <v>414</v>
      </c>
      <c r="AG74" s="8" t="s">
        <v>414</v>
      </c>
      <c r="AH74" s="8" t="s">
        <v>414</v>
      </c>
      <c r="AI74" s="8" t="s">
        <v>415</v>
      </c>
      <c r="AJ74" s="8"/>
      <c r="AK74" s="8"/>
      <c r="AL74" s="8"/>
      <c r="AM74" s="8"/>
      <c r="AN74" s="44"/>
      <c r="AO74" s="8"/>
      <c r="AP74" s="8"/>
      <c r="AQ74" s="8"/>
      <c r="AR74" s="8"/>
      <c r="AS74" s="8"/>
      <c r="AT74" s="8"/>
      <c r="AU74" s="8"/>
      <c r="AV74" s="8"/>
      <c r="AW74" s="8"/>
      <c r="AX74" s="8"/>
      <c r="AY74" s="8"/>
      <c r="AZ74" s="8"/>
    </row>
    <row r="75" spans="1:52" x14ac:dyDescent="0.55000000000000004">
      <c r="B75" s="6" t="s">
        <v>343</v>
      </c>
      <c r="C75" s="19">
        <f t="shared" si="6"/>
        <v>1</v>
      </c>
      <c r="D75" s="6" t="s">
        <v>331</v>
      </c>
      <c r="F75" s="6" t="s">
        <v>8</v>
      </c>
      <c r="G75" s="35" t="s">
        <v>408</v>
      </c>
      <c r="H75" s="34" t="s">
        <v>420</v>
      </c>
      <c r="L75" s="8"/>
      <c r="M75" s="8">
        <f t="shared" si="5"/>
        <v>16</v>
      </c>
      <c r="N75" s="8"/>
      <c r="O75" s="8"/>
      <c r="P75" s="8"/>
      <c r="Q75" s="8"/>
      <c r="R75" s="8"/>
      <c r="S75" s="8"/>
      <c r="T75" s="98"/>
      <c r="U75" s="8"/>
      <c r="V75" s="44"/>
      <c r="W75" s="8"/>
      <c r="X75" s="8"/>
      <c r="Y75" s="8" t="s">
        <v>413</v>
      </c>
      <c r="Z75" s="8" t="s">
        <v>414</v>
      </c>
      <c r="AA75" s="8" t="s">
        <v>414</v>
      </c>
      <c r="AB75" s="8" t="s">
        <v>414</v>
      </c>
      <c r="AC75" s="8" t="s">
        <v>414</v>
      </c>
      <c r="AD75" s="8" t="s">
        <v>414</v>
      </c>
      <c r="AE75" s="44" t="s">
        <v>414</v>
      </c>
      <c r="AF75" s="8" t="s">
        <v>414</v>
      </c>
      <c r="AG75" s="8" t="s">
        <v>414</v>
      </c>
      <c r="AH75" s="8" t="s">
        <v>414</v>
      </c>
      <c r="AI75" s="8" t="s">
        <v>414</v>
      </c>
      <c r="AJ75" s="8" t="s">
        <v>414</v>
      </c>
      <c r="AK75" s="8" t="s">
        <v>414</v>
      </c>
      <c r="AL75" s="8" t="s">
        <v>414</v>
      </c>
      <c r="AM75" s="8" t="s">
        <v>414</v>
      </c>
      <c r="AN75" s="44" t="s">
        <v>415</v>
      </c>
      <c r="AO75" s="8"/>
      <c r="AP75" s="8"/>
      <c r="AQ75" s="8"/>
      <c r="AR75" s="8"/>
      <c r="AS75" s="8"/>
      <c r="AT75" s="8"/>
      <c r="AU75" s="8"/>
      <c r="AV75" s="8"/>
      <c r="AW75" s="8"/>
      <c r="AX75" s="8"/>
      <c r="AY75" s="8"/>
      <c r="AZ75" s="8"/>
    </row>
    <row r="76" spans="1:52" x14ac:dyDescent="0.55000000000000004">
      <c r="B76" s="6" t="s">
        <v>343</v>
      </c>
      <c r="C76" s="19">
        <f t="shared" ref="C76:C103" si="12">COUNTIF(N76:AZ76,"L")</f>
        <v>1</v>
      </c>
      <c r="D76" s="6" t="s">
        <v>331</v>
      </c>
      <c r="F76" s="6" t="s">
        <v>8</v>
      </c>
      <c r="G76" s="35" t="s">
        <v>408</v>
      </c>
      <c r="H76" s="34" t="s">
        <v>429</v>
      </c>
      <c r="L76" s="8"/>
      <c r="M76" s="8">
        <f t="shared" ref="M76:M103" si="13">COUNTA(N76:AZ76)</f>
        <v>12</v>
      </c>
      <c r="N76" s="8"/>
      <c r="O76" s="8"/>
      <c r="P76" s="8"/>
      <c r="Q76" s="8"/>
      <c r="R76" s="8"/>
      <c r="S76" s="8"/>
      <c r="T76" s="98"/>
      <c r="U76" s="8"/>
      <c r="V76" s="44"/>
      <c r="W76" s="8"/>
      <c r="X76" s="8"/>
      <c r="Y76" s="8"/>
      <c r="Z76" s="8"/>
      <c r="AA76" s="8"/>
      <c r="AB76" s="8"/>
      <c r="AC76" s="8"/>
      <c r="AD76" s="8"/>
      <c r="AE76" s="44"/>
      <c r="AF76" s="8"/>
      <c r="AG76" s="8" t="s">
        <v>413</v>
      </c>
      <c r="AH76" s="8" t="s">
        <v>414</v>
      </c>
      <c r="AI76" s="8" t="s">
        <v>414</v>
      </c>
      <c r="AJ76" s="8" t="s">
        <v>414</v>
      </c>
      <c r="AK76" s="8" t="s">
        <v>414</v>
      </c>
      <c r="AL76" s="8" t="s">
        <v>414</v>
      </c>
      <c r="AM76" s="8" t="s">
        <v>414</v>
      </c>
      <c r="AN76" s="44" t="s">
        <v>414</v>
      </c>
      <c r="AO76" s="8" t="s">
        <v>414</v>
      </c>
      <c r="AP76" s="8" t="s">
        <v>414</v>
      </c>
      <c r="AQ76" s="8" t="s">
        <v>414</v>
      </c>
      <c r="AR76" s="8" t="s">
        <v>415</v>
      </c>
      <c r="AS76" s="8"/>
      <c r="AT76" s="8"/>
      <c r="AU76" s="8"/>
      <c r="AV76" s="8"/>
      <c r="AW76" s="8"/>
      <c r="AX76" s="8"/>
      <c r="AY76" s="8"/>
      <c r="AZ76" s="8"/>
    </row>
    <row r="77" spans="1:52" ht="14.25" customHeight="1" x14ac:dyDescent="0.55000000000000004">
      <c r="A77">
        <v>192</v>
      </c>
      <c r="B77" s="6" t="s">
        <v>343</v>
      </c>
      <c r="C77" s="19">
        <v>1</v>
      </c>
      <c r="D77" s="6" t="s">
        <v>331</v>
      </c>
      <c r="E77" s="7" t="s">
        <v>6</v>
      </c>
      <c r="F77" s="6" t="s">
        <v>8</v>
      </c>
      <c r="G77" s="35" t="s">
        <v>408</v>
      </c>
      <c r="H77" s="34" t="s">
        <v>520</v>
      </c>
      <c r="I77" s="49" t="s">
        <v>446</v>
      </c>
      <c r="J77" s="41">
        <v>43190</v>
      </c>
      <c r="K77" t="s">
        <v>521</v>
      </c>
      <c r="L77" s="63" t="s">
        <v>519</v>
      </c>
      <c r="M77" s="8">
        <f t="shared" si="13"/>
        <v>5</v>
      </c>
      <c r="N77" s="8"/>
      <c r="O77" s="8"/>
      <c r="R77" s="8" t="s">
        <v>413</v>
      </c>
      <c r="S77" s="8" t="s">
        <v>414</v>
      </c>
      <c r="T77" s="98" t="s">
        <v>414</v>
      </c>
      <c r="U77" s="8" t="s">
        <v>414</v>
      </c>
      <c r="V77" s="8" t="s">
        <v>415</v>
      </c>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row>
    <row r="78" spans="1:52" ht="15" customHeight="1" x14ac:dyDescent="0.55000000000000004">
      <c r="A78">
        <v>206</v>
      </c>
      <c r="B78" s="6" t="s">
        <v>344</v>
      </c>
      <c r="C78" s="19">
        <v>1</v>
      </c>
      <c r="D78" s="6" t="s">
        <v>331</v>
      </c>
      <c r="F78" s="6" t="s">
        <v>8</v>
      </c>
      <c r="G78" s="35" t="s">
        <v>474</v>
      </c>
      <c r="H78" s="34" t="s">
        <v>512</v>
      </c>
      <c r="I78" s="48" t="s">
        <v>522</v>
      </c>
      <c r="J78" s="41">
        <v>43190</v>
      </c>
      <c r="K78" s="26" t="s">
        <v>523</v>
      </c>
      <c r="L78" s="63" t="s">
        <v>524</v>
      </c>
      <c r="M78" s="8">
        <f t="shared" si="13"/>
        <v>6</v>
      </c>
      <c r="N78" s="8"/>
      <c r="R78" s="8"/>
      <c r="S78" s="8"/>
      <c r="T78" s="98"/>
      <c r="U78" s="8" t="s">
        <v>413</v>
      </c>
      <c r="V78" s="8" t="s">
        <v>414</v>
      </c>
      <c r="W78" s="8" t="s">
        <v>414</v>
      </c>
      <c r="X78" s="8" t="s">
        <v>414</v>
      </c>
      <c r="Y78" s="8" t="s">
        <v>414</v>
      </c>
      <c r="Z78" s="8" t="s">
        <v>415</v>
      </c>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row>
    <row r="79" spans="1:52" ht="15" customHeight="1" x14ac:dyDescent="0.55000000000000004">
      <c r="B79" s="6" t="s">
        <v>344</v>
      </c>
      <c r="C79" s="19">
        <f t="shared" si="12"/>
        <v>1</v>
      </c>
      <c r="D79" s="6" t="s">
        <v>331</v>
      </c>
      <c r="F79" s="6" t="s">
        <v>8</v>
      </c>
      <c r="G79" s="35" t="s">
        <v>459</v>
      </c>
      <c r="H79" s="34" t="s">
        <v>525</v>
      </c>
      <c r="I79" s="48" t="s">
        <v>526</v>
      </c>
      <c r="J79" s="41">
        <v>43251</v>
      </c>
      <c r="K79" t="s">
        <v>527</v>
      </c>
      <c r="L79" s="63" t="s">
        <v>528</v>
      </c>
      <c r="M79" s="8">
        <f t="shared" si="13"/>
        <v>10</v>
      </c>
      <c r="N79" s="8"/>
      <c r="O79" s="8"/>
      <c r="R79" s="8"/>
      <c r="S79" s="8"/>
      <c r="T79" s="98"/>
      <c r="U79" s="8"/>
      <c r="V79" s="44" t="s">
        <v>413</v>
      </c>
      <c r="W79" s="8" t="s">
        <v>414</v>
      </c>
      <c r="X79" s="8" t="s">
        <v>414</v>
      </c>
      <c r="Y79" s="8" t="s">
        <v>414</v>
      </c>
      <c r="Z79" s="8" t="s">
        <v>414</v>
      </c>
      <c r="AA79" s="8" t="s">
        <v>414</v>
      </c>
      <c r="AB79" s="8" t="s">
        <v>414</v>
      </c>
      <c r="AC79" s="8" t="s">
        <v>414</v>
      </c>
      <c r="AD79" s="8" t="s">
        <v>414</v>
      </c>
      <c r="AE79" s="44" t="s">
        <v>415</v>
      </c>
      <c r="AF79" s="8"/>
      <c r="AG79" s="8"/>
      <c r="AH79" s="8"/>
      <c r="AI79" s="8"/>
      <c r="AJ79" s="8"/>
      <c r="AK79" s="8"/>
      <c r="AL79" s="8"/>
      <c r="AM79" s="8"/>
      <c r="AN79" s="44"/>
      <c r="AO79" s="8"/>
      <c r="AP79" s="8"/>
      <c r="AQ79" s="8"/>
      <c r="AR79" s="8"/>
      <c r="AS79" s="8"/>
      <c r="AT79" s="8"/>
      <c r="AU79" s="8"/>
      <c r="AV79" s="8"/>
      <c r="AW79" s="8"/>
      <c r="AX79" s="8"/>
      <c r="AY79" s="8"/>
      <c r="AZ79" s="8"/>
    </row>
    <row r="80" spans="1:52" x14ac:dyDescent="0.55000000000000004">
      <c r="B80" s="6" t="s">
        <v>344</v>
      </c>
      <c r="C80" s="19">
        <f t="shared" si="12"/>
        <v>1</v>
      </c>
      <c r="D80" s="6" t="s">
        <v>331</v>
      </c>
      <c r="F80" s="6" t="s">
        <v>8</v>
      </c>
      <c r="G80" s="35" t="s">
        <v>459</v>
      </c>
      <c r="H80" s="34" t="s">
        <v>529</v>
      </c>
      <c r="L80" s="8"/>
      <c r="M80" s="8">
        <f t="shared" si="13"/>
        <v>13</v>
      </c>
      <c r="N80" s="8"/>
      <c r="O80" s="8"/>
      <c r="P80" s="8"/>
      <c r="Q80" s="8"/>
      <c r="R80" s="8"/>
      <c r="S80" s="8"/>
      <c r="T80" s="98"/>
      <c r="U80" s="8"/>
      <c r="V80" s="44"/>
      <c r="W80" s="8" t="s">
        <v>413</v>
      </c>
      <c r="X80" s="8" t="s">
        <v>414</v>
      </c>
      <c r="Y80" s="8" t="s">
        <v>414</v>
      </c>
      <c r="Z80" s="8" t="s">
        <v>414</v>
      </c>
      <c r="AA80" s="8" t="s">
        <v>414</v>
      </c>
      <c r="AB80" s="8" t="s">
        <v>414</v>
      </c>
      <c r="AC80" s="8" t="s">
        <v>414</v>
      </c>
      <c r="AD80" s="8" t="s">
        <v>414</v>
      </c>
      <c r="AE80" s="44" t="s">
        <v>414</v>
      </c>
      <c r="AF80" s="8" t="s">
        <v>414</v>
      </c>
      <c r="AG80" s="8" t="s">
        <v>414</v>
      </c>
      <c r="AH80" s="8" t="s">
        <v>414</v>
      </c>
      <c r="AI80" s="8" t="s">
        <v>415</v>
      </c>
      <c r="AJ80" s="8"/>
      <c r="AK80" s="8"/>
      <c r="AL80" s="8"/>
      <c r="AM80" s="8"/>
      <c r="AN80" s="44"/>
      <c r="AO80" s="8"/>
      <c r="AP80" s="8"/>
      <c r="AQ80" s="8"/>
      <c r="AR80" s="8"/>
      <c r="AS80" s="8"/>
      <c r="AT80" s="8"/>
      <c r="AU80" s="8"/>
      <c r="AV80" s="8"/>
      <c r="AW80" s="8"/>
      <c r="AX80" s="8"/>
      <c r="AY80" s="8"/>
      <c r="AZ80" s="8"/>
    </row>
    <row r="81" spans="1:52" x14ac:dyDescent="0.55000000000000004">
      <c r="B81" s="6" t="s">
        <v>344</v>
      </c>
      <c r="C81" s="19">
        <f t="shared" si="12"/>
        <v>1</v>
      </c>
      <c r="D81" s="6" t="s">
        <v>331</v>
      </c>
      <c r="F81" s="6" t="s">
        <v>8</v>
      </c>
      <c r="G81" s="35" t="s">
        <v>461</v>
      </c>
      <c r="H81" s="34" t="s">
        <v>530</v>
      </c>
      <c r="L81" s="8"/>
      <c r="M81" s="8">
        <f t="shared" si="13"/>
        <v>13</v>
      </c>
      <c r="N81" s="8"/>
      <c r="O81" s="8"/>
      <c r="P81" s="8"/>
      <c r="Q81" s="8"/>
      <c r="R81" s="8"/>
      <c r="S81" s="8"/>
      <c r="T81" s="98"/>
      <c r="U81" s="8"/>
      <c r="V81" s="44"/>
      <c r="W81" s="8"/>
      <c r="X81" s="8"/>
      <c r="Y81" s="8"/>
      <c r="Z81" s="8"/>
      <c r="AA81" s="8" t="s">
        <v>413</v>
      </c>
      <c r="AB81" s="8" t="s">
        <v>414</v>
      </c>
      <c r="AC81" s="8" t="s">
        <v>414</v>
      </c>
      <c r="AD81" s="8" t="s">
        <v>414</v>
      </c>
      <c r="AE81" s="44" t="s">
        <v>414</v>
      </c>
      <c r="AF81" s="8" t="s">
        <v>414</v>
      </c>
      <c r="AG81" s="8" t="s">
        <v>414</v>
      </c>
      <c r="AH81" s="8" t="s">
        <v>414</v>
      </c>
      <c r="AI81" s="8" t="s">
        <v>414</v>
      </c>
      <c r="AJ81" s="8" t="s">
        <v>414</v>
      </c>
      <c r="AK81" s="8" t="s">
        <v>414</v>
      </c>
      <c r="AL81" s="8" t="s">
        <v>414</v>
      </c>
      <c r="AM81" s="8" t="s">
        <v>415</v>
      </c>
      <c r="AN81" s="44"/>
      <c r="AO81" s="8"/>
      <c r="AP81" s="8"/>
      <c r="AQ81" s="8"/>
      <c r="AR81" s="8"/>
      <c r="AS81" s="8"/>
      <c r="AT81" s="8"/>
      <c r="AU81" s="8"/>
      <c r="AV81" s="8"/>
      <c r="AW81" s="8"/>
      <c r="AX81" s="8"/>
      <c r="AY81" s="8"/>
      <c r="AZ81" s="8"/>
    </row>
    <row r="82" spans="1:52" x14ac:dyDescent="0.55000000000000004">
      <c r="B82" s="6" t="s">
        <v>344</v>
      </c>
      <c r="C82" s="19">
        <f t="shared" si="12"/>
        <v>1</v>
      </c>
      <c r="D82" s="6" t="s">
        <v>331</v>
      </c>
      <c r="F82" s="6" t="s">
        <v>8</v>
      </c>
      <c r="G82" s="35" t="s">
        <v>408</v>
      </c>
      <c r="H82" s="34" t="s">
        <v>409</v>
      </c>
      <c r="L82" s="8"/>
      <c r="M82" s="8">
        <f t="shared" si="13"/>
        <v>13</v>
      </c>
      <c r="N82" s="8"/>
      <c r="O82" s="8"/>
      <c r="P82" s="8"/>
      <c r="Q82" s="8"/>
      <c r="R82" s="8"/>
      <c r="S82" s="8"/>
      <c r="T82" s="98"/>
      <c r="U82" s="8"/>
      <c r="V82" s="44"/>
      <c r="W82" s="8"/>
      <c r="X82" s="8"/>
      <c r="Y82" s="8"/>
      <c r="Z82" s="8"/>
      <c r="AA82" s="8"/>
      <c r="AB82" s="8"/>
      <c r="AC82" s="8"/>
      <c r="AD82" s="8"/>
      <c r="AE82" s="44"/>
      <c r="AF82" s="8" t="s">
        <v>413</v>
      </c>
      <c r="AG82" s="8" t="s">
        <v>414</v>
      </c>
      <c r="AH82" s="8" t="s">
        <v>414</v>
      </c>
      <c r="AI82" s="8" t="s">
        <v>414</v>
      </c>
      <c r="AJ82" s="8" t="s">
        <v>414</v>
      </c>
      <c r="AK82" s="8" t="s">
        <v>414</v>
      </c>
      <c r="AL82" s="8" t="s">
        <v>414</v>
      </c>
      <c r="AM82" s="8" t="s">
        <v>414</v>
      </c>
      <c r="AN82" s="44" t="s">
        <v>414</v>
      </c>
      <c r="AO82" s="8" t="s">
        <v>414</v>
      </c>
      <c r="AP82" s="8" t="s">
        <v>414</v>
      </c>
      <c r="AQ82" s="8" t="s">
        <v>414</v>
      </c>
      <c r="AR82" s="8" t="s">
        <v>415</v>
      </c>
      <c r="AS82" s="8"/>
      <c r="AT82" s="8"/>
      <c r="AU82" s="8"/>
      <c r="AV82" s="8"/>
      <c r="AW82" s="8"/>
      <c r="AX82" s="8"/>
      <c r="AY82" s="8"/>
      <c r="AZ82" s="8"/>
    </row>
    <row r="83" spans="1:52" ht="14.85" customHeight="1" x14ac:dyDescent="0.55000000000000004">
      <c r="A83">
        <v>193</v>
      </c>
      <c r="B83" s="6" t="s">
        <v>154</v>
      </c>
      <c r="C83" s="19">
        <f t="shared" si="12"/>
        <v>1</v>
      </c>
      <c r="D83" s="6" t="s">
        <v>345</v>
      </c>
      <c r="E83" s="7" t="s">
        <v>6</v>
      </c>
      <c r="F83" s="6" t="s">
        <v>44</v>
      </c>
      <c r="G83" s="35" t="s">
        <v>461</v>
      </c>
      <c r="H83" s="35" t="s">
        <v>531</v>
      </c>
      <c r="I83" s="49" t="s">
        <v>446</v>
      </c>
      <c r="J83" s="41">
        <v>43190</v>
      </c>
      <c r="K83" s="27" t="s">
        <v>532</v>
      </c>
      <c r="L83" s="8" t="s">
        <v>533</v>
      </c>
      <c r="M83" s="8">
        <f t="shared" si="13"/>
        <v>5</v>
      </c>
      <c r="N83" s="8"/>
      <c r="P83" s="8"/>
      <c r="R83" s="8" t="s">
        <v>413</v>
      </c>
      <c r="S83" s="8" t="s">
        <v>414</v>
      </c>
      <c r="T83" s="98" t="s">
        <v>414</v>
      </c>
      <c r="U83" s="8" t="s">
        <v>414</v>
      </c>
      <c r="V83" s="44" t="s">
        <v>415</v>
      </c>
      <c r="W83" s="8"/>
      <c r="X83" s="8"/>
      <c r="Y83" s="8"/>
      <c r="Z83" s="8"/>
      <c r="AA83" s="8"/>
      <c r="AB83" s="8"/>
      <c r="AC83" s="8"/>
      <c r="AD83" s="8"/>
      <c r="AE83" s="44"/>
      <c r="AF83" s="8"/>
      <c r="AG83" s="8"/>
      <c r="AH83" s="8"/>
      <c r="AI83" s="8"/>
      <c r="AJ83" s="8"/>
      <c r="AK83" s="8"/>
      <c r="AL83" s="8"/>
      <c r="AM83" s="8"/>
      <c r="AN83" s="44"/>
      <c r="AO83" s="8"/>
      <c r="AP83" s="8"/>
      <c r="AQ83" s="8"/>
      <c r="AR83" s="8"/>
      <c r="AS83" s="8"/>
      <c r="AT83" s="8"/>
      <c r="AU83" s="8"/>
      <c r="AV83" s="8"/>
      <c r="AW83" s="8"/>
      <c r="AX83" s="8"/>
      <c r="AY83" s="8"/>
      <c r="AZ83" s="8"/>
    </row>
    <row r="84" spans="1:52" ht="13.5" customHeight="1" x14ac:dyDescent="0.55000000000000004">
      <c r="A84">
        <v>207</v>
      </c>
      <c r="B84" s="6" t="s">
        <v>154</v>
      </c>
      <c r="C84" s="19">
        <f t="shared" si="12"/>
        <v>1</v>
      </c>
      <c r="D84" s="6" t="s">
        <v>345</v>
      </c>
      <c r="E84" s="7" t="s">
        <v>6</v>
      </c>
      <c r="F84" s="6" t="s">
        <v>44</v>
      </c>
      <c r="G84" s="35" t="s">
        <v>461</v>
      </c>
      <c r="H84" s="35" t="s">
        <v>534</v>
      </c>
      <c r="I84" s="49" t="s">
        <v>410</v>
      </c>
      <c r="J84" s="42">
        <v>43220</v>
      </c>
      <c r="K84" s="27" t="s">
        <v>535</v>
      </c>
      <c r="L84" s="8" t="s">
        <v>536</v>
      </c>
      <c r="M84" s="8">
        <v>8</v>
      </c>
      <c r="N84" s="8"/>
      <c r="O84" s="8"/>
      <c r="P84" s="8"/>
      <c r="R84" s="8"/>
      <c r="S84" s="8" t="s">
        <v>413</v>
      </c>
      <c r="T84" s="98" t="s">
        <v>414</v>
      </c>
      <c r="U84" s="8" t="s">
        <v>414</v>
      </c>
      <c r="V84" s="44" t="s">
        <v>414</v>
      </c>
      <c r="W84" s="8" t="s">
        <v>414</v>
      </c>
      <c r="X84" s="8" t="s">
        <v>414</v>
      </c>
      <c r="Y84" s="8" t="s">
        <v>414</v>
      </c>
      <c r="Z84" s="8" t="s">
        <v>415</v>
      </c>
      <c r="AA84" s="8"/>
      <c r="AB84" s="8"/>
      <c r="AC84" s="8"/>
      <c r="AD84" s="8"/>
      <c r="AE84" s="44"/>
      <c r="AF84" s="8"/>
      <c r="AG84" s="8"/>
      <c r="AH84" s="8"/>
      <c r="AI84" s="8"/>
      <c r="AJ84" s="8"/>
      <c r="AK84" s="8"/>
      <c r="AL84" s="8"/>
      <c r="AM84" s="8"/>
      <c r="AN84" s="44"/>
      <c r="AO84" s="8"/>
      <c r="AP84" s="8"/>
      <c r="AQ84" s="8"/>
      <c r="AR84" s="8"/>
      <c r="AS84" s="8"/>
      <c r="AT84" s="8"/>
      <c r="AU84" s="8"/>
      <c r="AV84" s="8"/>
      <c r="AW84" s="8"/>
      <c r="AX84" s="8"/>
      <c r="AY84" s="8"/>
      <c r="AZ84" s="8"/>
    </row>
    <row r="85" spans="1:52" x14ac:dyDescent="0.55000000000000004">
      <c r="B85" s="6" t="s">
        <v>154</v>
      </c>
      <c r="C85" s="19">
        <f t="shared" si="12"/>
        <v>1</v>
      </c>
      <c r="D85" s="6" t="s">
        <v>345</v>
      </c>
      <c r="F85" s="6" t="s">
        <v>44</v>
      </c>
      <c r="G85" s="35" t="s">
        <v>461</v>
      </c>
      <c r="H85" s="35" t="s">
        <v>501</v>
      </c>
      <c r="I85" s="49"/>
      <c r="J85" s="42"/>
      <c r="K85" s="27"/>
      <c r="L85" s="8"/>
      <c r="M85" s="8">
        <f t="shared" si="13"/>
        <v>2</v>
      </c>
      <c r="N85" s="8"/>
      <c r="O85" s="8"/>
      <c r="P85" s="8"/>
      <c r="Q85" s="8"/>
      <c r="R85" s="8"/>
      <c r="S85" s="8"/>
      <c r="T85" s="98"/>
      <c r="U85" s="8"/>
      <c r="V85" s="44" t="s">
        <v>413</v>
      </c>
      <c r="W85" s="8"/>
      <c r="X85" s="8"/>
      <c r="Y85" s="8"/>
      <c r="Z85" s="8"/>
      <c r="AA85" s="8"/>
      <c r="AB85" s="8"/>
      <c r="AC85" s="8"/>
      <c r="AD85" s="8"/>
      <c r="AE85" s="44"/>
      <c r="AF85" s="8"/>
      <c r="AG85" s="8"/>
      <c r="AH85" s="8"/>
      <c r="AI85" s="8" t="s">
        <v>415</v>
      </c>
      <c r="AJ85" s="8"/>
      <c r="AK85" s="8"/>
      <c r="AL85" s="8"/>
      <c r="AM85" s="8"/>
      <c r="AN85" s="44"/>
      <c r="AO85" s="8"/>
      <c r="AP85" s="8"/>
      <c r="AQ85" s="8"/>
      <c r="AR85" s="8"/>
      <c r="AS85" s="8"/>
      <c r="AT85" s="8"/>
      <c r="AU85" s="8"/>
      <c r="AV85" s="8"/>
      <c r="AW85" s="8"/>
      <c r="AX85" s="8"/>
      <c r="AY85" s="8"/>
      <c r="AZ85" s="8"/>
    </row>
    <row r="86" spans="1:52" x14ac:dyDescent="0.55000000000000004">
      <c r="B86" s="6" t="s">
        <v>154</v>
      </c>
      <c r="C86" s="19">
        <f t="shared" si="12"/>
        <v>1</v>
      </c>
      <c r="D86" s="6" t="s">
        <v>345</v>
      </c>
      <c r="F86" s="6" t="s">
        <v>44</v>
      </c>
      <c r="G86" s="35" t="s">
        <v>461</v>
      </c>
      <c r="H86" s="35" t="s">
        <v>462</v>
      </c>
      <c r="I86" s="49"/>
      <c r="J86" s="42"/>
      <c r="K86" s="27"/>
      <c r="L86" s="8"/>
      <c r="M86" s="8">
        <f t="shared" si="13"/>
        <v>14</v>
      </c>
      <c r="N86" s="8"/>
      <c r="O86" s="8"/>
      <c r="P86" s="8"/>
      <c r="Q86" s="8"/>
      <c r="R86" s="8"/>
      <c r="S86" s="8"/>
      <c r="T86" s="98"/>
      <c r="U86" s="8"/>
      <c r="V86" s="8"/>
      <c r="W86" s="8"/>
      <c r="X86" s="8"/>
      <c r="Y86" s="8"/>
      <c r="Z86" s="8" t="s">
        <v>413</v>
      </c>
      <c r="AA86" s="8" t="s">
        <v>414</v>
      </c>
      <c r="AB86" s="8" t="s">
        <v>414</v>
      </c>
      <c r="AC86" s="8" t="s">
        <v>414</v>
      </c>
      <c r="AD86" s="8" t="s">
        <v>414</v>
      </c>
      <c r="AE86" s="8" t="s">
        <v>414</v>
      </c>
      <c r="AF86" s="8" t="s">
        <v>414</v>
      </c>
      <c r="AG86" s="8" t="s">
        <v>414</v>
      </c>
      <c r="AH86" s="8" t="s">
        <v>414</v>
      </c>
      <c r="AI86" s="8" t="s">
        <v>414</v>
      </c>
      <c r="AJ86" s="8" t="s">
        <v>414</v>
      </c>
      <c r="AK86" s="8" t="s">
        <v>414</v>
      </c>
      <c r="AL86" s="8" t="s">
        <v>414</v>
      </c>
      <c r="AM86" s="8" t="s">
        <v>415</v>
      </c>
      <c r="AN86" s="8"/>
      <c r="AO86" s="8"/>
      <c r="AP86" s="8"/>
      <c r="AQ86" s="8"/>
      <c r="AR86" s="8"/>
      <c r="AS86" s="8"/>
      <c r="AT86" s="8"/>
      <c r="AU86" s="8"/>
      <c r="AV86" s="8"/>
      <c r="AW86" s="8"/>
      <c r="AX86" s="8"/>
      <c r="AY86" s="8"/>
      <c r="AZ86" s="8"/>
    </row>
    <row r="87" spans="1:52" x14ac:dyDescent="0.55000000000000004">
      <c r="B87" s="6" t="s">
        <v>154</v>
      </c>
      <c r="C87" s="19">
        <f t="shared" si="12"/>
        <v>1</v>
      </c>
      <c r="D87" s="6" t="s">
        <v>345</v>
      </c>
      <c r="F87" s="6" t="s">
        <v>44</v>
      </c>
      <c r="G87" s="35" t="s">
        <v>424</v>
      </c>
      <c r="H87" s="35" t="s">
        <v>537</v>
      </c>
      <c r="I87" s="49"/>
      <c r="J87" s="42"/>
      <c r="K87" s="27"/>
      <c r="L87" s="8"/>
      <c r="M87" s="8">
        <f t="shared" si="13"/>
        <v>9</v>
      </c>
      <c r="N87" s="8"/>
      <c r="O87" s="8"/>
      <c r="P87" s="8"/>
      <c r="Q87" s="8"/>
      <c r="R87" s="8"/>
      <c r="S87" s="8"/>
      <c r="T87" s="98"/>
      <c r="U87" s="8"/>
      <c r="V87" s="44"/>
      <c r="W87" s="8"/>
      <c r="X87" s="8"/>
      <c r="Y87" s="8"/>
      <c r="Z87" s="8"/>
      <c r="AA87" s="8"/>
      <c r="AB87" s="8"/>
      <c r="AC87" s="8"/>
      <c r="AD87" s="8"/>
      <c r="AE87" s="44" t="s">
        <v>413</v>
      </c>
      <c r="AF87" s="8" t="s">
        <v>414</v>
      </c>
      <c r="AG87" s="8" t="s">
        <v>414</v>
      </c>
      <c r="AH87" s="8" t="s">
        <v>414</v>
      </c>
      <c r="AI87" s="8" t="s">
        <v>414</v>
      </c>
      <c r="AJ87" s="8" t="s">
        <v>414</v>
      </c>
      <c r="AK87" s="8" t="s">
        <v>414</v>
      </c>
      <c r="AL87" s="8" t="s">
        <v>414</v>
      </c>
      <c r="AM87" s="8" t="s">
        <v>415</v>
      </c>
      <c r="AN87" s="44"/>
      <c r="AO87" s="8"/>
      <c r="AP87" s="8"/>
      <c r="AQ87" s="8"/>
      <c r="AR87" s="8"/>
      <c r="AS87" s="8"/>
      <c r="AT87" s="8"/>
      <c r="AU87" s="8"/>
      <c r="AV87" s="8"/>
      <c r="AW87" s="8"/>
      <c r="AX87" s="8"/>
      <c r="AY87" s="8"/>
      <c r="AZ87" s="8"/>
    </row>
    <row r="88" spans="1:52" x14ac:dyDescent="0.55000000000000004">
      <c r="B88" s="6" t="s">
        <v>157</v>
      </c>
      <c r="C88" s="19">
        <f t="shared" si="12"/>
        <v>1</v>
      </c>
      <c r="D88" s="6" t="s">
        <v>331</v>
      </c>
      <c r="F88" s="6" t="s">
        <v>44</v>
      </c>
      <c r="G88" s="35" t="s">
        <v>474</v>
      </c>
      <c r="H88" s="35" t="s">
        <v>475</v>
      </c>
      <c r="I88" s="49"/>
      <c r="J88" s="42"/>
      <c r="K88" s="27"/>
      <c r="L88" s="8"/>
      <c r="M88" s="8">
        <f t="shared" si="13"/>
        <v>13</v>
      </c>
      <c r="N88" s="8"/>
      <c r="O88" s="8"/>
      <c r="P88" s="8"/>
      <c r="Q88" s="8"/>
      <c r="R88" s="8"/>
      <c r="S88" s="8"/>
      <c r="T88" s="98"/>
      <c r="U88" s="8"/>
      <c r="V88" s="44"/>
      <c r="W88" s="8" t="s">
        <v>413</v>
      </c>
      <c r="X88" s="8" t="s">
        <v>414</v>
      </c>
      <c r="Y88" s="8" t="s">
        <v>414</v>
      </c>
      <c r="Z88" s="8" t="s">
        <v>414</v>
      </c>
      <c r="AA88" s="8" t="s">
        <v>414</v>
      </c>
      <c r="AB88" s="8" t="s">
        <v>414</v>
      </c>
      <c r="AC88" s="8" t="s">
        <v>414</v>
      </c>
      <c r="AD88" s="8" t="s">
        <v>414</v>
      </c>
      <c r="AE88" s="44" t="s">
        <v>414</v>
      </c>
      <c r="AF88" s="8" t="s">
        <v>414</v>
      </c>
      <c r="AG88" s="8" t="s">
        <v>414</v>
      </c>
      <c r="AH88" s="8" t="s">
        <v>414</v>
      </c>
      <c r="AI88" s="8" t="s">
        <v>415</v>
      </c>
      <c r="AJ88" s="8"/>
      <c r="AK88" s="8"/>
      <c r="AL88" s="8"/>
      <c r="AM88" s="8"/>
      <c r="AN88" s="44"/>
      <c r="AO88" s="8"/>
      <c r="AP88" s="8"/>
      <c r="AQ88" s="8"/>
      <c r="AR88" s="8"/>
      <c r="AS88" s="8"/>
      <c r="AT88" s="8"/>
      <c r="AU88" s="8"/>
      <c r="AV88" s="8"/>
      <c r="AW88" s="8"/>
      <c r="AX88" s="8"/>
      <c r="AY88" s="8"/>
      <c r="AZ88" s="8"/>
    </row>
    <row r="89" spans="1:52" x14ac:dyDescent="0.55000000000000004">
      <c r="B89" s="6" t="s">
        <v>157</v>
      </c>
      <c r="C89" s="19">
        <f t="shared" si="12"/>
        <v>1</v>
      </c>
      <c r="D89" s="6" t="s">
        <v>331</v>
      </c>
      <c r="F89" s="6" t="s">
        <v>44</v>
      </c>
      <c r="G89" s="35" t="s">
        <v>459</v>
      </c>
      <c r="H89" s="35" t="s">
        <v>538</v>
      </c>
      <c r="I89" s="49"/>
      <c r="J89" s="42"/>
      <c r="K89" s="27"/>
      <c r="L89" s="8"/>
      <c r="M89" s="8">
        <f t="shared" si="13"/>
        <v>7</v>
      </c>
      <c r="N89" s="8"/>
      <c r="O89" s="8"/>
      <c r="P89" s="8"/>
      <c r="Q89" s="8"/>
      <c r="R89" s="8"/>
      <c r="S89" s="8"/>
      <c r="T89" s="98"/>
      <c r="U89" s="8"/>
      <c r="V89" s="44"/>
      <c r="W89" s="8"/>
      <c r="X89" s="8"/>
      <c r="Y89" s="8"/>
      <c r="Z89" s="8"/>
      <c r="AA89" s="8"/>
      <c r="AB89" s="8"/>
      <c r="AC89" s="8"/>
      <c r="AD89" s="8"/>
      <c r="AE89" s="44"/>
      <c r="AF89" s="8"/>
      <c r="AG89" s="8" t="s">
        <v>413</v>
      </c>
      <c r="AH89" s="8" t="s">
        <v>414</v>
      </c>
      <c r="AI89" s="8" t="s">
        <v>414</v>
      </c>
      <c r="AJ89" s="8" t="s">
        <v>414</v>
      </c>
      <c r="AK89" s="8" t="s">
        <v>414</v>
      </c>
      <c r="AL89" s="8" t="s">
        <v>414</v>
      </c>
      <c r="AM89" s="8" t="s">
        <v>415</v>
      </c>
      <c r="AN89" s="44"/>
      <c r="AO89" s="8"/>
      <c r="AP89" s="8"/>
      <c r="AQ89" s="8"/>
      <c r="AR89" s="8"/>
      <c r="AS89" s="8"/>
      <c r="AT89" s="8"/>
      <c r="AU89" s="8"/>
      <c r="AV89" s="8"/>
      <c r="AW89" s="8"/>
      <c r="AX89" s="8"/>
      <c r="AY89" s="8"/>
      <c r="AZ89" s="8"/>
    </row>
    <row r="90" spans="1:52" x14ac:dyDescent="0.55000000000000004">
      <c r="B90" s="6" t="s">
        <v>157</v>
      </c>
      <c r="C90" s="19">
        <f t="shared" si="12"/>
        <v>1</v>
      </c>
      <c r="D90" s="6" t="s">
        <v>331</v>
      </c>
      <c r="F90" s="6" t="s">
        <v>44</v>
      </c>
      <c r="G90" s="35" t="s">
        <v>539</v>
      </c>
      <c r="H90" s="35" t="s">
        <v>540</v>
      </c>
      <c r="I90" s="49"/>
      <c r="J90" s="42"/>
      <c r="K90" s="27"/>
      <c r="L90" s="8"/>
      <c r="M90" s="8">
        <f t="shared" si="13"/>
        <v>13</v>
      </c>
      <c r="N90" s="8"/>
      <c r="O90" s="8"/>
      <c r="P90" s="8"/>
      <c r="Q90" s="8"/>
      <c r="R90" s="8"/>
      <c r="S90" s="8"/>
      <c r="T90" s="98"/>
      <c r="U90" s="8"/>
      <c r="V90" s="44"/>
      <c r="W90" s="8"/>
      <c r="X90" s="8"/>
      <c r="Y90" s="8"/>
      <c r="Z90" s="8"/>
      <c r="AA90" s="8" t="s">
        <v>413</v>
      </c>
      <c r="AB90" s="8" t="s">
        <v>414</v>
      </c>
      <c r="AC90" s="8" t="s">
        <v>414</v>
      </c>
      <c r="AD90" s="8" t="s">
        <v>414</v>
      </c>
      <c r="AE90" s="44" t="s">
        <v>414</v>
      </c>
      <c r="AF90" s="8" t="s">
        <v>414</v>
      </c>
      <c r="AG90" s="8" t="s">
        <v>414</v>
      </c>
      <c r="AH90" s="8" t="s">
        <v>414</v>
      </c>
      <c r="AI90" s="8" t="s">
        <v>414</v>
      </c>
      <c r="AJ90" s="8" t="s">
        <v>414</v>
      </c>
      <c r="AK90" s="8" t="s">
        <v>414</v>
      </c>
      <c r="AL90" s="8" t="s">
        <v>414</v>
      </c>
      <c r="AM90" s="8" t="s">
        <v>415</v>
      </c>
      <c r="AN90" s="44"/>
      <c r="AO90" s="8"/>
      <c r="AP90" s="8"/>
      <c r="AQ90" s="8"/>
      <c r="AR90" s="8"/>
      <c r="AS90" s="8"/>
      <c r="AT90" s="8"/>
      <c r="AU90" s="8"/>
      <c r="AV90" s="8"/>
      <c r="AW90" s="8"/>
      <c r="AX90" s="8"/>
      <c r="AY90" s="8"/>
      <c r="AZ90" s="8"/>
    </row>
    <row r="91" spans="1:52" x14ac:dyDescent="0.55000000000000004">
      <c r="B91" s="6" t="s">
        <v>157</v>
      </c>
      <c r="C91" s="19">
        <f t="shared" si="12"/>
        <v>1</v>
      </c>
      <c r="D91" s="6" t="s">
        <v>331</v>
      </c>
      <c r="F91" s="6" t="s">
        <v>44</v>
      </c>
      <c r="G91" s="35" t="s">
        <v>474</v>
      </c>
      <c r="H91" s="35" t="s">
        <v>541</v>
      </c>
      <c r="I91" s="49"/>
      <c r="J91" s="42"/>
      <c r="K91" s="27"/>
      <c r="L91" s="8"/>
      <c r="M91" s="8">
        <f t="shared" si="13"/>
        <v>12</v>
      </c>
      <c r="N91" s="8"/>
      <c r="O91" s="8"/>
      <c r="P91" s="8"/>
      <c r="Q91" s="8"/>
      <c r="R91" s="8"/>
      <c r="S91" s="8"/>
      <c r="T91" s="98"/>
      <c r="U91" s="8"/>
      <c r="V91" s="44"/>
      <c r="W91" s="8"/>
      <c r="X91" s="8"/>
      <c r="Y91" s="8"/>
      <c r="Z91" s="8"/>
      <c r="AA91" s="8"/>
      <c r="AB91" s="8" t="s">
        <v>413</v>
      </c>
      <c r="AC91" s="8" t="s">
        <v>414</v>
      </c>
      <c r="AD91" s="8" t="s">
        <v>414</v>
      </c>
      <c r="AE91" s="44" t="s">
        <v>414</v>
      </c>
      <c r="AF91" s="8" t="s">
        <v>414</v>
      </c>
      <c r="AG91" s="8" t="s">
        <v>414</v>
      </c>
      <c r="AH91" s="8" t="s">
        <v>414</v>
      </c>
      <c r="AI91" s="8" t="s">
        <v>414</v>
      </c>
      <c r="AJ91" s="8" t="s">
        <v>414</v>
      </c>
      <c r="AK91" s="8" t="s">
        <v>414</v>
      </c>
      <c r="AL91" s="8" t="s">
        <v>414</v>
      </c>
      <c r="AM91" s="8" t="s">
        <v>415</v>
      </c>
      <c r="AN91" s="44"/>
      <c r="AO91" s="8"/>
      <c r="AP91" s="8"/>
      <c r="AQ91" s="8"/>
      <c r="AR91" s="8"/>
      <c r="AS91" s="8"/>
      <c r="AT91" s="8"/>
      <c r="AU91" s="8"/>
      <c r="AV91" s="8"/>
      <c r="AW91" s="8"/>
      <c r="AX91" s="8"/>
      <c r="AY91" s="8"/>
      <c r="AZ91" s="8"/>
    </row>
    <row r="92" spans="1:52" x14ac:dyDescent="0.55000000000000004">
      <c r="B92" s="6" t="s">
        <v>157</v>
      </c>
      <c r="C92" s="19">
        <f t="shared" si="12"/>
        <v>1</v>
      </c>
      <c r="D92" s="6" t="s">
        <v>331</v>
      </c>
      <c r="F92" s="6" t="s">
        <v>44</v>
      </c>
      <c r="G92" s="35" t="s">
        <v>461</v>
      </c>
      <c r="H92" s="35" t="s">
        <v>500</v>
      </c>
      <c r="I92" s="49"/>
      <c r="J92" s="42"/>
      <c r="K92" s="27"/>
      <c r="L92" s="8"/>
      <c r="M92" s="8">
        <f t="shared" si="13"/>
        <v>11</v>
      </c>
      <c r="N92" s="8"/>
      <c r="O92" s="8"/>
      <c r="P92" s="8"/>
      <c r="Q92" s="8"/>
      <c r="R92" s="8"/>
      <c r="S92" s="8"/>
      <c r="T92" s="98"/>
      <c r="U92" s="8"/>
      <c r="V92" s="44"/>
      <c r="W92" s="8"/>
      <c r="X92" s="8"/>
      <c r="Y92" s="8"/>
      <c r="Z92" s="8"/>
      <c r="AA92" s="8"/>
      <c r="AB92" s="8"/>
      <c r="AC92" s="8" t="s">
        <v>413</v>
      </c>
      <c r="AD92" s="8" t="s">
        <v>414</v>
      </c>
      <c r="AE92" s="44" t="s">
        <v>414</v>
      </c>
      <c r="AF92" s="8" t="s">
        <v>414</v>
      </c>
      <c r="AG92" s="8" t="s">
        <v>414</v>
      </c>
      <c r="AH92" s="8" t="s">
        <v>414</v>
      </c>
      <c r="AI92" s="8" t="s">
        <v>414</v>
      </c>
      <c r="AJ92" s="8" t="s">
        <v>414</v>
      </c>
      <c r="AK92" s="8" t="s">
        <v>414</v>
      </c>
      <c r="AL92" s="8" t="s">
        <v>414</v>
      </c>
      <c r="AM92" s="8" t="s">
        <v>415</v>
      </c>
      <c r="AN92" s="44"/>
      <c r="AO92" s="8"/>
      <c r="AP92" s="8"/>
      <c r="AQ92" s="8"/>
      <c r="AR92" s="8"/>
      <c r="AS92" s="8"/>
      <c r="AT92" s="8"/>
      <c r="AU92" s="8"/>
      <c r="AV92" s="8"/>
      <c r="AW92" s="8"/>
      <c r="AX92" s="8"/>
      <c r="AY92" s="8"/>
      <c r="AZ92" s="8"/>
    </row>
    <row r="93" spans="1:52" x14ac:dyDescent="0.55000000000000004">
      <c r="B93" s="39" t="s">
        <v>542</v>
      </c>
      <c r="C93" s="19">
        <f t="shared" si="12"/>
        <v>1</v>
      </c>
      <c r="D93" s="6" t="s">
        <v>339</v>
      </c>
      <c r="F93" s="6" t="s">
        <v>8</v>
      </c>
      <c r="G93" s="35" t="s">
        <v>408</v>
      </c>
      <c r="H93" s="34" t="s">
        <v>429</v>
      </c>
      <c r="L93" s="8"/>
      <c r="M93" s="8">
        <f t="shared" si="13"/>
        <v>21</v>
      </c>
      <c r="N93" s="8"/>
      <c r="O93" s="8"/>
      <c r="P93" s="8"/>
      <c r="Q93" s="8"/>
      <c r="R93" s="8"/>
      <c r="S93" s="8"/>
      <c r="T93" s="98"/>
      <c r="U93" s="8"/>
      <c r="V93" s="8" t="s">
        <v>413</v>
      </c>
      <c r="W93" s="8" t="s">
        <v>414</v>
      </c>
      <c r="X93" s="8" t="s">
        <v>414</v>
      </c>
      <c r="Y93" s="8" t="s">
        <v>414</v>
      </c>
      <c r="Z93" s="8" t="s">
        <v>414</v>
      </c>
      <c r="AA93" s="8" t="s">
        <v>414</v>
      </c>
      <c r="AB93" s="8" t="s">
        <v>414</v>
      </c>
      <c r="AC93" s="8" t="s">
        <v>414</v>
      </c>
      <c r="AD93" s="8" t="s">
        <v>414</v>
      </c>
      <c r="AE93" s="8" t="s">
        <v>414</v>
      </c>
      <c r="AF93" s="8" t="s">
        <v>414</v>
      </c>
      <c r="AG93" s="8" t="s">
        <v>414</v>
      </c>
      <c r="AH93" s="8" t="s">
        <v>414</v>
      </c>
      <c r="AI93" s="8" t="s">
        <v>414</v>
      </c>
      <c r="AJ93" s="8" t="s">
        <v>414</v>
      </c>
      <c r="AK93" s="8" t="s">
        <v>414</v>
      </c>
      <c r="AL93" s="8" t="s">
        <v>414</v>
      </c>
      <c r="AM93" s="8" t="s">
        <v>414</v>
      </c>
      <c r="AN93" s="8" t="s">
        <v>414</v>
      </c>
      <c r="AO93" s="8" t="s">
        <v>414</v>
      </c>
      <c r="AP93" s="8" t="s">
        <v>415</v>
      </c>
      <c r="AQ93" s="8"/>
      <c r="AR93" s="8"/>
      <c r="AS93" s="8"/>
      <c r="AT93" s="8"/>
      <c r="AU93" s="8"/>
      <c r="AV93" s="8"/>
      <c r="AW93" s="8"/>
      <c r="AX93" s="8"/>
      <c r="AY93" s="8"/>
      <c r="AZ93" s="8"/>
    </row>
    <row r="94" spans="1:52" ht="13.35" customHeight="1" x14ac:dyDescent="0.55000000000000004">
      <c r="A94">
        <v>225</v>
      </c>
      <c r="B94" s="6" t="s">
        <v>185</v>
      </c>
      <c r="C94" s="19">
        <f t="shared" si="12"/>
        <v>1</v>
      </c>
      <c r="D94" s="6" t="s">
        <v>345</v>
      </c>
      <c r="E94" s="7" t="s">
        <v>6</v>
      </c>
      <c r="F94" s="6" t="s">
        <v>8</v>
      </c>
      <c r="G94" s="35" t="s">
        <v>474</v>
      </c>
      <c r="H94" s="35" t="s">
        <v>543</v>
      </c>
      <c r="I94" s="49" t="s">
        <v>421</v>
      </c>
      <c r="J94" s="42">
        <v>43281</v>
      </c>
      <c r="K94" s="52" t="s">
        <v>544</v>
      </c>
      <c r="L94" s="67" t="s">
        <v>545</v>
      </c>
      <c r="M94" s="8">
        <f t="shared" si="13"/>
        <v>16</v>
      </c>
      <c r="N94" s="8"/>
      <c r="O94" s="8"/>
      <c r="P94" s="8"/>
      <c r="Q94" s="8"/>
      <c r="R94" s="8"/>
      <c r="S94" s="8"/>
      <c r="T94" s="98" t="s">
        <v>413</v>
      </c>
      <c r="U94" s="8" t="s">
        <v>414</v>
      </c>
      <c r="V94" s="44" t="s">
        <v>414</v>
      </c>
      <c r="W94" s="8" t="s">
        <v>414</v>
      </c>
      <c r="X94" s="8" t="s">
        <v>414</v>
      </c>
      <c r="Y94" s="8" t="s">
        <v>414</v>
      </c>
      <c r="Z94" s="8" t="s">
        <v>414</v>
      </c>
      <c r="AA94" s="8" t="s">
        <v>414</v>
      </c>
      <c r="AB94" s="8" t="s">
        <v>414</v>
      </c>
      <c r="AC94" s="8" t="s">
        <v>414</v>
      </c>
      <c r="AD94" s="8" t="s">
        <v>414</v>
      </c>
      <c r="AE94" s="44" t="s">
        <v>414</v>
      </c>
      <c r="AF94" s="8" t="s">
        <v>414</v>
      </c>
      <c r="AG94" s="8" t="s">
        <v>414</v>
      </c>
      <c r="AH94" s="8" t="s">
        <v>414</v>
      </c>
      <c r="AI94" s="8" t="s">
        <v>415</v>
      </c>
      <c r="AJ94" s="8"/>
      <c r="AK94" s="8"/>
      <c r="AL94" s="8"/>
      <c r="AM94" s="8"/>
      <c r="AN94" s="44"/>
      <c r="AO94" s="8"/>
      <c r="AP94" s="8"/>
      <c r="AQ94" s="8"/>
      <c r="AR94" s="8"/>
      <c r="AS94" s="8"/>
      <c r="AT94" s="8"/>
      <c r="AU94" s="8"/>
      <c r="AV94" s="8"/>
      <c r="AW94" s="8"/>
      <c r="AX94" s="8"/>
      <c r="AY94" s="8"/>
      <c r="AZ94" s="8"/>
    </row>
    <row r="95" spans="1:52" ht="13.35" customHeight="1" x14ac:dyDescent="0.55000000000000004">
      <c r="A95">
        <v>208</v>
      </c>
      <c r="B95" s="6" t="s">
        <v>335</v>
      </c>
      <c r="C95" s="19">
        <v>1</v>
      </c>
      <c r="D95" s="6" t="s">
        <v>331</v>
      </c>
      <c r="E95" s="7" t="s">
        <v>6</v>
      </c>
      <c r="F95" s="6" t="s">
        <v>21</v>
      </c>
      <c r="G95" s="35" t="s">
        <v>408</v>
      </c>
      <c r="H95" s="35" t="s">
        <v>546</v>
      </c>
      <c r="I95" s="49" t="s">
        <v>410</v>
      </c>
      <c r="J95" s="42">
        <v>43220</v>
      </c>
      <c r="K95" s="27" t="s">
        <v>547</v>
      </c>
      <c r="L95" s="8" t="s">
        <v>548</v>
      </c>
      <c r="M95" s="8">
        <f t="shared" si="13"/>
        <v>8</v>
      </c>
      <c r="N95" s="8"/>
      <c r="O95" s="8"/>
      <c r="P95" s="8"/>
      <c r="Q95" s="8"/>
      <c r="R95" s="8"/>
      <c r="S95" s="8" t="s">
        <v>413</v>
      </c>
      <c r="T95" s="98" t="s">
        <v>414</v>
      </c>
      <c r="U95" s="8" t="s">
        <v>414</v>
      </c>
      <c r="V95" s="44" t="s">
        <v>414</v>
      </c>
      <c r="W95" s="8" t="s">
        <v>414</v>
      </c>
      <c r="X95" s="8" t="s">
        <v>414</v>
      </c>
      <c r="Y95" s="8" t="s">
        <v>414</v>
      </c>
      <c r="Z95" s="8" t="s">
        <v>415</v>
      </c>
      <c r="AA95" s="8"/>
      <c r="AB95" s="8"/>
      <c r="AC95" s="8"/>
      <c r="AD95" s="8"/>
      <c r="AE95" s="44"/>
      <c r="AF95" s="8"/>
      <c r="AG95" s="8"/>
      <c r="AH95" s="8"/>
      <c r="AI95" s="8"/>
      <c r="AJ95" s="8"/>
      <c r="AK95" s="8"/>
      <c r="AL95" s="8"/>
      <c r="AM95" s="8"/>
      <c r="AN95" s="44"/>
      <c r="AO95" s="8"/>
      <c r="AP95" s="8"/>
      <c r="AQ95" s="8"/>
      <c r="AR95" s="8"/>
      <c r="AS95" s="8"/>
      <c r="AT95" s="8"/>
      <c r="AU95" s="8"/>
      <c r="AV95" s="8"/>
      <c r="AW95" s="8"/>
      <c r="AX95" s="8"/>
      <c r="AY95" s="8"/>
      <c r="AZ95" s="8"/>
    </row>
    <row r="96" spans="1:52" ht="13.35" customHeight="1" x14ac:dyDescent="0.55000000000000004">
      <c r="B96" s="6" t="s">
        <v>335</v>
      </c>
      <c r="C96" s="19">
        <f t="shared" si="12"/>
        <v>1</v>
      </c>
      <c r="D96" s="6" t="s">
        <v>331</v>
      </c>
      <c r="F96" s="6" t="s">
        <v>21</v>
      </c>
      <c r="G96" s="35" t="s">
        <v>408</v>
      </c>
      <c r="H96" s="35" t="s">
        <v>546</v>
      </c>
      <c r="I96" s="49"/>
      <c r="J96" s="42"/>
      <c r="K96" s="27"/>
      <c r="L96" s="8"/>
      <c r="M96" s="8">
        <f t="shared" si="13"/>
        <v>14</v>
      </c>
      <c r="N96" s="8"/>
      <c r="O96" s="8"/>
      <c r="P96" s="8"/>
      <c r="Q96" s="8"/>
      <c r="R96" s="8"/>
      <c r="S96" s="8"/>
      <c r="T96" s="98"/>
      <c r="U96" s="8"/>
      <c r="V96" s="44"/>
      <c r="W96" s="8"/>
      <c r="X96" s="8"/>
      <c r="Y96" s="8"/>
      <c r="Z96" s="8" t="s">
        <v>413</v>
      </c>
      <c r="AA96" s="8" t="s">
        <v>414</v>
      </c>
      <c r="AB96" s="8" t="s">
        <v>414</v>
      </c>
      <c r="AC96" s="8" t="s">
        <v>414</v>
      </c>
      <c r="AD96" s="8" t="s">
        <v>414</v>
      </c>
      <c r="AE96" s="44" t="s">
        <v>414</v>
      </c>
      <c r="AF96" s="8" t="s">
        <v>414</v>
      </c>
      <c r="AG96" s="8" t="s">
        <v>414</v>
      </c>
      <c r="AH96" s="8" t="s">
        <v>414</v>
      </c>
      <c r="AI96" s="8" t="s">
        <v>414</v>
      </c>
      <c r="AJ96" s="8" t="s">
        <v>414</v>
      </c>
      <c r="AK96" s="8" t="s">
        <v>414</v>
      </c>
      <c r="AL96" s="8" t="s">
        <v>414</v>
      </c>
      <c r="AM96" s="8" t="s">
        <v>415</v>
      </c>
      <c r="AN96" s="44"/>
      <c r="AO96" s="8"/>
      <c r="AP96" s="8"/>
      <c r="AQ96" s="8"/>
      <c r="AR96" s="8"/>
      <c r="AS96" s="8"/>
      <c r="AT96" s="8"/>
      <c r="AU96" s="8"/>
      <c r="AV96" s="8"/>
      <c r="AW96" s="8"/>
      <c r="AX96" s="8"/>
      <c r="AY96" s="8"/>
      <c r="AZ96" s="8"/>
    </row>
    <row r="97" spans="1:52" ht="13.5" customHeight="1" x14ac:dyDescent="0.55000000000000004">
      <c r="A97">
        <v>228</v>
      </c>
      <c r="B97" s="6" t="s">
        <v>215</v>
      </c>
      <c r="C97" s="19">
        <f t="shared" si="12"/>
        <v>1</v>
      </c>
      <c r="D97" s="6" t="s">
        <v>331</v>
      </c>
      <c r="E97" s="7" t="s">
        <v>6</v>
      </c>
      <c r="F97" s="6" t="s">
        <v>44</v>
      </c>
      <c r="G97" s="35" t="s">
        <v>461</v>
      </c>
      <c r="H97" s="35" t="s">
        <v>549</v>
      </c>
      <c r="I97" s="49" t="s">
        <v>550</v>
      </c>
      <c r="J97" s="42">
        <v>43192</v>
      </c>
      <c r="K97" s="64" t="s">
        <v>551</v>
      </c>
      <c r="L97" s="63" t="s">
        <v>552</v>
      </c>
      <c r="M97" s="8">
        <f t="shared" si="13"/>
        <v>3</v>
      </c>
      <c r="N97" s="8"/>
      <c r="P97" s="8"/>
      <c r="T97" s="8" t="s">
        <v>413</v>
      </c>
      <c r="U97" s="8" t="s">
        <v>414</v>
      </c>
      <c r="V97" s="8" t="s">
        <v>415</v>
      </c>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row>
    <row r="98" spans="1:52" x14ac:dyDescent="0.55000000000000004">
      <c r="B98" s="6" t="s">
        <v>215</v>
      </c>
      <c r="C98" s="19">
        <f t="shared" si="12"/>
        <v>1</v>
      </c>
      <c r="D98" s="6" t="s">
        <v>331</v>
      </c>
      <c r="E98" s="7" t="s">
        <v>6</v>
      </c>
      <c r="F98" s="6" t="s">
        <v>44</v>
      </c>
      <c r="G98" s="35" t="s">
        <v>461</v>
      </c>
      <c r="H98" s="35" t="s">
        <v>553</v>
      </c>
      <c r="I98" s="49"/>
      <c r="J98" s="42"/>
      <c r="K98" s="27"/>
      <c r="L98" s="8"/>
      <c r="M98" s="8">
        <f t="shared" si="13"/>
        <v>10</v>
      </c>
      <c r="N98" s="8"/>
      <c r="O98" s="8"/>
      <c r="P98" s="8"/>
      <c r="Q98" s="8"/>
      <c r="R98" s="8"/>
      <c r="S98" s="8"/>
      <c r="T98" s="98"/>
      <c r="U98" s="8" t="s">
        <v>413</v>
      </c>
      <c r="V98" s="44" t="s">
        <v>414</v>
      </c>
      <c r="W98" s="8" t="s">
        <v>414</v>
      </c>
      <c r="X98" s="8" t="s">
        <v>414</v>
      </c>
      <c r="Y98" s="8" t="s">
        <v>414</v>
      </c>
      <c r="Z98" s="8" t="s">
        <v>414</v>
      </c>
      <c r="AA98" s="8" t="s">
        <v>414</v>
      </c>
      <c r="AB98" s="8" t="s">
        <v>414</v>
      </c>
      <c r="AC98" s="8" t="s">
        <v>414</v>
      </c>
      <c r="AD98" s="8" t="s">
        <v>415</v>
      </c>
      <c r="AE98" s="44"/>
      <c r="AF98" s="8"/>
      <c r="AG98" s="8"/>
      <c r="AH98" s="8"/>
      <c r="AI98" s="8"/>
      <c r="AJ98" s="8"/>
      <c r="AK98" s="8"/>
      <c r="AL98" s="8"/>
      <c r="AM98" s="8"/>
      <c r="AN98" s="44"/>
      <c r="AO98" s="8"/>
      <c r="AP98" s="8"/>
      <c r="AQ98" s="8"/>
      <c r="AR98" s="8"/>
      <c r="AS98" s="8"/>
      <c r="AT98" s="8"/>
      <c r="AU98" s="8"/>
      <c r="AV98" s="8"/>
      <c r="AW98" s="8"/>
      <c r="AX98" s="8"/>
      <c r="AY98" s="8"/>
      <c r="AZ98" s="8"/>
    </row>
    <row r="99" spans="1:52" x14ac:dyDescent="0.55000000000000004">
      <c r="B99" s="6" t="s">
        <v>215</v>
      </c>
      <c r="C99" s="19">
        <f t="shared" si="12"/>
        <v>1</v>
      </c>
      <c r="D99" s="6" t="s">
        <v>331</v>
      </c>
      <c r="F99" s="6" t="s">
        <v>44</v>
      </c>
      <c r="G99" s="35" t="s">
        <v>461</v>
      </c>
      <c r="H99" s="35" t="s">
        <v>554</v>
      </c>
      <c r="I99" s="49"/>
      <c r="J99" s="42"/>
      <c r="K99" s="27"/>
      <c r="L99" s="8"/>
      <c r="M99" s="8">
        <f t="shared" si="13"/>
        <v>5</v>
      </c>
      <c r="N99" s="8"/>
      <c r="O99" s="8"/>
      <c r="P99" s="8"/>
      <c r="Q99" s="8"/>
      <c r="R99" s="8"/>
      <c r="S99" s="8"/>
      <c r="T99" s="98"/>
      <c r="U99" s="8"/>
      <c r="V99" s="44"/>
      <c r="W99" s="8"/>
      <c r="X99" s="8"/>
      <c r="Y99" s="8"/>
      <c r="Z99" s="8"/>
      <c r="AA99" s="8"/>
      <c r="AB99" s="8"/>
      <c r="AC99" s="8"/>
      <c r="AD99" s="8" t="s">
        <v>413</v>
      </c>
      <c r="AE99" s="44" t="s">
        <v>414</v>
      </c>
      <c r="AF99" s="8" t="s">
        <v>414</v>
      </c>
      <c r="AG99" s="8" t="s">
        <v>414</v>
      </c>
      <c r="AH99" s="8" t="s">
        <v>415</v>
      </c>
      <c r="AI99" s="8"/>
      <c r="AJ99" s="8"/>
      <c r="AK99" s="8"/>
      <c r="AL99" s="8"/>
      <c r="AM99" s="8"/>
      <c r="AN99" s="44"/>
      <c r="AO99" s="8"/>
      <c r="AP99" s="8"/>
      <c r="AQ99" s="8"/>
      <c r="AR99" s="8"/>
      <c r="AS99" s="8"/>
      <c r="AT99" s="8"/>
      <c r="AU99" s="8"/>
      <c r="AV99" s="8"/>
      <c r="AW99" s="8"/>
      <c r="AX99" s="8"/>
      <c r="AY99" s="8"/>
      <c r="AZ99" s="8"/>
    </row>
    <row r="100" spans="1:52" x14ac:dyDescent="0.55000000000000004">
      <c r="B100" s="6" t="s">
        <v>215</v>
      </c>
      <c r="C100" s="19">
        <f t="shared" si="12"/>
        <v>1</v>
      </c>
      <c r="D100" s="6" t="s">
        <v>331</v>
      </c>
      <c r="F100" s="6" t="s">
        <v>44</v>
      </c>
      <c r="G100" s="35" t="s">
        <v>461</v>
      </c>
      <c r="H100" s="35" t="s">
        <v>555</v>
      </c>
      <c r="I100" s="49"/>
      <c r="J100" s="42"/>
      <c r="K100" s="27"/>
      <c r="L100" s="8"/>
      <c r="M100" s="8">
        <f t="shared" si="13"/>
        <v>10</v>
      </c>
      <c r="N100" s="8"/>
      <c r="O100" s="8"/>
      <c r="P100" s="8"/>
      <c r="Q100" s="8"/>
      <c r="R100" s="8"/>
      <c r="S100" s="8"/>
      <c r="T100" s="98"/>
      <c r="U100" s="8"/>
      <c r="V100" s="44"/>
      <c r="W100" s="8"/>
      <c r="X100" s="8"/>
      <c r="Y100" s="8"/>
      <c r="Z100" s="8"/>
      <c r="AA100" s="8"/>
      <c r="AB100" s="8"/>
      <c r="AC100" s="8"/>
      <c r="AD100" s="8"/>
      <c r="AE100" s="44"/>
      <c r="AF100" s="8"/>
      <c r="AG100" s="8" t="s">
        <v>413</v>
      </c>
      <c r="AH100" s="8" t="s">
        <v>414</v>
      </c>
      <c r="AI100" s="8" t="s">
        <v>414</v>
      </c>
      <c r="AJ100" s="8" t="s">
        <v>414</v>
      </c>
      <c r="AK100" s="8" t="s">
        <v>414</v>
      </c>
      <c r="AL100" s="8" t="s">
        <v>414</v>
      </c>
      <c r="AM100" s="8" t="s">
        <v>414</v>
      </c>
      <c r="AN100" s="44" t="s">
        <v>414</v>
      </c>
      <c r="AO100" s="8" t="s">
        <v>414</v>
      </c>
      <c r="AP100" s="8" t="s">
        <v>415</v>
      </c>
      <c r="AQ100" s="8"/>
      <c r="AR100" s="8"/>
      <c r="AS100" s="8"/>
      <c r="AT100" s="8"/>
      <c r="AU100" s="8"/>
      <c r="AV100" s="8"/>
      <c r="AW100" s="8"/>
      <c r="AX100" s="8"/>
      <c r="AY100" s="8"/>
      <c r="AZ100" s="8"/>
    </row>
    <row r="101" spans="1:52" x14ac:dyDescent="0.55000000000000004">
      <c r="B101" s="6" t="s">
        <v>215</v>
      </c>
      <c r="C101" s="19">
        <f t="shared" si="12"/>
        <v>1</v>
      </c>
      <c r="D101" s="6" t="s">
        <v>331</v>
      </c>
      <c r="F101" s="6" t="s">
        <v>44</v>
      </c>
      <c r="G101" s="35" t="s">
        <v>461</v>
      </c>
      <c r="H101" s="35" t="s">
        <v>556</v>
      </c>
      <c r="I101" s="49"/>
      <c r="J101" s="42"/>
      <c r="K101" s="27"/>
      <c r="L101" s="8"/>
      <c r="M101" s="8">
        <f t="shared" si="13"/>
        <v>7</v>
      </c>
      <c r="N101" s="8"/>
      <c r="O101" s="8"/>
      <c r="P101" s="8"/>
      <c r="Q101" s="8"/>
      <c r="R101" s="8"/>
      <c r="S101" s="8"/>
      <c r="T101" s="98"/>
      <c r="U101" s="8"/>
      <c r="V101" s="44"/>
      <c r="W101" s="8"/>
      <c r="X101" s="8"/>
      <c r="Y101" s="8"/>
      <c r="Z101" s="8"/>
      <c r="AA101" s="8"/>
      <c r="AB101" s="8"/>
      <c r="AC101" s="8"/>
      <c r="AD101" s="8"/>
      <c r="AE101" s="44"/>
      <c r="AF101" s="8"/>
      <c r="AG101" s="8"/>
      <c r="AH101" s="8"/>
      <c r="AI101" s="8"/>
      <c r="AJ101" s="8"/>
      <c r="AK101" s="8" t="s">
        <v>413</v>
      </c>
      <c r="AL101" s="8" t="s">
        <v>414</v>
      </c>
      <c r="AM101" s="8" t="s">
        <v>414</v>
      </c>
      <c r="AN101" s="44" t="s">
        <v>414</v>
      </c>
      <c r="AO101" s="8" t="s">
        <v>414</v>
      </c>
      <c r="AP101" s="8" t="s">
        <v>414</v>
      </c>
      <c r="AQ101" s="8" t="s">
        <v>415</v>
      </c>
      <c r="AR101" s="8"/>
      <c r="AS101" s="8"/>
      <c r="AT101" s="8"/>
      <c r="AU101" s="8"/>
      <c r="AV101" s="8"/>
      <c r="AW101" s="8"/>
      <c r="AX101" s="8"/>
      <c r="AY101" s="8"/>
      <c r="AZ101" s="8"/>
    </row>
    <row r="102" spans="1:52" x14ac:dyDescent="0.55000000000000004">
      <c r="B102" s="6" t="s">
        <v>24</v>
      </c>
      <c r="C102" s="19">
        <f t="shared" si="12"/>
        <v>1</v>
      </c>
      <c r="D102" s="66" t="s">
        <v>339</v>
      </c>
      <c r="F102" s="6" t="s">
        <v>8</v>
      </c>
      <c r="G102" s="35" t="s">
        <v>342</v>
      </c>
      <c r="L102" s="8"/>
      <c r="M102" s="8">
        <f t="shared" si="13"/>
        <v>1</v>
      </c>
      <c r="N102" s="8"/>
      <c r="O102" s="8"/>
      <c r="P102" s="8"/>
      <c r="Q102" s="8"/>
      <c r="R102" s="8"/>
      <c r="S102" s="8"/>
      <c r="T102" s="98"/>
      <c r="U102" s="8"/>
      <c r="V102" s="44"/>
      <c r="W102" s="8" t="s">
        <v>413</v>
      </c>
      <c r="X102" s="8"/>
      <c r="Y102" s="8"/>
      <c r="Z102" s="8"/>
      <c r="AA102" s="8"/>
      <c r="AB102" s="8"/>
      <c r="AC102" s="8"/>
      <c r="AD102" s="8"/>
      <c r="AE102" s="44"/>
      <c r="AF102" s="8"/>
      <c r="AG102" s="8"/>
      <c r="AH102" s="8"/>
      <c r="AI102" s="8"/>
      <c r="AJ102" s="8"/>
      <c r="AK102" s="8"/>
      <c r="AL102" s="8"/>
      <c r="AM102" s="8"/>
      <c r="AN102" s="44"/>
      <c r="AO102" s="8"/>
      <c r="AP102" s="8"/>
      <c r="AQ102" s="8"/>
      <c r="AR102" s="8"/>
      <c r="AS102" s="8"/>
      <c r="AT102" s="8"/>
      <c r="AU102" s="8"/>
      <c r="AV102" s="8"/>
      <c r="AW102" s="8"/>
      <c r="AX102" s="8"/>
      <c r="AY102" s="8"/>
      <c r="AZ102" s="8"/>
    </row>
    <row r="103" spans="1:52" x14ac:dyDescent="0.55000000000000004">
      <c r="B103" s="39" t="s">
        <v>160</v>
      </c>
      <c r="C103" s="19">
        <f t="shared" si="12"/>
        <v>1</v>
      </c>
      <c r="D103" s="66"/>
      <c r="F103" s="6" t="s">
        <v>8</v>
      </c>
      <c r="G103" s="35" t="s">
        <v>342</v>
      </c>
      <c r="L103" s="8"/>
      <c r="M103" s="8">
        <f t="shared" si="13"/>
        <v>1</v>
      </c>
      <c r="N103" s="8"/>
      <c r="O103" s="8"/>
      <c r="P103" s="8"/>
      <c r="Q103" s="8"/>
      <c r="R103" s="8"/>
      <c r="S103" s="8"/>
      <c r="T103" s="98"/>
      <c r="U103" s="8"/>
      <c r="V103" s="44"/>
      <c r="W103" s="8"/>
      <c r="X103" s="8" t="s">
        <v>413</v>
      </c>
      <c r="Y103" s="8"/>
      <c r="Z103" s="8"/>
      <c r="AA103" s="8"/>
      <c r="AB103" s="8"/>
      <c r="AC103" s="8"/>
      <c r="AD103" s="8"/>
      <c r="AE103" s="44"/>
      <c r="AF103" s="8"/>
      <c r="AG103" s="8"/>
      <c r="AH103" s="8"/>
      <c r="AI103" s="8"/>
      <c r="AJ103" s="8"/>
      <c r="AK103" s="8"/>
      <c r="AL103" s="8"/>
      <c r="AM103" s="8"/>
      <c r="AN103" s="44"/>
      <c r="AO103" s="8"/>
      <c r="AP103" s="8"/>
      <c r="AQ103" s="8"/>
      <c r="AR103" s="8"/>
      <c r="AS103" s="8"/>
      <c r="AT103" s="8"/>
      <c r="AU103" s="8"/>
      <c r="AV103" s="8"/>
      <c r="AW103" s="8"/>
      <c r="AX103" s="8"/>
      <c r="AY103" s="8"/>
      <c r="AZ103" s="8"/>
    </row>
    <row r="104" spans="1:52" x14ac:dyDescent="0.55000000000000004">
      <c r="B104" s="39" t="s">
        <v>160</v>
      </c>
      <c r="C104" s="19">
        <f t="shared" ref="C104:C135" si="14">COUNTIF(N104:AZ104,"L")</f>
        <v>1</v>
      </c>
      <c r="D104" s="66"/>
      <c r="F104" s="6" t="s">
        <v>8</v>
      </c>
      <c r="G104" s="35" t="s">
        <v>342</v>
      </c>
      <c r="L104" s="8"/>
      <c r="M104" s="8">
        <f t="shared" ref="M104:M132" si="15">COUNTA(N104:AZ104)</f>
        <v>1</v>
      </c>
      <c r="N104" s="8"/>
      <c r="O104" s="8"/>
      <c r="P104" s="8"/>
      <c r="Q104" s="8"/>
      <c r="R104" s="8"/>
      <c r="S104" s="8"/>
      <c r="T104" s="98"/>
      <c r="U104" s="8"/>
      <c r="V104" s="44"/>
      <c r="W104" s="8"/>
      <c r="X104" s="8"/>
      <c r="Y104" s="8" t="s">
        <v>413</v>
      </c>
      <c r="Z104" s="8"/>
      <c r="AA104" s="8"/>
      <c r="AB104" s="8"/>
      <c r="AC104" s="8"/>
      <c r="AD104" s="8"/>
      <c r="AE104" s="44"/>
      <c r="AF104" s="8"/>
      <c r="AG104" s="8"/>
      <c r="AH104" s="8"/>
      <c r="AI104" s="8"/>
      <c r="AJ104" s="8"/>
      <c r="AK104" s="8"/>
      <c r="AL104" s="8"/>
      <c r="AM104" s="8"/>
      <c r="AN104" s="44"/>
      <c r="AO104" s="8"/>
      <c r="AP104" s="8"/>
      <c r="AQ104" s="8"/>
      <c r="AR104" s="8"/>
      <c r="AS104" s="8"/>
      <c r="AT104" s="8"/>
      <c r="AU104" s="8"/>
      <c r="AV104" s="8"/>
      <c r="AW104" s="8"/>
      <c r="AX104" s="8"/>
      <c r="AY104" s="8"/>
      <c r="AZ104" s="8"/>
    </row>
    <row r="105" spans="1:52" x14ac:dyDescent="0.55000000000000004">
      <c r="B105" s="39" t="s">
        <v>542</v>
      </c>
      <c r="C105" s="19">
        <f t="shared" si="14"/>
        <v>1</v>
      </c>
      <c r="D105" s="6" t="s">
        <v>339</v>
      </c>
      <c r="F105" s="6" t="s">
        <v>8</v>
      </c>
      <c r="G105" s="35" t="s">
        <v>474</v>
      </c>
      <c r="H105" s="34" t="s">
        <v>557</v>
      </c>
      <c r="L105" s="8"/>
      <c r="M105" s="8">
        <f t="shared" si="15"/>
        <v>24</v>
      </c>
      <c r="N105" s="8"/>
      <c r="O105" s="8"/>
      <c r="P105" s="8"/>
      <c r="Q105" s="8"/>
      <c r="R105" s="8"/>
      <c r="S105" s="8" t="s">
        <v>413</v>
      </c>
      <c r="T105" s="98" t="s">
        <v>414</v>
      </c>
      <c r="U105" s="8" t="s">
        <v>414</v>
      </c>
      <c r="V105" s="44" t="s">
        <v>414</v>
      </c>
      <c r="W105" s="8" t="s">
        <v>414</v>
      </c>
      <c r="X105" s="8" t="s">
        <v>414</v>
      </c>
      <c r="Y105" s="8" t="s">
        <v>414</v>
      </c>
      <c r="Z105" s="8" t="s">
        <v>414</v>
      </c>
      <c r="AA105" s="8" t="s">
        <v>414</v>
      </c>
      <c r="AB105" s="8" t="s">
        <v>414</v>
      </c>
      <c r="AC105" s="8" t="s">
        <v>414</v>
      </c>
      <c r="AD105" s="8" t="s">
        <v>414</v>
      </c>
      <c r="AE105" s="44" t="s">
        <v>414</v>
      </c>
      <c r="AF105" s="8" t="s">
        <v>414</v>
      </c>
      <c r="AG105" s="8" t="s">
        <v>414</v>
      </c>
      <c r="AH105" s="8" t="s">
        <v>414</v>
      </c>
      <c r="AI105" s="8" t="s">
        <v>414</v>
      </c>
      <c r="AJ105" s="8" t="s">
        <v>414</v>
      </c>
      <c r="AK105" s="8" t="s">
        <v>414</v>
      </c>
      <c r="AL105" s="8" t="s">
        <v>414</v>
      </c>
      <c r="AM105" s="8" t="s">
        <v>414</v>
      </c>
      <c r="AN105" s="44" t="s">
        <v>414</v>
      </c>
      <c r="AO105" s="8" t="s">
        <v>414</v>
      </c>
      <c r="AP105" s="8" t="s">
        <v>415</v>
      </c>
      <c r="AQ105" s="8"/>
      <c r="AR105" s="8"/>
      <c r="AS105" s="8"/>
      <c r="AT105" s="8"/>
      <c r="AU105" s="8"/>
      <c r="AV105" s="8"/>
      <c r="AW105" s="8"/>
      <c r="AX105" s="8"/>
      <c r="AY105" s="8"/>
      <c r="AZ105" s="8"/>
    </row>
    <row r="106" spans="1:52" x14ac:dyDescent="0.55000000000000004">
      <c r="B106" s="39" t="s">
        <v>218</v>
      </c>
      <c r="C106" s="19">
        <f t="shared" si="14"/>
        <v>1</v>
      </c>
      <c r="D106" s="6" t="s">
        <v>339</v>
      </c>
      <c r="F106" s="6" t="s">
        <v>8</v>
      </c>
      <c r="G106" s="35" t="s">
        <v>474</v>
      </c>
      <c r="H106" s="34" t="s">
        <v>557</v>
      </c>
      <c r="L106" s="8"/>
      <c r="M106" s="8">
        <f t="shared" si="15"/>
        <v>10</v>
      </c>
      <c r="N106" s="8"/>
      <c r="O106" s="8"/>
      <c r="P106" s="8"/>
      <c r="Q106" s="8"/>
      <c r="R106" s="8"/>
      <c r="S106" s="8"/>
      <c r="T106" s="98"/>
      <c r="U106" s="8"/>
      <c r="V106" s="44" t="s">
        <v>413</v>
      </c>
      <c r="W106" s="8" t="s">
        <v>414</v>
      </c>
      <c r="X106" s="8" t="s">
        <v>414</v>
      </c>
      <c r="Y106" s="8" t="s">
        <v>414</v>
      </c>
      <c r="Z106" s="8" t="s">
        <v>414</v>
      </c>
      <c r="AA106" s="8" t="s">
        <v>414</v>
      </c>
      <c r="AB106" s="8" t="s">
        <v>414</v>
      </c>
      <c r="AC106" s="8" t="s">
        <v>414</v>
      </c>
      <c r="AD106" s="8" t="s">
        <v>414</v>
      </c>
      <c r="AE106" s="44" t="s">
        <v>415</v>
      </c>
      <c r="AF106" s="8"/>
      <c r="AG106" s="8"/>
      <c r="AH106" s="8"/>
      <c r="AI106" s="8"/>
      <c r="AJ106" s="8"/>
      <c r="AK106" s="8"/>
      <c r="AL106" s="8"/>
      <c r="AM106" s="8"/>
      <c r="AN106" s="44"/>
      <c r="AO106" s="8"/>
      <c r="AP106" s="8"/>
      <c r="AQ106" s="8"/>
      <c r="AR106" s="8"/>
      <c r="AS106" s="8"/>
      <c r="AT106" s="8"/>
      <c r="AU106" s="8"/>
      <c r="AV106" s="8"/>
      <c r="AW106" s="8"/>
      <c r="AX106" s="8"/>
      <c r="AY106" s="8"/>
      <c r="AZ106" s="8"/>
    </row>
    <row r="107" spans="1:52" x14ac:dyDescent="0.55000000000000004">
      <c r="B107" s="39" t="s">
        <v>218</v>
      </c>
      <c r="C107" s="19">
        <f t="shared" si="14"/>
        <v>1</v>
      </c>
      <c r="D107" s="6" t="s">
        <v>339</v>
      </c>
      <c r="F107" s="6" t="s">
        <v>8</v>
      </c>
      <c r="G107" s="35" t="s">
        <v>474</v>
      </c>
      <c r="H107" s="34" t="s">
        <v>557</v>
      </c>
      <c r="L107" s="8"/>
      <c r="M107" s="8">
        <f t="shared" si="15"/>
        <v>12</v>
      </c>
      <c r="N107" s="8"/>
      <c r="O107" s="8"/>
      <c r="P107" s="8"/>
      <c r="Q107" s="8"/>
      <c r="R107" s="8"/>
      <c r="S107" s="8"/>
      <c r="T107" s="98"/>
      <c r="U107" s="8"/>
      <c r="V107" s="44"/>
      <c r="W107" s="8"/>
      <c r="X107" s="8"/>
      <c r="Y107" s="8"/>
      <c r="Z107" s="8"/>
      <c r="AA107" s="8"/>
      <c r="AB107" s="8"/>
      <c r="AC107" s="8"/>
      <c r="AD107" s="8"/>
      <c r="AE107" s="44"/>
      <c r="AF107" s="8" t="s">
        <v>413</v>
      </c>
      <c r="AG107" s="8" t="s">
        <v>414</v>
      </c>
      <c r="AH107" s="8" t="s">
        <v>414</v>
      </c>
      <c r="AI107" s="8" t="s">
        <v>414</v>
      </c>
      <c r="AJ107" s="8" t="s">
        <v>414</v>
      </c>
      <c r="AK107" s="8" t="s">
        <v>414</v>
      </c>
      <c r="AL107" s="8" t="s">
        <v>414</v>
      </c>
      <c r="AM107" s="8" t="s">
        <v>414</v>
      </c>
      <c r="AN107" s="44" t="s">
        <v>414</v>
      </c>
      <c r="AO107" s="8" t="s">
        <v>414</v>
      </c>
      <c r="AP107" s="8" t="s">
        <v>414</v>
      </c>
      <c r="AQ107" s="8" t="s">
        <v>415</v>
      </c>
      <c r="AR107" s="8"/>
      <c r="AS107" s="8"/>
      <c r="AT107" s="8"/>
      <c r="AU107" s="8"/>
      <c r="AV107" s="8"/>
      <c r="AW107" s="8"/>
      <c r="AX107" s="8"/>
      <c r="AY107" s="8"/>
      <c r="AZ107" s="8"/>
    </row>
    <row r="108" spans="1:52" x14ac:dyDescent="0.55000000000000004">
      <c r="B108" s="6" t="s">
        <v>224</v>
      </c>
      <c r="C108" s="19">
        <f t="shared" si="14"/>
        <v>1</v>
      </c>
      <c r="D108" s="6" t="s">
        <v>345</v>
      </c>
      <c r="F108" s="6" t="s">
        <v>44</v>
      </c>
      <c r="G108" s="35" t="s">
        <v>453</v>
      </c>
      <c r="H108" s="35" t="s">
        <v>453</v>
      </c>
      <c r="I108" s="49"/>
      <c r="J108" s="42"/>
      <c r="K108" s="27"/>
      <c r="L108" s="8"/>
      <c r="M108" s="8">
        <f t="shared" si="15"/>
        <v>12</v>
      </c>
      <c r="N108" s="8"/>
      <c r="O108" s="8"/>
      <c r="P108" s="8"/>
      <c r="Q108" s="8"/>
      <c r="R108" s="8"/>
      <c r="S108" s="8"/>
      <c r="T108" s="98"/>
      <c r="U108" s="8"/>
      <c r="V108" s="44"/>
      <c r="W108" s="8"/>
      <c r="X108" s="8" t="s">
        <v>413</v>
      </c>
      <c r="Y108" s="8" t="s">
        <v>414</v>
      </c>
      <c r="Z108" s="8" t="s">
        <v>414</v>
      </c>
      <c r="AA108" s="8" t="s">
        <v>414</v>
      </c>
      <c r="AB108" s="8" t="s">
        <v>414</v>
      </c>
      <c r="AC108" s="8" t="s">
        <v>414</v>
      </c>
      <c r="AD108" s="8" t="s">
        <v>414</v>
      </c>
      <c r="AE108" s="44" t="s">
        <v>414</v>
      </c>
      <c r="AF108" s="8" t="s">
        <v>414</v>
      </c>
      <c r="AG108" s="8" t="s">
        <v>414</v>
      </c>
      <c r="AH108" s="8" t="s">
        <v>414</v>
      </c>
      <c r="AI108" s="8" t="s">
        <v>415</v>
      </c>
      <c r="AJ108" s="8"/>
      <c r="AK108" s="8"/>
      <c r="AL108" s="8"/>
      <c r="AM108" s="8"/>
      <c r="AN108" s="44"/>
      <c r="AO108" s="8"/>
      <c r="AP108" s="8"/>
      <c r="AQ108" s="8"/>
      <c r="AR108" s="8"/>
      <c r="AS108" s="8"/>
      <c r="AT108" s="8"/>
      <c r="AU108" s="8"/>
      <c r="AV108" s="8"/>
      <c r="AW108" s="8"/>
      <c r="AX108" s="8"/>
      <c r="AY108" s="8"/>
      <c r="AZ108" s="8"/>
    </row>
    <row r="109" spans="1:52" x14ac:dyDescent="0.55000000000000004">
      <c r="B109" s="6" t="s">
        <v>224</v>
      </c>
      <c r="C109" s="19">
        <f t="shared" si="14"/>
        <v>1</v>
      </c>
      <c r="D109" s="6" t="s">
        <v>345</v>
      </c>
      <c r="F109" s="6" t="s">
        <v>44</v>
      </c>
      <c r="G109" s="35" t="s">
        <v>453</v>
      </c>
      <c r="H109" s="35" t="s">
        <v>453</v>
      </c>
      <c r="I109" s="49"/>
      <c r="J109" s="42"/>
      <c r="K109" s="27"/>
      <c r="L109" s="8"/>
      <c r="M109" s="8">
        <f t="shared" si="15"/>
        <v>5</v>
      </c>
      <c r="N109" s="8"/>
      <c r="O109" s="8"/>
      <c r="P109" s="8"/>
      <c r="Q109" s="8"/>
      <c r="R109" s="8"/>
      <c r="S109" s="8"/>
      <c r="T109" s="98"/>
      <c r="U109" s="8"/>
      <c r="V109" s="44"/>
      <c r="W109" s="8"/>
      <c r="X109" s="8"/>
      <c r="Y109" s="8"/>
      <c r="Z109" s="8"/>
      <c r="AA109" s="8"/>
      <c r="AB109" s="8"/>
      <c r="AC109" s="8"/>
      <c r="AD109" s="8"/>
      <c r="AE109" s="44"/>
      <c r="AF109" s="8" t="s">
        <v>413</v>
      </c>
      <c r="AG109" s="8" t="s">
        <v>414</v>
      </c>
      <c r="AH109" s="8" t="s">
        <v>414</v>
      </c>
      <c r="AI109" s="8" t="s">
        <v>414</v>
      </c>
      <c r="AJ109" s="8" t="s">
        <v>415</v>
      </c>
      <c r="AK109" s="8"/>
      <c r="AL109" s="8"/>
      <c r="AM109" s="8"/>
      <c r="AN109" s="44"/>
      <c r="AO109" s="8"/>
      <c r="AP109" s="8"/>
      <c r="AQ109" s="8"/>
      <c r="AR109" s="8"/>
      <c r="AS109" s="8"/>
      <c r="AT109" s="8"/>
      <c r="AU109" s="8"/>
      <c r="AV109" s="8"/>
      <c r="AW109" s="8"/>
      <c r="AX109" s="8"/>
      <c r="AY109" s="8"/>
      <c r="AZ109" s="8"/>
    </row>
    <row r="110" spans="1:52" x14ac:dyDescent="0.55000000000000004">
      <c r="B110" s="6" t="s">
        <v>224</v>
      </c>
      <c r="C110" s="19">
        <f t="shared" si="14"/>
        <v>1</v>
      </c>
      <c r="D110" s="6" t="s">
        <v>345</v>
      </c>
      <c r="F110" s="6" t="s">
        <v>44</v>
      </c>
      <c r="G110" s="35" t="s">
        <v>453</v>
      </c>
      <c r="H110" s="35" t="s">
        <v>453</v>
      </c>
      <c r="I110" s="49"/>
      <c r="J110" s="42"/>
      <c r="K110" s="27"/>
      <c r="L110" s="8"/>
      <c r="M110" s="8">
        <f t="shared" si="15"/>
        <v>4</v>
      </c>
      <c r="N110" s="8"/>
      <c r="O110" s="8"/>
      <c r="P110" s="8"/>
      <c r="Q110" s="8"/>
      <c r="R110" s="8"/>
      <c r="S110" s="8"/>
      <c r="T110" s="98"/>
      <c r="U110" s="8"/>
      <c r="V110" s="44"/>
      <c r="W110" s="8"/>
      <c r="X110" s="8"/>
      <c r="Y110" s="8"/>
      <c r="Z110" s="8"/>
      <c r="AA110" s="8"/>
      <c r="AB110" s="8"/>
      <c r="AC110" s="8"/>
      <c r="AD110" s="8"/>
      <c r="AE110" s="44"/>
      <c r="AF110" s="8"/>
      <c r="AG110" s="8"/>
      <c r="AH110" s="8"/>
      <c r="AI110" s="8"/>
      <c r="AJ110" s="8" t="s">
        <v>413</v>
      </c>
      <c r="AK110" s="8" t="s">
        <v>414</v>
      </c>
      <c r="AL110" s="8" t="s">
        <v>414</v>
      </c>
      <c r="AM110" s="8" t="s">
        <v>415</v>
      </c>
      <c r="AN110" s="44"/>
      <c r="AO110" s="8"/>
      <c r="AP110" s="8"/>
      <c r="AQ110" s="8"/>
      <c r="AR110" s="8"/>
      <c r="AS110" s="8"/>
      <c r="AT110" s="8"/>
      <c r="AU110" s="8"/>
      <c r="AV110" s="8"/>
      <c r="AW110" s="8"/>
      <c r="AX110" s="8"/>
      <c r="AY110" s="8"/>
      <c r="AZ110" s="8"/>
    </row>
    <row r="111" spans="1:52" x14ac:dyDescent="0.55000000000000004">
      <c r="B111" s="6" t="s">
        <v>224</v>
      </c>
      <c r="C111" s="19">
        <f t="shared" si="14"/>
        <v>1</v>
      </c>
      <c r="D111" s="6" t="s">
        <v>345</v>
      </c>
      <c r="F111" s="6" t="s">
        <v>44</v>
      </c>
      <c r="G111" s="35" t="s">
        <v>453</v>
      </c>
      <c r="H111" s="35" t="s">
        <v>453</v>
      </c>
      <c r="I111" s="49"/>
      <c r="J111" s="42"/>
      <c r="K111" s="27"/>
      <c r="L111" s="8"/>
      <c r="M111" s="8">
        <f t="shared" si="15"/>
        <v>4</v>
      </c>
      <c r="N111" s="8"/>
      <c r="O111" s="8"/>
      <c r="P111" s="8"/>
      <c r="Q111" s="8"/>
      <c r="R111" s="8"/>
      <c r="S111" s="8"/>
      <c r="T111" s="98"/>
      <c r="U111" s="8"/>
      <c r="V111" s="44"/>
      <c r="W111" s="8"/>
      <c r="X111" s="8"/>
      <c r="Y111" s="8"/>
      <c r="Z111" s="8"/>
      <c r="AA111" s="8"/>
      <c r="AB111" s="8"/>
      <c r="AC111" s="8"/>
      <c r="AD111" s="8"/>
      <c r="AE111" s="44"/>
      <c r="AF111" s="8"/>
      <c r="AG111" s="8"/>
      <c r="AH111" s="8"/>
      <c r="AI111" s="8"/>
      <c r="AJ111" s="8"/>
      <c r="AK111" s="8"/>
      <c r="AL111" s="8"/>
      <c r="AM111" s="8" t="s">
        <v>413</v>
      </c>
      <c r="AN111" s="44" t="s">
        <v>414</v>
      </c>
      <c r="AO111" s="8" t="s">
        <v>414</v>
      </c>
      <c r="AP111" s="8" t="s">
        <v>415</v>
      </c>
      <c r="AQ111" s="8"/>
      <c r="AR111" s="8"/>
      <c r="AS111" s="8"/>
      <c r="AT111" s="8"/>
      <c r="AU111" s="8"/>
      <c r="AV111" s="8"/>
      <c r="AW111" s="8"/>
      <c r="AX111" s="8"/>
      <c r="AY111" s="8"/>
      <c r="AZ111" s="8"/>
    </row>
    <row r="112" spans="1:52" x14ac:dyDescent="0.55000000000000004">
      <c r="B112" s="6" t="s">
        <v>224</v>
      </c>
      <c r="C112" s="19">
        <f t="shared" si="14"/>
        <v>1</v>
      </c>
      <c r="D112" s="6" t="s">
        <v>345</v>
      </c>
      <c r="F112" s="6" t="s">
        <v>44</v>
      </c>
      <c r="G112" s="35" t="s">
        <v>453</v>
      </c>
      <c r="H112" s="35" t="s">
        <v>453</v>
      </c>
      <c r="I112" s="49"/>
      <c r="J112" s="42"/>
      <c r="K112" s="27"/>
      <c r="L112" s="8"/>
      <c r="M112" s="8">
        <f t="shared" si="15"/>
        <v>2</v>
      </c>
      <c r="N112" s="8"/>
      <c r="O112" s="8"/>
      <c r="P112" s="8"/>
      <c r="Q112" s="8"/>
      <c r="R112" s="8"/>
      <c r="S112" s="8"/>
      <c r="T112" s="98"/>
      <c r="U112" s="8"/>
      <c r="V112" s="44"/>
      <c r="W112" s="8"/>
      <c r="X112" s="8"/>
      <c r="Y112" s="8"/>
      <c r="Z112" s="8"/>
      <c r="AA112" s="8"/>
      <c r="AB112" s="8"/>
      <c r="AC112" s="8"/>
      <c r="AD112" s="8"/>
      <c r="AE112" s="44"/>
      <c r="AF112" s="8"/>
      <c r="AG112" s="8"/>
      <c r="AH112" s="8"/>
      <c r="AI112" s="8"/>
      <c r="AJ112" s="8"/>
      <c r="AK112" s="8"/>
      <c r="AL112" s="8"/>
      <c r="AM112" s="8"/>
      <c r="AN112" s="44"/>
      <c r="AO112" s="8"/>
      <c r="AP112" s="8" t="s">
        <v>413</v>
      </c>
      <c r="AQ112" s="8" t="s">
        <v>415</v>
      </c>
      <c r="AR112" s="8"/>
      <c r="AS112" s="8"/>
      <c r="AT112" s="8"/>
      <c r="AU112" s="8"/>
      <c r="AV112" s="8"/>
      <c r="AW112" s="8"/>
      <c r="AX112" s="8"/>
      <c r="AY112" s="8"/>
      <c r="AZ112" s="8"/>
    </row>
    <row r="113" spans="1:52" ht="14.25" customHeight="1" x14ac:dyDescent="0.55000000000000004">
      <c r="A113">
        <v>194</v>
      </c>
      <c r="B113" s="6" t="s">
        <v>558</v>
      </c>
      <c r="C113" s="19">
        <f t="shared" si="14"/>
        <v>1</v>
      </c>
      <c r="D113" s="6" t="s">
        <v>331</v>
      </c>
      <c r="E113" s="7" t="s">
        <v>6</v>
      </c>
      <c r="F113" s="6" t="s">
        <v>44</v>
      </c>
      <c r="G113" s="35" t="s">
        <v>424</v>
      </c>
      <c r="H113" s="35" t="s">
        <v>559</v>
      </c>
      <c r="I113" s="49" t="s">
        <v>417</v>
      </c>
      <c r="J113" s="42">
        <v>43251</v>
      </c>
      <c r="K113" s="27" t="s">
        <v>560</v>
      </c>
      <c r="L113" s="8" t="s">
        <v>561</v>
      </c>
      <c r="M113" s="8">
        <f t="shared" si="15"/>
        <v>14</v>
      </c>
      <c r="N113" s="8"/>
      <c r="O113" s="8"/>
      <c r="P113" s="8"/>
      <c r="Q113" s="8"/>
      <c r="R113" s="8" t="s">
        <v>413</v>
      </c>
      <c r="S113" s="8" t="s">
        <v>414</v>
      </c>
      <c r="T113" s="98" t="s">
        <v>414</v>
      </c>
      <c r="U113" s="8" t="s">
        <v>414</v>
      </c>
      <c r="V113" s="44" t="s">
        <v>414</v>
      </c>
      <c r="W113" s="8" t="s">
        <v>414</v>
      </c>
      <c r="X113" s="8" t="s">
        <v>414</v>
      </c>
      <c r="Y113" s="8" t="s">
        <v>414</v>
      </c>
      <c r="Z113" s="8" t="s">
        <v>414</v>
      </c>
      <c r="AA113" s="8" t="s">
        <v>414</v>
      </c>
      <c r="AB113" s="8" t="s">
        <v>414</v>
      </c>
      <c r="AC113" s="8" t="s">
        <v>414</v>
      </c>
      <c r="AD113" s="8" t="s">
        <v>414</v>
      </c>
      <c r="AE113" s="44" t="s">
        <v>415</v>
      </c>
      <c r="AF113" s="8"/>
      <c r="AG113" s="8"/>
      <c r="AH113" s="8"/>
      <c r="AI113" s="8"/>
      <c r="AJ113" s="8"/>
      <c r="AK113" s="8"/>
      <c r="AL113" s="8"/>
      <c r="AM113" s="8"/>
      <c r="AN113" s="44"/>
      <c r="AO113" s="8"/>
      <c r="AP113" s="8"/>
      <c r="AQ113" s="8"/>
      <c r="AR113" s="8"/>
      <c r="AS113" s="8"/>
      <c r="AT113" s="8"/>
      <c r="AU113" s="8"/>
      <c r="AV113" s="8"/>
      <c r="AW113" s="8"/>
      <c r="AX113" s="8"/>
      <c r="AY113" s="8"/>
      <c r="AZ113" s="8"/>
    </row>
    <row r="114" spans="1:52" x14ac:dyDescent="0.55000000000000004">
      <c r="B114" s="6" t="s">
        <v>558</v>
      </c>
      <c r="C114" s="19">
        <f t="shared" si="14"/>
        <v>1</v>
      </c>
      <c r="D114" s="6" t="s">
        <v>331</v>
      </c>
      <c r="F114" s="6" t="s">
        <v>44</v>
      </c>
      <c r="G114" s="35" t="s">
        <v>424</v>
      </c>
      <c r="H114" s="35" t="s">
        <v>175</v>
      </c>
      <c r="I114" s="49"/>
      <c r="J114" s="42"/>
      <c r="K114" s="27" t="s">
        <v>562</v>
      </c>
      <c r="L114" s="8"/>
      <c r="M114" s="8">
        <f t="shared" si="15"/>
        <v>19</v>
      </c>
      <c r="N114" s="8"/>
      <c r="O114" s="8"/>
      <c r="P114" s="8"/>
      <c r="Q114" s="8"/>
      <c r="R114" s="8"/>
      <c r="S114" s="8"/>
      <c r="T114" s="98"/>
      <c r="U114" s="8" t="s">
        <v>413</v>
      </c>
      <c r="V114" s="44" t="s">
        <v>414</v>
      </c>
      <c r="W114" s="8" t="s">
        <v>414</v>
      </c>
      <c r="X114" s="8" t="s">
        <v>414</v>
      </c>
      <c r="Y114" s="8" t="s">
        <v>414</v>
      </c>
      <c r="Z114" s="8" t="s">
        <v>414</v>
      </c>
      <c r="AA114" s="8" t="s">
        <v>414</v>
      </c>
      <c r="AB114" s="8" t="s">
        <v>414</v>
      </c>
      <c r="AC114" s="8" t="s">
        <v>414</v>
      </c>
      <c r="AD114" s="8" t="s">
        <v>414</v>
      </c>
      <c r="AE114" s="44" t="s">
        <v>414</v>
      </c>
      <c r="AF114" s="8" t="s">
        <v>414</v>
      </c>
      <c r="AG114" s="8" t="s">
        <v>414</v>
      </c>
      <c r="AH114" s="8" t="s">
        <v>414</v>
      </c>
      <c r="AI114" s="8" t="s">
        <v>414</v>
      </c>
      <c r="AJ114" s="8" t="s">
        <v>414</v>
      </c>
      <c r="AK114" s="8" t="s">
        <v>414</v>
      </c>
      <c r="AL114" s="8" t="s">
        <v>414</v>
      </c>
      <c r="AM114" s="8" t="s">
        <v>415</v>
      </c>
      <c r="AN114" s="44"/>
      <c r="AO114" s="8"/>
      <c r="AP114" s="8"/>
      <c r="AQ114" s="8"/>
      <c r="AR114" s="8"/>
      <c r="AS114" s="8"/>
      <c r="AT114" s="8"/>
      <c r="AU114" s="8"/>
      <c r="AV114" s="8"/>
      <c r="AW114" s="8"/>
      <c r="AX114" s="8"/>
      <c r="AY114" s="8"/>
      <c r="AZ114" s="8"/>
    </row>
    <row r="115" spans="1:52" x14ac:dyDescent="0.55000000000000004">
      <c r="B115" s="6" t="s">
        <v>558</v>
      </c>
      <c r="C115" s="19">
        <f t="shared" si="14"/>
        <v>1</v>
      </c>
      <c r="D115" s="6" t="s">
        <v>331</v>
      </c>
      <c r="F115" s="6" t="s">
        <v>44</v>
      </c>
      <c r="G115" s="35" t="s">
        <v>408</v>
      </c>
      <c r="H115" s="35" t="s">
        <v>420</v>
      </c>
      <c r="I115" s="49"/>
      <c r="J115" s="42"/>
      <c r="K115" s="27" t="s">
        <v>562</v>
      </c>
      <c r="L115" s="8"/>
      <c r="M115" s="8">
        <f t="shared" si="15"/>
        <v>14</v>
      </c>
      <c r="N115" s="8"/>
      <c r="O115" s="8"/>
      <c r="P115" s="8"/>
      <c r="Q115" s="8"/>
      <c r="R115" s="8"/>
      <c r="S115" s="8"/>
      <c r="T115" s="98"/>
      <c r="U115" s="8"/>
      <c r="V115" s="44"/>
      <c r="W115" s="8"/>
      <c r="X115" s="8"/>
      <c r="Y115" s="8"/>
      <c r="Z115" s="8" t="s">
        <v>413</v>
      </c>
      <c r="AA115" s="8" t="s">
        <v>414</v>
      </c>
      <c r="AB115" s="8" t="s">
        <v>414</v>
      </c>
      <c r="AC115" s="8" t="s">
        <v>414</v>
      </c>
      <c r="AD115" s="8" t="s">
        <v>414</v>
      </c>
      <c r="AE115" s="44" t="s">
        <v>414</v>
      </c>
      <c r="AF115" s="8" t="s">
        <v>414</v>
      </c>
      <c r="AG115" s="8" t="s">
        <v>414</v>
      </c>
      <c r="AH115" s="8" t="s">
        <v>414</v>
      </c>
      <c r="AI115" s="8" t="s">
        <v>414</v>
      </c>
      <c r="AJ115" s="8" t="s">
        <v>414</v>
      </c>
      <c r="AK115" s="8" t="s">
        <v>414</v>
      </c>
      <c r="AL115" s="8" t="s">
        <v>414</v>
      </c>
      <c r="AM115" s="8" t="s">
        <v>415</v>
      </c>
      <c r="AN115" s="44"/>
      <c r="AO115" s="8"/>
      <c r="AP115" s="8"/>
      <c r="AQ115" s="8"/>
      <c r="AR115" s="8"/>
      <c r="AS115" s="8"/>
      <c r="AT115" s="8"/>
      <c r="AU115" s="8"/>
      <c r="AV115" s="8"/>
      <c r="AW115" s="8"/>
      <c r="AX115" s="8"/>
      <c r="AY115" s="8"/>
      <c r="AZ115" s="8"/>
    </row>
    <row r="116" spans="1:52" x14ac:dyDescent="0.55000000000000004">
      <c r="B116" s="6" t="s">
        <v>558</v>
      </c>
      <c r="C116" s="19">
        <f t="shared" si="14"/>
        <v>1</v>
      </c>
      <c r="D116" s="6" t="s">
        <v>331</v>
      </c>
      <c r="F116" s="6" t="s">
        <v>44</v>
      </c>
      <c r="G116" s="35" t="s">
        <v>424</v>
      </c>
      <c r="H116" s="35" t="s">
        <v>563</v>
      </c>
      <c r="I116" s="49"/>
      <c r="J116" s="42"/>
      <c r="K116" s="27" t="s">
        <v>562</v>
      </c>
      <c r="L116" s="8"/>
      <c r="M116" s="8">
        <f t="shared" si="15"/>
        <v>6</v>
      </c>
      <c r="N116" s="8"/>
      <c r="O116" s="8"/>
      <c r="P116" s="8"/>
      <c r="Q116" s="8"/>
      <c r="R116" s="8"/>
      <c r="S116" s="8"/>
      <c r="T116" s="98"/>
      <c r="U116" s="8"/>
      <c r="V116" s="44"/>
      <c r="W116" s="8"/>
      <c r="X116" s="8"/>
      <c r="Y116" s="8"/>
      <c r="Z116" s="8"/>
      <c r="AA116" s="8"/>
      <c r="AB116" s="8"/>
      <c r="AC116" s="8"/>
      <c r="AD116" s="8"/>
      <c r="AE116" s="44"/>
      <c r="AF116" s="8"/>
      <c r="AG116" s="8"/>
      <c r="AH116" s="8" t="s">
        <v>413</v>
      </c>
      <c r="AI116" s="8" t="s">
        <v>414</v>
      </c>
      <c r="AJ116" s="8" t="s">
        <v>414</v>
      </c>
      <c r="AK116" s="8" t="s">
        <v>414</v>
      </c>
      <c r="AL116" s="8" t="s">
        <v>414</v>
      </c>
      <c r="AM116" s="8" t="s">
        <v>415</v>
      </c>
      <c r="AN116" s="44"/>
      <c r="AO116" s="8"/>
      <c r="AP116" s="8"/>
      <c r="AQ116" s="8"/>
      <c r="AR116" s="8"/>
      <c r="AS116" s="8"/>
      <c r="AT116" s="8"/>
      <c r="AU116" s="8"/>
      <c r="AV116" s="8"/>
      <c r="AW116" s="8"/>
      <c r="AX116" s="8"/>
      <c r="AY116" s="8"/>
      <c r="AZ116" s="8"/>
    </row>
    <row r="117" spans="1:52" x14ac:dyDescent="0.55000000000000004">
      <c r="B117" s="6" t="s">
        <v>558</v>
      </c>
      <c r="C117" s="19">
        <f t="shared" si="14"/>
        <v>1</v>
      </c>
      <c r="D117" s="6" t="s">
        <v>331</v>
      </c>
      <c r="F117" s="6" t="s">
        <v>44</v>
      </c>
      <c r="G117" s="35" t="s">
        <v>408</v>
      </c>
      <c r="H117" s="35" t="s">
        <v>564</v>
      </c>
      <c r="I117" s="49"/>
      <c r="J117" s="42"/>
      <c r="K117" s="27" t="s">
        <v>562</v>
      </c>
      <c r="L117" s="8"/>
      <c r="M117" s="8">
        <f t="shared" si="15"/>
        <v>10</v>
      </c>
      <c r="N117" s="8"/>
      <c r="O117" s="8"/>
      <c r="P117" s="8"/>
      <c r="Q117" s="8"/>
      <c r="R117" s="8"/>
      <c r="S117" s="8"/>
      <c r="T117" s="98"/>
      <c r="U117" s="8"/>
      <c r="V117" s="44" t="s">
        <v>413</v>
      </c>
      <c r="W117" s="8" t="s">
        <v>414</v>
      </c>
      <c r="X117" s="8" t="s">
        <v>414</v>
      </c>
      <c r="Y117" s="8" t="s">
        <v>414</v>
      </c>
      <c r="Z117" s="8" t="s">
        <v>414</v>
      </c>
      <c r="AA117" s="8" t="s">
        <v>414</v>
      </c>
      <c r="AB117" s="8" t="s">
        <v>414</v>
      </c>
      <c r="AC117" s="8" t="s">
        <v>414</v>
      </c>
      <c r="AD117" s="8" t="s">
        <v>414</v>
      </c>
      <c r="AE117" s="44" t="s">
        <v>415</v>
      </c>
      <c r="AF117" s="8"/>
      <c r="AG117" s="8"/>
      <c r="AH117" s="8"/>
      <c r="AI117" s="8"/>
      <c r="AJ117" s="8"/>
      <c r="AK117" s="8"/>
      <c r="AL117" s="8"/>
      <c r="AM117" s="8"/>
      <c r="AN117" s="44"/>
      <c r="AO117" s="8"/>
      <c r="AP117" s="8"/>
      <c r="AQ117" s="8"/>
      <c r="AR117" s="8"/>
      <c r="AS117" s="8"/>
      <c r="AT117" s="8"/>
      <c r="AU117" s="8"/>
      <c r="AV117" s="8"/>
      <c r="AW117" s="8"/>
      <c r="AX117" s="8"/>
      <c r="AY117" s="8"/>
      <c r="AZ117" s="8"/>
    </row>
    <row r="118" spans="1:52" x14ac:dyDescent="0.55000000000000004">
      <c r="A118">
        <v>199</v>
      </c>
      <c r="B118" s="39" t="s">
        <v>347</v>
      </c>
      <c r="C118" s="8">
        <f t="shared" ref="C118:C121" si="16">COUNTIF(N118:AZ118,"L")</f>
        <v>1</v>
      </c>
      <c r="D118" s="6" t="s">
        <v>19</v>
      </c>
      <c r="E118" s="7" t="s">
        <v>6</v>
      </c>
      <c r="F118" s="6" t="s">
        <v>8</v>
      </c>
      <c r="G118" s="35" t="s">
        <v>408</v>
      </c>
      <c r="H118" s="35" t="s">
        <v>565</v>
      </c>
      <c r="I118" s="49" t="s">
        <v>566</v>
      </c>
      <c r="J118" s="42">
        <v>43343</v>
      </c>
      <c r="K118" s="27" t="s">
        <v>567</v>
      </c>
      <c r="L118" s="8" t="s">
        <v>94</v>
      </c>
      <c r="M118" s="8">
        <f t="shared" si="15"/>
        <v>27</v>
      </c>
      <c r="N118" s="8"/>
      <c r="O118" s="8"/>
      <c r="P118" s="8"/>
      <c r="Q118" s="8"/>
      <c r="R118" s="8" t="s">
        <v>413</v>
      </c>
      <c r="S118" s="8" t="s">
        <v>414</v>
      </c>
      <c r="T118" s="98" t="s">
        <v>414</v>
      </c>
      <c r="U118" s="8" t="s">
        <v>414</v>
      </c>
      <c r="V118" s="8" t="s">
        <v>414</v>
      </c>
      <c r="W118" s="8" t="s">
        <v>414</v>
      </c>
      <c r="X118" s="8" t="s">
        <v>414</v>
      </c>
      <c r="Y118" s="8" t="s">
        <v>414</v>
      </c>
      <c r="Z118" s="8" t="s">
        <v>414</v>
      </c>
      <c r="AA118" s="8" t="s">
        <v>414</v>
      </c>
      <c r="AB118" s="8" t="s">
        <v>414</v>
      </c>
      <c r="AC118" s="8" t="s">
        <v>414</v>
      </c>
      <c r="AD118" s="8" t="s">
        <v>414</v>
      </c>
      <c r="AE118" s="8" t="s">
        <v>414</v>
      </c>
      <c r="AF118" s="8" t="s">
        <v>414</v>
      </c>
      <c r="AG118" s="8" t="s">
        <v>414</v>
      </c>
      <c r="AH118" s="8" t="s">
        <v>414</v>
      </c>
      <c r="AI118" s="8" t="s">
        <v>414</v>
      </c>
      <c r="AJ118" s="8" t="s">
        <v>414</v>
      </c>
      <c r="AK118" s="8" t="s">
        <v>414</v>
      </c>
      <c r="AL118" s="8" t="s">
        <v>414</v>
      </c>
      <c r="AM118" s="8" t="s">
        <v>414</v>
      </c>
      <c r="AN118" s="8" t="s">
        <v>414</v>
      </c>
      <c r="AO118" s="8" t="s">
        <v>414</v>
      </c>
      <c r="AP118" s="8" t="s">
        <v>414</v>
      </c>
      <c r="AQ118" s="8" t="s">
        <v>414</v>
      </c>
      <c r="AR118" s="8" t="s">
        <v>415</v>
      </c>
      <c r="AS118" s="8"/>
      <c r="AT118" s="8"/>
      <c r="AU118" s="8"/>
      <c r="AV118" s="8"/>
      <c r="AW118" s="8"/>
      <c r="AX118" s="8"/>
      <c r="AY118" s="8"/>
      <c r="AZ118" s="8"/>
    </row>
    <row r="119" spans="1:52" x14ac:dyDescent="0.55000000000000004">
      <c r="A119">
        <v>211</v>
      </c>
      <c r="B119" s="39" t="s">
        <v>347</v>
      </c>
      <c r="C119" s="19">
        <f t="shared" si="16"/>
        <v>1</v>
      </c>
      <c r="D119" s="6" t="s">
        <v>19</v>
      </c>
      <c r="E119" s="7" t="s">
        <v>6</v>
      </c>
      <c r="F119" s="6" t="s">
        <v>8</v>
      </c>
      <c r="G119" s="35" t="s">
        <v>408</v>
      </c>
      <c r="H119" s="35" t="s">
        <v>422</v>
      </c>
      <c r="I119" s="49" t="s">
        <v>566</v>
      </c>
      <c r="J119" s="42">
        <v>43343</v>
      </c>
      <c r="K119" s="27" t="s">
        <v>568</v>
      </c>
      <c r="L119" s="8" t="s">
        <v>94</v>
      </c>
      <c r="M119" s="8">
        <f t="shared" si="15"/>
        <v>26</v>
      </c>
      <c r="N119" s="8"/>
      <c r="O119" s="8"/>
      <c r="P119" s="8"/>
      <c r="Q119" s="8"/>
      <c r="S119" s="8" t="s">
        <v>413</v>
      </c>
      <c r="T119" s="98" t="s">
        <v>414</v>
      </c>
      <c r="U119" s="8" t="s">
        <v>414</v>
      </c>
      <c r="V119" s="8" t="s">
        <v>414</v>
      </c>
      <c r="W119" s="8" t="s">
        <v>414</v>
      </c>
      <c r="X119" s="8" t="s">
        <v>414</v>
      </c>
      <c r="Y119" s="8" t="s">
        <v>414</v>
      </c>
      <c r="Z119" s="8" t="s">
        <v>414</v>
      </c>
      <c r="AA119" s="8" t="s">
        <v>414</v>
      </c>
      <c r="AB119" s="8" t="s">
        <v>414</v>
      </c>
      <c r="AC119" s="8" t="s">
        <v>414</v>
      </c>
      <c r="AD119" s="8" t="s">
        <v>414</v>
      </c>
      <c r="AE119" s="8" t="s">
        <v>414</v>
      </c>
      <c r="AF119" s="8" t="s">
        <v>414</v>
      </c>
      <c r="AG119" s="8" t="s">
        <v>414</v>
      </c>
      <c r="AH119" s="8" t="s">
        <v>414</v>
      </c>
      <c r="AI119" s="8" t="s">
        <v>414</v>
      </c>
      <c r="AJ119" s="8" t="s">
        <v>414</v>
      </c>
      <c r="AK119" s="8" t="s">
        <v>414</v>
      </c>
      <c r="AL119" s="8" t="s">
        <v>414</v>
      </c>
      <c r="AM119" s="8" t="s">
        <v>414</v>
      </c>
      <c r="AN119" s="8" t="s">
        <v>414</v>
      </c>
      <c r="AO119" s="8" t="s">
        <v>414</v>
      </c>
      <c r="AP119" s="8" t="s">
        <v>414</v>
      </c>
      <c r="AQ119" s="8" t="s">
        <v>414</v>
      </c>
      <c r="AR119" s="8" t="s">
        <v>415</v>
      </c>
      <c r="AS119" s="8"/>
      <c r="AT119" s="8"/>
      <c r="AU119" s="8"/>
      <c r="AV119" s="8"/>
      <c r="AW119" s="8"/>
      <c r="AX119" s="8"/>
      <c r="AY119" s="8"/>
      <c r="AZ119" s="8"/>
    </row>
    <row r="120" spans="1:52" ht="15" customHeight="1" x14ac:dyDescent="0.55000000000000004">
      <c r="A120">
        <v>210</v>
      </c>
      <c r="B120" s="39" t="s">
        <v>347</v>
      </c>
      <c r="C120" s="19">
        <f t="shared" si="16"/>
        <v>1</v>
      </c>
      <c r="D120" s="6" t="s">
        <v>19</v>
      </c>
      <c r="E120" s="7" t="s">
        <v>6</v>
      </c>
      <c r="F120" s="6" t="s">
        <v>8</v>
      </c>
      <c r="G120" s="35" t="s">
        <v>408</v>
      </c>
      <c r="H120" s="35" t="s">
        <v>409</v>
      </c>
      <c r="I120" s="49" t="s">
        <v>569</v>
      </c>
      <c r="J120" s="42">
        <v>43343</v>
      </c>
      <c r="K120" s="65" t="s">
        <v>570</v>
      </c>
      <c r="L120" s="8" t="s">
        <v>94</v>
      </c>
      <c r="M120" s="8">
        <f t="shared" si="15"/>
        <v>26</v>
      </c>
      <c r="N120" s="8"/>
      <c r="O120" s="8"/>
      <c r="P120" s="8"/>
      <c r="Q120" s="8"/>
      <c r="S120" s="8" t="s">
        <v>413</v>
      </c>
      <c r="T120" s="98" t="s">
        <v>414</v>
      </c>
      <c r="U120" s="8" t="s">
        <v>414</v>
      </c>
      <c r="V120" s="8" t="s">
        <v>414</v>
      </c>
      <c r="W120" s="8" t="s">
        <v>414</v>
      </c>
      <c r="X120" s="8" t="s">
        <v>414</v>
      </c>
      <c r="Y120" s="8" t="s">
        <v>414</v>
      </c>
      <c r="Z120" s="8" t="s">
        <v>414</v>
      </c>
      <c r="AA120" s="8" t="s">
        <v>414</v>
      </c>
      <c r="AB120" s="8" t="s">
        <v>414</v>
      </c>
      <c r="AC120" s="8" t="s">
        <v>414</v>
      </c>
      <c r="AD120" s="8" t="s">
        <v>414</v>
      </c>
      <c r="AE120" s="8" t="s">
        <v>414</v>
      </c>
      <c r="AF120" s="8" t="s">
        <v>414</v>
      </c>
      <c r="AG120" s="8" t="s">
        <v>414</v>
      </c>
      <c r="AH120" s="8" t="s">
        <v>414</v>
      </c>
      <c r="AI120" s="8" t="s">
        <v>414</v>
      </c>
      <c r="AJ120" s="8" t="s">
        <v>414</v>
      </c>
      <c r="AK120" s="8" t="s">
        <v>414</v>
      </c>
      <c r="AL120" s="8" t="s">
        <v>414</v>
      </c>
      <c r="AM120" s="8" t="s">
        <v>414</v>
      </c>
      <c r="AN120" s="8" t="s">
        <v>414</v>
      </c>
      <c r="AO120" s="8" t="s">
        <v>414</v>
      </c>
      <c r="AP120" s="8" t="s">
        <v>414</v>
      </c>
      <c r="AQ120" s="8" t="s">
        <v>414</v>
      </c>
      <c r="AR120" s="8" t="s">
        <v>415</v>
      </c>
      <c r="AS120" s="8"/>
      <c r="AT120" s="8"/>
      <c r="AU120" s="8"/>
      <c r="AV120" s="8"/>
      <c r="AW120" s="8"/>
      <c r="AX120" s="8"/>
      <c r="AY120" s="8"/>
      <c r="AZ120" s="8"/>
    </row>
    <row r="121" spans="1:52" s="89" customFormat="1" x14ac:dyDescent="0.55000000000000004">
      <c r="B121" s="101" t="s">
        <v>347</v>
      </c>
      <c r="C121" s="91">
        <f t="shared" si="16"/>
        <v>1</v>
      </c>
      <c r="D121" s="90" t="s">
        <v>19</v>
      </c>
      <c r="E121" s="92"/>
      <c r="F121" s="90" t="s">
        <v>8</v>
      </c>
      <c r="G121" s="93" t="s">
        <v>459</v>
      </c>
      <c r="H121" s="93" t="s">
        <v>525</v>
      </c>
      <c r="I121" s="99"/>
      <c r="J121" s="100"/>
      <c r="K121" s="102"/>
      <c r="L121" s="98"/>
      <c r="M121" s="98">
        <f t="shared" si="15"/>
        <v>25</v>
      </c>
      <c r="N121" s="98"/>
      <c r="O121" s="98"/>
      <c r="P121" s="98"/>
      <c r="Q121" s="98"/>
      <c r="R121" s="91"/>
      <c r="S121" s="98"/>
      <c r="T121" s="98" t="s">
        <v>413</v>
      </c>
      <c r="U121" s="98" t="s">
        <v>414</v>
      </c>
      <c r="V121" s="98" t="s">
        <v>414</v>
      </c>
      <c r="W121" s="98" t="s">
        <v>414</v>
      </c>
      <c r="X121" s="98" t="s">
        <v>414</v>
      </c>
      <c r="Y121" s="98" t="s">
        <v>414</v>
      </c>
      <c r="Z121" s="98" t="s">
        <v>414</v>
      </c>
      <c r="AA121" s="98" t="s">
        <v>414</v>
      </c>
      <c r="AB121" s="98" t="s">
        <v>414</v>
      </c>
      <c r="AC121" s="98" t="s">
        <v>414</v>
      </c>
      <c r="AD121" s="98" t="s">
        <v>414</v>
      </c>
      <c r="AE121" s="98" t="s">
        <v>414</v>
      </c>
      <c r="AF121" s="98" t="s">
        <v>414</v>
      </c>
      <c r="AG121" s="98" t="s">
        <v>414</v>
      </c>
      <c r="AH121" s="98" t="s">
        <v>414</v>
      </c>
      <c r="AI121" s="98" t="s">
        <v>414</v>
      </c>
      <c r="AJ121" s="98" t="s">
        <v>414</v>
      </c>
      <c r="AK121" s="98" t="s">
        <v>414</v>
      </c>
      <c r="AL121" s="98" t="s">
        <v>414</v>
      </c>
      <c r="AM121" s="98" t="s">
        <v>414</v>
      </c>
      <c r="AN121" s="98" t="s">
        <v>414</v>
      </c>
      <c r="AO121" s="98" t="s">
        <v>414</v>
      </c>
      <c r="AP121" s="98" t="s">
        <v>414</v>
      </c>
      <c r="AQ121" s="98" t="s">
        <v>414</v>
      </c>
      <c r="AR121" s="98" t="s">
        <v>415</v>
      </c>
      <c r="AS121" s="98"/>
      <c r="AT121" s="98"/>
      <c r="AU121" s="98"/>
      <c r="AV121" s="98"/>
      <c r="AW121" s="98"/>
      <c r="AX121" s="98"/>
      <c r="AY121" s="98"/>
      <c r="AZ121" s="98"/>
    </row>
    <row r="122" spans="1:52" s="89" customFormat="1" x14ac:dyDescent="0.55000000000000004">
      <c r="B122" s="101" t="s">
        <v>347</v>
      </c>
      <c r="C122" s="91">
        <f t="shared" si="14"/>
        <v>1</v>
      </c>
      <c r="D122" s="90" t="s">
        <v>19</v>
      </c>
      <c r="E122" s="92"/>
      <c r="F122" s="90" t="s">
        <v>8</v>
      </c>
      <c r="G122" s="93" t="s">
        <v>424</v>
      </c>
      <c r="H122" s="94" t="s">
        <v>425</v>
      </c>
      <c r="I122" s="95"/>
      <c r="J122" s="96"/>
      <c r="K122" s="97"/>
      <c r="L122" s="98"/>
      <c r="M122" s="98">
        <f t="shared" si="15"/>
        <v>25</v>
      </c>
      <c r="N122" s="98"/>
      <c r="O122" s="98"/>
      <c r="P122" s="98"/>
      <c r="Q122" s="98"/>
      <c r="R122" s="91"/>
      <c r="S122" s="98"/>
      <c r="T122" s="98" t="s">
        <v>413</v>
      </c>
      <c r="U122" s="98" t="s">
        <v>414</v>
      </c>
      <c r="V122" s="98" t="s">
        <v>414</v>
      </c>
      <c r="W122" s="98" t="s">
        <v>414</v>
      </c>
      <c r="X122" s="98" t="s">
        <v>414</v>
      </c>
      <c r="Y122" s="98" t="s">
        <v>414</v>
      </c>
      <c r="Z122" s="98" t="s">
        <v>414</v>
      </c>
      <c r="AA122" s="98" t="s">
        <v>414</v>
      </c>
      <c r="AB122" s="98" t="s">
        <v>414</v>
      </c>
      <c r="AC122" s="98" t="s">
        <v>414</v>
      </c>
      <c r="AD122" s="98" t="s">
        <v>414</v>
      </c>
      <c r="AE122" s="98" t="s">
        <v>414</v>
      </c>
      <c r="AF122" s="98" t="s">
        <v>414</v>
      </c>
      <c r="AG122" s="98" t="s">
        <v>414</v>
      </c>
      <c r="AH122" s="98" t="s">
        <v>414</v>
      </c>
      <c r="AI122" s="98" t="s">
        <v>414</v>
      </c>
      <c r="AJ122" s="98" t="s">
        <v>414</v>
      </c>
      <c r="AK122" s="98" t="s">
        <v>414</v>
      </c>
      <c r="AL122" s="98" t="s">
        <v>414</v>
      </c>
      <c r="AM122" s="98" t="s">
        <v>414</v>
      </c>
      <c r="AN122" s="98" t="s">
        <v>414</v>
      </c>
      <c r="AO122" s="98" t="s">
        <v>414</v>
      </c>
      <c r="AP122" s="98" t="s">
        <v>414</v>
      </c>
      <c r="AQ122" s="98" t="s">
        <v>414</v>
      </c>
      <c r="AR122" s="98" t="s">
        <v>415</v>
      </c>
      <c r="AS122" s="98"/>
      <c r="AT122" s="98"/>
      <c r="AU122" s="98"/>
      <c r="AV122" s="98"/>
      <c r="AW122" s="98"/>
      <c r="AX122" s="98"/>
      <c r="AY122" s="98"/>
      <c r="AZ122" s="98"/>
    </row>
    <row r="123" spans="1:52" x14ac:dyDescent="0.55000000000000004">
      <c r="B123" s="39" t="s">
        <v>347</v>
      </c>
      <c r="C123" s="19">
        <f t="shared" si="14"/>
        <v>1</v>
      </c>
      <c r="D123" s="6" t="s">
        <v>19</v>
      </c>
      <c r="F123" s="6" t="s">
        <v>8</v>
      </c>
      <c r="G123" s="35"/>
      <c r="L123" s="8"/>
      <c r="M123" s="8">
        <f t="shared" si="15"/>
        <v>24</v>
      </c>
      <c r="N123" s="8"/>
      <c r="O123" s="8"/>
      <c r="P123" s="8"/>
      <c r="Q123" s="8"/>
      <c r="S123" s="8"/>
      <c r="T123" s="98"/>
      <c r="U123" s="8" t="s">
        <v>413</v>
      </c>
      <c r="V123" s="8" t="s">
        <v>414</v>
      </c>
      <c r="W123" s="8" t="s">
        <v>414</v>
      </c>
      <c r="X123" s="8" t="s">
        <v>414</v>
      </c>
      <c r="Y123" s="8" t="s">
        <v>414</v>
      </c>
      <c r="Z123" s="8" t="s">
        <v>414</v>
      </c>
      <c r="AA123" s="8" t="s">
        <v>414</v>
      </c>
      <c r="AB123" s="8" t="s">
        <v>414</v>
      </c>
      <c r="AC123" s="8" t="s">
        <v>414</v>
      </c>
      <c r="AD123" s="8" t="s">
        <v>414</v>
      </c>
      <c r="AE123" s="8" t="s">
        <v>414</v>
      </c>
      <c r="AF123" s="8" t="s">
        <v>414</v>
      </c>
      <c r="AG123" s="8" t="s">
        <v>414</v>
      </c>
      <c r="AH123" s="8" t="s">
        <v>414</v>
      </c>
      <c r="AI123" s="8" t="s">
        <v>414</v>
      </c>
      <c r="AJ123" s="8" t="s">
        <v>414</v>
      </c>
      <c r="AK123" s="8" t="s">
        <v>414</v>
      </c>
      <c r="AL123" s="8" t="s">
        <v>414</v>
      </c>
      <c r="AM123" s="8" t="s">
        <v>414</v>
      </c>
      <c r="AN123" s="8" t="s">
        <v>414</v>
      </c>
      <c r="AO123" s="8" t="s">
        <v>414</v>
      </c>
      <c r="AP123" s="8" t="s">
        <v>414</v>
      </c>
      <c r="AQ123" s="8" t="s">
        <v>414</v>
      </c>
      <c r="AR123" s="8" t="s">
        <v>415</v>
      </c>
      <c r="AS123" s="8"/>
      <c r="AT123" s="8"/>
      <c r="AU123" s="8"/>
      <c r="AV123" s="8"/>
      <c r="AW123" s="8"/>
      <c r="AX123" s="8"/>
      <c r="AY123" s="8"/>
      <c r="AZ123" s="8"/>
    </row>
    <row r="124" spans="1:52" ht="14.25" customHeight="1" x14ac:dyDescent="0.55000000000000004">
      <c r="A124">
        <v>195</v>
      </c>
      <c r="B124" s="6" t="s">
        <v>277</v>
      </c>
      <c r="C124" s="19">
        <f t="shared" si="14"/>
        <v>1</v>
      </c>
      <c r="D124" s="6" t="s">
        <v>331</v>
      </c>
      <c r="E124" s="7" t="s">
        <v>6</v>
      </c>
      <c r="F124" s="6" t="s">
        <v>80</v>
      </c>
      <c r="G124" s="34" t="s">
        <v>453</v>
      </c>
      <c r="H124" s="34" t="s">
        <v>571</v>
      </c>
      <c r="I124" s="48" t="s">
        <v>572</v>
      </c>
      <c r="J124" s="41">
        <v>43200</v>
      </c>
      <c r="K124" s="39" t="s">
        <v>573</v>
      </c>
      <c r="L124" s="63" t="s">
        <v>574</v>
      </c>
      <c r="M124" s="8">
        <f t="shared" si="15"/>
        <v>6</v>
      </c>
      <c r="N124" s="8"/>
      <c r="O124" s="8"/>
      <c r="P124" s="8"/>
      <c r="Q124" s="8"/>
      <c r="R124" s="8" t="s">
        <v>413</v>
      </c>
      <c r="S124" s="8" t="s">
        <v>414</v>
      </c>
      <c r="T124" s="98" t="s">
        <v>414</v>
      </c>
      <c r="U124" s="8" t="s">
        <v>414</v>
      </c>
      <c r="V124" s="44" t="s">
        <v>414</v>
      </c>
      <c r="W124" s="8" t="s">
        <v>415</v>
      </c>
      <c r="X124" s="8"/>
      <c r="Y124" s="8"/>
      <c r="Z124" s="8"/>
      <c r="AA124" s="8"/>
      <c r="AB124" s="8"/>
      <c r="AC124" s="8"/>
      <c r="AD124" s="8"/>
      <c r="AE124" s="44"/>
      <c r="AF124" s="8"/>
      <c r="AG124" s="8"/>
      <c r="AH124" s="8"/>
      <c r="AI124" s="8"/>
      <c r="AJ124" s="8"/>
      <c r="AK124" s="8"/>
      <c r="AL124" s="8"/>
      <c r="AM124" s="8"/>
      <c r="AN124" s="44"/>
      <c r="AO124" s="8"/>
      <c r="AP124" s="8"/>
      <c r="AQ124" s="8"/>
      <c r="AR124" s="8"/>
      <c r="AS124" s="8"/>
      <c r="AT124" s="8"/>
      <c r="AU124" s="8"/>
      <c r="AV124" s="8"/>
      <c r="AW124" s="8"/>
      <c r="AX124" s="8"/>
      <c r="AY124" s="8"/>
      <c r="AZ124" s="8"/>
    </row>
    <row r="125" spans="1:52" ht="13.5" customHeight="1" x14ac:dyDescent="0.55000000000000004">
      <c r="A125">
        <v>209</v>
      </c>
      <c r="B125" s="6" t="s">
        <v>277</v>
      </c>
      <c r="C125" s="19">
        <f t="shared" si="14"/>
        <v>1</v>
      </c>
      <c r="D125" s="6" t="s">
        <v>331</v>
      </c>
      <c r="E125" s="7" t="s">
        <v>6</v>
      </c>
      <c r="F125" s="6" t="s">
        <v>80</v>
      </c>
      <c r="G125" s="34" t="s">
        <v>453</v>
      </c>
      <c r="H125" s="34" t="s">
        <v>575</v>
      </c>
      <c r="I125" s="48" t="s">
        <v>576</v>
      </c>
      <c r="J125" s="41">
        <v>43200</v>
      </c>
      <c r="K125" s="39" t="s">
        <v>577</v>
      </c>
      <c r="L125" s="63" t="s">
        <v>578</v>
      </c>
      <c r="M125" s="8">
        <f t="shared" si="15"/>
        <v>5</v>
      </c>
      <c r="N125" s="8"/>
      <c r="O125" s="8"/>
      <c r="P125" s="8"/>
      <c r="Q125" s="8"/>
      <c r="R125" s="8"/>
      <c r="S125" s="8" t="s">
        <v>413</v>
      </c>
      <c r="T125" s="98" t="s">
        <v>414</v>
      </c>
      <c r="U125" s="8" t="s">
        <v>414</v>
      </c>
      <c r="V125" s="44" t="s">
        <v>414</v>
      </c>
      <c r="W125" s="8" t="s">
        <v>415</v>
      </c>
      <c r="X125" s="8"/>
      <c r="Y125" s="8"/>
      <c r="Z125" s="8"/>
      <c r="AA125" s="8"/>
      <c r="AB125" s="8"/>
      <c r="AC125" s="8"/>
      <c r="AD125" s="8"/>
      <c r="AE125" s="44"/>
      <c r="AF125" s="8"/>
      <c r="AG125" s="8"/>
      <c r="AH125" s="8"/>
      <c r="AI125" s="8"/>
      <c r="AJ125" s="8"/>
      <c r="AK125" s="8"/>
      <c r="AL125" s="8"/>
      <c r="AM125" s="8"/>
      <c r="AN125" s="44"/>
      <c r="AO125" s="8"/>
      <c r="AP125" s="8"/>
      <c r="AQ125" s="8"/>
      <c r="AR125" s="8"/>
      <c r="AS125" s="8"/>
      <c r="AT125" s="8"/>
      <c r="AU125" s="8"/>
      <c r="AV125" s="8"/>
      <c r="AW125" s="8"/>
      <c r="AX125" s="8"/>
      <c r="AY125" s="8"/>
      <c r="AZ125" s="8"/>
    </row>
    <row r="126" spans="1:52" ht="13.5" customHeight="1" x14ac:dyDescent="0.55000000000000004">
      <c r="A126">
        <v>226</v>
      </c>
      <c r="B126" s="6" t="s">
        <v>277</v>
      </c>
      <c r="C126" s="19">
        <f t="shared" si="14"/>
        <v>1</v>
      </c>
      <c r="D126" s="6" t="s">
        <v>331</v>
      </c>
      <c r="E126" s="7" t="s">
        <v>6</v>
      </c>
      <c r="F126" s="6" t="s">
        <v>80</v>
      </c>
      <c r="G126" s="34" t="s">
        <v>453</v>
      </c>
      <c r="H126" s="34" t="s">
        <v>579</v>
      </c>
      <c r="I126" s="48" t="s">
        <v>580</v>
      </c>
      <c r="J126" s="41">
        <v>43200</v>
      </c>
      <c r="K126" s="39" t="s">
        <v>581</v>
      </c>
      <c r="L126" s="63" t="s">
        <v>582</v>
      </c>
      <c r="M126" s="8">
        <f t="shared" si="15"/>
        <v>4</v>
      </c>
      <c r="N126" s="8"/>
      <c r="O126" s="8"/>
      <c r="P126" s="8"/>
      <c r="Q126" s="8"/>
      <c r="R126" s="8"/>
      <c r="S126" s="8"/>
      <c r="T126" s="98" t="s">
        <v>413</v>
      </c>
      <c r="U126" s="8" t="s">
        <v>414</v>
      </c>
      <c r="V126" s="44" t="s">
        <v>414</v>
      </c>
      <c r="W126" s="8" t="s">
        <v>415</v>
      </c>
      <c r="X126" s="8"/>
      <c r="Y126" s="8"/>
      <c r="Z126" s="8"/>
      <c r="AA126" s="8"/>
      <c r="AB126" s="8"/>
      <c r="AC126" s="8"/>
      <c r="AD126" s="8"/>
      <c r="AE126" s="44"/>
      <c r="AF126" s="8"/>
      <c r="AG126" s="8"/>
      <c r="AH126" s="8"/>
      <c r="AI126" s="8"/>
      <c r="AJ126" s="8"/>
      <c r="AK126" s="8"/>
      <c r="AL126" s="8"/>
      <c r="AM126" s="8"/>
      <c r="AN126" s="44"/>
      <c r="AO126" s="8"/>
      <c r="AP126" s="8"/>
      <c r="AQ126" s="8"/>
      <c r="AR126" s="8"/>
      <c r="AS126" s="8"/>
      <c r="AT126" s="8"/>
      <c r="AU126" s="8"/>
      <c r="AV126" s="8"/>
      <c r="AW126" s="8"/>
      <c r="AX126" s="8"/>
      <c r="AY126" s="8"/>
      <c r="AZ126" s="8"/>
    </row>
    <row r="127" spans="1:52" x14ac:dyDescent="0.55000000000000004">
      <c r="B127" s="39" t="s">
        <v>310</v>
      </c>
      <c r="C127" s="19">
        <f t="shared" si="14"/>
        <v>1</v>
      </c>
      <c r="D127" s="6" t="s">
        <v>331</v>
      </c>
      <c r="F127" s="6" t="s">
        <v>8</v>
      </c>
      <c r="G127" s="35" t="s">
        <v>408</v>
      </c>
      <c r="H127" s="34" t="s">
        <v>422</v>
      </c>
      <c r="L127" s="8"/>
      <c r="M127" s="8">
        <f t="shared" si="15"/>
        <v>22</v>
      </c>
      <c r="N127" s="8"/>
      <c r="O127" s="8"/>
      <c r="P127" s="8"/>
      <c r="Q127" s="8"/>
      <c r="R127" s="8"/>
      <c r="S127" s="8"/>
      <c r="T127" s="98"/>
      <c r="U127" s="8" t="s">
        <v>413</v>
      </c>
      <c r="V127" s="44" t="s">
        <v>414</v>
      </c>
      <c r="W127" s="8" t="s">
        <v>414</v>
      </c>
      <c r="X127" s="8" t="s">
        <v>414</v>
      </c>
      <c r="Y127" s="8" t="s">
        <v>414</v>
      </c>
      <c r="Z127" s="8" t="s">
        <v>414</v>
      </c>
      <c r="AA127" s="8" t="s">
        <v>414</v>
      </c>
      <c r="AB127" s="8" t="s">
        <v>414</v>
      </c>
      <c r="AC127" s="8" t="s">
        <v>414</v>
      </c>
      <c r="AD127" s="8" t="s">
        <v>414</v>
      </c>
      <c r="AE127" s="44" t="s">
        <v>414</v>
      </c>
      <c r="AF127" s="8" t="s">
        <v>414</v>
      </c>
      <c r="AG127" s="8" t="s">
        <v>414</v>
      </c>
      <c r="AH127" s="8" t="s">
        <v>414</v>
      </c>
      <c r="AI127" s="8" t="s">
        <v>414</v>
      </c>
      <c r="AJ127" s="8" t="s">
        <v>414</v>
      </c>
      <c r="AK127" s="8" t="s">
        <v>414</v>
      </c>
      <c r="AL127" s="8" t="s">
        <v>414</v>
      </c>
      <c r="AM127" s="8" t="s">
        <v>414</v>
      </c>
      <c r="AN127" s="44" t="s">
        <v>414</v>
      </c>
      <c r="AO127" s="8" t="s">
        <v>414</v>
      </c>
      <c r="AP127" s="8" t="s">
        <v>415</v>
      </c>
      <c r="AQ127" s="8"/>
      <c r="AR127" s="8"/>
      <c r="AS127" s="8"/>
      <c r="AT127" s="8"/>
      <c r="AU127" s="8"/>
      <c r="AV127" s="8"/>
      <c r="AW127" s="8"/>
      <c r="AX127" s="8"/>
      <c r="AY127" s="8"/>
      <c r="AZ127" s="8"/>
    </row>
    <row r="128" spans="1:52" x14ac:dyDescent="0.55000000000000004">
      <c r="B128" s="39" t="s">
        <v>583</v>
      </c>
      <c r="C128" s="19">
        <f t="shared" si="14"/>
        <v>1</v>
      </c>
      <c r="D128" s="6" t="s">
        <v>339</v>
      </c>
      <c r="F128" s="6" t="s">
        <v>8</v>
      </c>
      <c r="G128" s="35" t="s">
        <v>453</v>
      </c>
      <c r="H128" s="34" t="s">
        <v>453</v>
      </c>
      <c r="L128" s="8"/>
      <c r="M128" s="8">
        <f t="shared" si="15"/>
        <v>19</v>
      </c>
      <c r="N128" s="8"/>
      <c r="O128" s="8"/>
      <c r="P128" s="8"/>
      <c r="Q128" s="8"/>
      <c r="R128" s="8"/>
      <c r="S128" s="8"/>
      <c r="T128" s="98"/>
      <c r="U128" s="8" t="s">
        <v>413</v>
      </c>
      <c r="V128" s="8" t="s">
        <v>414</v>
      </c>
      <c r="W128" s="8" t="s">
        <v>414</v>
      </c>
      <c r="X128" s="8" t="s">
        <v>414</v>
      </c>
      <c r="Y128" s="8" t="s">
        <v>414</v>
      </c>
      <c r="Z128" s="8" t="s">
        <v>414</v>
      </c>
      <c r="AA128" s="8" t="s">
        <v>414</v>
      </c>
      <c r="AB128" s="8" t="s">
        <v>414</v>
      </c>
      <c r="AC128" s="8" t="s">
        <v>414</v>
      </c>
      <c r="AD128" s="8" t="s">
        <v>414</v>
      </c>
      <c r="AE128" s="8" t="s">
        <v>414</v>
      </c>
      <c r="AF128" s="8" t="s">
        <v>414</v>
      </c>
      <c r="AG128" s="8" t="s">
        <v>414</v>
      </c>
      <c r="AH128" s="8" t="s">
        <v>414</v>
      </c>
      <c r="AI128" s="8" t="s">
        <v>414</v>
      </c>
      <c r="AJ128" s="8" t="s">
        <v>414</v>
      </c>
      <c r="AK128" s="8" t="s">
        <v>414</v>
      </c>
      <c r="AL128" s="8" t="s">
        <v>414</v>
      </c>
      <c r="AM128" s="8" t="s">
        <v>415</v>
      </c>
      <c r="AN128" s="8"/>
      <c r="AO128" s="8"/>
      <c r="AP128" s="8"/>
      <c r="AQ128" s="8"/>
      <c r="AR128" s="8"/>
      <c r="AS128" s="8"/>
      <c r="AT128" s="8"/>
      <c r="AU128" s="8"/>
      <c r="AV128" s="8"/>
      <c r="AW128" s="8"/>
      <c r="AX128" s="8"/>
      <c r="AY128" s="8"/>
      <c r="AZ128" s="8"/>
    </row>
    <row r="129" spans="1:52" x14ac:dyDescent="0.55000000000000004">
      <c r="B129" s="39" t="s">
        <v>583</v>
      </c>
      <c r="C129" s="19">
        <f t="shared" ref="C129" si="17">COUNTIF(N129:AZ129,"L")</f>
        <v>1</v>
      </c>
      <c r="D129" s="6" t="s">
        <v>339</v>
      </c>
      <c r="F129" s="6" t="s">
        <v>8</v>
      </c>
      <c r="G129" s="35" t="s">
        <v>453</v>
      </c>
      <c r="H129" s="34" t="s">
        <v>453</v>
      </c>
      <c r="L129" s="8"/>
      <c r="M129" s="8">
        <f t="shared" ref="M129" si="18">COUNTA(N129:AZ129)</f>
        <v>19</v>
      </c>
      <c r="N129" s="8"/>
      <c r="O129" s="8"/>
      <c r="P129" s="8"/>
      <c r="Q129" s="8"/>
      <c r="R129" s="8"/>
      <c r="S129" s="8"/>
      <c r="T129" s="98"/>
      <c r="U129" s="8" t="s">
        <v>413</v>
      </c>
      <c r="V129" s="8" t="s">
        <v>414</v>
      </c>
      <c r="W129" s="8" t="s">
        <v>414</v>
      </c>
      <c r="X129" s="8" t="s">
        <v>414</v>
      </c>
      <c r="Y129" s="8" t="s">
        <v>414</v>
      </c>
      <c r="Z129" s="8" t="s">
        <v>414</v>
      </c>
      <c r="AA129" s="8" t="s">
        <v>414</v>
      </c>
      <c r="AB129" s="8" t="s">
        <v>414</v>
      </c>
      <c r="AC129" s="8" t="s">
        <v>414</v>
      </c>
      <c r="AD129" s="8" t="s">
        <v>414</v>
      </c>
      <c r="AE129" s="8" t="s">
        <v>414</v>
      </c>
      <c r="AF129" s="8" t="s">
        <v>414</v>
      </c>
      <c r="AG129" s="8" t="s">
        <v>414</v>
      </c>
      <c r="AH129" s="8" t="s">
        <v>414</v>
      </c>
      <c r="AI129" s="8" t="s">
        <v>414</v>
      </c>
      <c r="AJ129" s="8" t="s">
        <v>414</v>
      </c>
      <c r="AK129" s="8" t="s">
        <v>414</v>
      </c>
      <c r="AL129" s="8" t="s">
        <v>414</v>
      </c>
      <c r="AM129" s="8" t="s">
        <v>415</v>
      </c>
      <c r="AN129" s="8"/>
      <c r="AO129" s="8"/>
      <c r="AP129" s="8"/>
      <c r="AQ129" s="8"/>
      <c r="AR129" s="8"/>
      <c r="AS129" s="8"/>
      <c r="AT129" s="8"/>
      <c r="AU129" s="8"/>
      <c r="AV129" s="8"/>
      <c r="AW129" s="8"/>
      <c r="AX129" s="8"/>
      <c r="AY129" s="8"/>
      <c r="AZ129" s="8"/>
    </row>
    <row r="130" spans="1:52" x14ac:dyDescent="0.55000000000000004">
      <c r="B130" s="39" t="s">
        <v>583</v>
      </c>
      <c r="C130" s="19">
        <f t="shared" ref="C130" si="19">COUNTIF(N130:AZ130,"L")</f>
        <v>0</v>
      </c>
      <c r="D130" s="6" t="s">
        <v>339</v>
      </c>
      <c r="F130" s="6" t="s">
        <v>8</v>
      </c>
      <c r="G130" s="35" t="s">
        <v>453</v>
      </c>
      <c r="H130" s="34" t="s">
        <v>453</v>
      </c>
      <c r="L130" s="8"/>
      <c r="M130" s="8">
        <f t="shared" si="15"/>
        <v>0</v>
      </c>
      <c r="N130" s="8"/>
      <c r="O130" s="8"/>
      <c r="P130" s="8"/>
      <c r="Q130" s="8"/>
      <c r="R130" s="8"/>
      <c r="S130" s="8"/>
      <c r="T130" s="9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row>
    <row r="131" spans="1:52" s="79" customFormat="1" x14ac:dyDescent="0.55000000000000004">
      <c r="A131" s="79" t="s">
        <v>584</v>
      </c>
      <c r="B131" s="80" t="s">
        <v>585</v>
      </c>
      <c r="C131" s="81">
        <f t="shared" si="14"/>
        <v>0</v>
      </c>
      <c r="D131" s="80" t="s">
        <v>19</v>
      </c>
      <c r="E131" s="82" t="s">
        <v>6</v>
      </c>
      <c r="F131" s="80" t="s">
        <v>8</v>
      </c>
      <c r="G131" s="83" t="s">
        <v>459</v>
      </c>
      <c r="H131" s="84" t="s">
        <v>586</v>
      </c>
      <c r="I131" s="85" t="s">
        <v>587</v>
      </c>
      <c r="J131" s="86">
        <v>43312</v>
      </c>
      <c r="K131" s="87"/>
      <c r="L131" s="88" t="s">
        <v>94</v>
      </c>
      <c r="M131" s="88">
        <f t="shared" si="15"/>
        <v>0</v>
      </c>
      <c r="N131" s="88"/>
      <c r="O131" s="88"/>
      <c r="P131" s="88"/>
      <c r="Q131" s="88"/>
      <c r="R131" s="88"/>
      <c r="S131" s="88"/>
      <c r="T131" s="98"/>
      <c r="U131" s="88"/>
      <c r="V131" s="88"/>
      <c r="W131" s="88"/>
      <c r="X131" s="88"/>
      <c r="Y131" s="88"/>
      <c r="Z131" s="88"/>
      <c r="AA131" s="88"/>
      <c r="AB131" s="88"/>
      <c r="AC131" s="88"/>
      <c r="AD131" s="88"/>
      <c r="AE131" s="88"/>
      <c r="AF131" s="88"/>
      <c r="AG131" s="88"/>
      <c r="AH131" s="88"/>
      <c r="AI131" s="88"/>
      <c r="AJ131" s="88"/>
      <c r="AK131" s="88"/>
      <c r="AL131" s="88"/>
      <c r="AM131" s="88"/>
      <c r="AN131" s="88"/>
      <c r="AO131" s="88"/>
      <c r="AP131" s="88"/>
      <c r="AQ131" s="88"/>
      <c r="AR131" s="88"/>
      <c r="AS131" s="88"/>
      <c r="AT131" s="88"/>
      <c r="AU131" s="88"/>
      <c r="AV131" s="88"/>
      <c r="AW131" s="88"/>
      <c r="AX131" s="88"/>
      <c r="AY131" s="88"/>
      <c r="AZ131" s="88"/>
    </row>
    <row r="132" spans="1:52" x14ac:dyDescent="0.55000000000000004">
      <c r="A132">
        <v>196</v>
      </c>
      <c r="B132" s="6" t="s">
        <v>588</v>
      </c>
      <c r="C132" s="19">
        <f t="shared" si="14"/>
        <v>1</v>
      </c>
      <c r="D132" s="6" t="s">
        <v>345</v>
      </c>
      <c r="E132" s="7" t="s">
        <v>6</v>
      </c>
      <c r="F132" s="6" t="s">
        <v>8</v>
      </c>
      <c r="G132" s="35" t="s">
        <v>474</v>
      </c>
      <c r="H132" s="34" t="s">
        <v>557</v>
      </c>
      <c r="I132" s="48" t="s">
        <v>589</v>
      </c>
      <c r="J132" s="41">
        <v>43251</v>
      </c>
      <c r="K132" s="28" t="s">
        <v>590</v>
      </c>
      <c r="L132" s="8" t="s">
        <v>83</v>
      </c>
      <c r="M132" s="8">
        <f t="shared" si="15"/>
        <v>13</v>
      </c>
      <c r="O132" s="8"/>
      <c r="P132" s="8"/>
      <c r="Q132" s="8"/>
      <c r="R132" s="8" t="s">
        <v>413</v>
      </c>
      <c r="S132" s="8" t="s">
        <v>414</v>
      </c>
      <c r="T132" s="98" t="s">
        <v>414</v>
      </c>
      <c r="U132" s="8" t="s">
        <v>414</v>
      </c>
      <c r="V132" s="44" t="s">
        <v>414</v>
      </c>
      <c r="W132" s="8" t="s">
        <v>414</v>
      </c>
      <c r="X132" s="8" t="s">
        <v>414</v>
      </c>
      <c r="Y132" s="8" t="s">
        <v>414</v>
      </c>
      <c r="Z132" s="8" t="s">
        <v>414</v>
      </c>
      <c r="AA132" s="8" t="s">
        <v>414</v>
      </c>
      <c r="AB132" s="8" t="s">
        <v>414</v>
      </c>
      <c r="AC132" s="8" t="s">
        <v>414</v>
      </c>
      <c r="AD132" s="8" t="s">
        <v>415</v>
      </c>
      <c r="AE132" s="44"/>
      <c r="AF132" s="8"/>
      <c r="AG132" s="8"/>
      <c r="AH132" s="8"/>
      <c r="AI132" s="8"/>
      <c r="AJ132" s="8"/>
      <c r="AK132" s="8"/>
      <c r="AL132" s="8"/>
      <c r="AM132" s="8"/>
      <c r="AN132" s="44"/>
      <c r="AO132" s="8"/>
      <c r="AP132" s="8"/>
      <c r="AQ132" s="8"/>
      <c r="AR132" s="8"/>
      <c r="AS132" s="8"/>
      <c r="AT132" s="8"/>
      <c r="AU132" s="8"/>
      <c r="AV132" s="8"/>
      <c r="AW132" s="8"/>
      <c r="AX132" s="8"/>
      <c r="AY132" s="8"/>
      <c r="AZ132" s="8"/>
    </row>
    <row r="133" spans="1:52" x14ac:dyDescent="0.55000000000000004">
      <c r="B133" s="6" t="s">
        <v>588</v>
      </c>
      <c r="C133" s="19">
        <f t="shared" si="14"/>
        <v>1</v>
      </c>
      <c r="D133" s="6" t="s">
        <v>345</v>
      </c>
      <c r="F133" s="6" t="s">
        <v>8</v>
      </c>
      <c r="G133" s="35" t="s">
        <v>474</v>
      </c>
      <c r="H133" s="34" t="s">
        <v>591</v>
      </c>
      <c r="K133" s="28"/>
      <c r="L133" s="8"/>
      <c r="M133" s="8">
        <f t="shared" ref="M133:M139" si="20">COUNTA(N133:AZ133)</f>
        <v>14</v>
      </c>
      <c r="N133" s="8"/>
      <c r="O133" s="8"/>
      <c r="P133" s="8"/>
      <c r="Q133" s="8"/>
      <c r="R133" s="8"/>
      <c r="S133" s="8"/>
      <c r="T133" s="98"/>
      <c r="U133" s="8"/>
      <c r="V133" s="44"/>
      <c r="W133" s="8"/>
      <c r="X133" s="8"/>
      <c r="Y133" s="8"/>
      <c r="Z133" s="8"/>
      <c r="AA133" s="8"/>
      <c r="AB133" s="8"/>
      <c r="AC133" s="8"/>
      <c r="AD133" s="8" t="s">
        <v>413</v>
      </c>
      <c r="AE133" s="44" t="s">
        <v>414</v>
      </c>
      <c r="AF133" s="8" t="s">
        <v>414</v>
      </c>
      <c r="AG133" s="8" t="s">
        <v>414</v>
      </c>
      <c r="AH133" s="8" t="s">
        <v>414</v>
      </c>
      <c r="AI133" s="8" t="s">
        <v>414</v>
      </c>
      <c r="AJ133" s="8" t="s">
        <v>414</v>
      </c>
      <c r="AK133" s="8" t="s">
        <v>414</v>
      </c>
      <c r="AL133" s="8" t="s">
        <v>414</v>
      </c>
      <c r="AM133" s="8" t="s">
        <v>414</v>
      </c>
      <c r="AN133" s="44" t="s">
        <v>414</v>
      </c>
      <c r="AO133" s="8" t="s">
        <v>414</v>
      </c>
      <c r="AP133" s="8" t="s">
        <v>414</v>
      </c>
      <c r="AQ133" s="8" t="s">
        <v>415</v>
      </c>
      <c r="AR133" s="8"/>
      <c r="AS133" s="8"/>
      <c r="AT133" s="8"/>
      <c r="AU133" s="8"/>
      <c r="AV133" s="8"/>
      <c r="AW133" s="8"/>
      <c r="AX133" s="8"/>
      <c r="AY133" s="8"/>
      <c r="AZ133" s="8"/>
    </row>
    <row r="134" spans="1:52" x14ac:dyDescent="0.55000000000000004">
      <c r="B134" s="39" t="s">
        <v>592</v>
      </c>
      <c r="C134" s="19">
        <v>1</v>
      </c>
      <c r="D134" s="6" t="s">
        <v>345</v>
      </c>
      <c r="F134" s="6" t="s">
        <v>44</v>
      </c>
      <c r="G134" s="35" t="s">
        <v>461</v>
      </c>
      <c r="H134" s="34" t="s">
        <v>461</v>
      </c>
      <c r="K134" s="28"/>
      <c r="L134" s="8"/>
      <c r="M134" s="8">
        <f t="shared" si="20"/>
        <v>3</v>
      </c>
      <c r="N134" s="8"/>
      <c r="O134" s="8"/>
      <c r="P134" s="8"/>
      <c r="Q134" s="8"/>
      <c r="R134" s="8"/>
      <c r="S134" s="8"/>
      <c r="T134" s="98"/>
      <c r="U134" s="8" t="s">
        <v>413</v>
      </c>
      <c r="V134" s="44" t="s">
        <v>414</v>
      </c>
      <c r="W134" s="8" t="s">
        <v>415</v>
      </c>
      <c r="X134" s="8"/>
      <c r="Y134" s="8"/>
      <c r="Z134" s="8"/>
      <c r="AA134" s="8"/>
      <c r="AB134" s="8"/>
      <c r="AC134" s="8"/>
      <c r="AD134" s="8"/>
      <c r="AE134" s="44"/>
      <c r="AF134" s="8"/>
      <c r="AG134" s="8"/>
      <c r="AH134" s="8"/>
      <c r="AI134" s="8"/>
      <c r="AJ134" s="8"/>
      <c r="AK134" s="8"/>
      <c r="AL134" s="8"/>
      <c r="AM134" s="8"/>
      <c r="AN134" s="44"/>
      <c r="AO134" s="8"/>
      <c r="AP134" s="8"/>
      <c r="AQ134" s="8"/>
      <c r="AR134" s="8"/>
      <c r="AS134" s="8"/>
      <c r="AT134" s="8"/>
      <c r="AU134" s="8"/>
      <c r="AV134" s="8"/>
      <c r="AW134" s="8"/>
      <c r="AX134" s="8"/>
      <c r="AY134" s="8"/>
      <c r="AZ134" s="8"/>
    </row>
    <row r="135" spans="1:52" x14ac:dyDescent="0.55000000000000004">
      <c r="B135" s="6" t="s">
        <v>328</v>
      </c>
      <c r="C135" s="19">
        <f t="shared" si="14"/>
        <v>1</v>
      </c>
      <c r="D135" s="6" t="s">
        <v>331</v>
      </c>
      <c r="F135" s="6" t="s">
        <v>21</v>
      </c>
      <c r="G135" s="35" t="s">
        <v>342</v>
      </c>
      <c r="L135" s="8"/>
      <c r="M135" s="8">
        <f t="shared" si="20"/>
        <v>11</v>
      </c>
      <c r="N135" s="8"/>
      <c r="P135" s="8"/>
      <c r="Q135" s="8"/>
      <c r="R135" s="8"/>
      <c r="S135" s="8"/>
      <c r="T135" s="98"/>
      <c r="U135" s="8" t="s">
        <v>413</v>
      </c>
      <c r="V135" s="44" t="s">
        <v>414</v>
      </c>
      <c r="W135" s="8" t="s">
        <v>414</v>
      </c>
      <c r="X135" s="8" t="s">
        <v>414</v>
      </c>
      <c r="Y135" s="8" t="s">
        <v>414</v>
      </c>
      <c r="Z135" s="8" t="s">
        <v>414</v>
      </c>
      <c r="AA135" s="8" t="s">
        <v>414</v>
      </c>
      <c r="AB135" s="8" t="s">
        <v>414</v>
      </c>
      <c r="AC135" s="8" t="s">
        <v>414</v>
      </c>
      <c r="AD135" s="8" t="s">
        <v>414</v>
      </c>
      <c r="AE135" s="44" t="s">
        <v>415</v>
      </c>
      <c r="AF135" s="8"/>
      <c r="AG135" s="8"/>
      <c r="AH135" s="8"/>
      <c r="AI135" s="8"/>
      <c r="AJ135" s="8"/>
      <c r="AK135" s="8"/>
      <c r="AL135" s="8"/>
      <c r="AM135" s="8"/>
      <c r="AN135" s="44"/>
      <c r="AO135" s="8"/>
      <c r="AP135" s="8"/>
      <c r="AQ135" s="8"/>
      <c r="AR135" s="8"/>
      <c r="AS135" s="8"/>
      <c r="AT135" s="8"/>
      <c r="AU135" s="8"/>
      <c r="AV135" s="8"/>
      <c r="AW135" s="8"/>
      <c r="AX135" s="8"/>
      <c r="AY135" s="8"/>
      <c r="AZ135" s="8"/>
    </row>
    <row r="136" spans="1:52" x14ac:dyDescent="0.55000000000000004">
      <c r="A136">
        <v>200</v>
      </c>
      <c r="B136" s="6" t="s">
        <v>593</v>
      </c>
      <c r="C136" s="19">
        <f t="shared" ref="C136:C143" si="21">COUNTIF(R136:AZ136,"L")</f>
        <v>1</v>
      </c>
      <c r="D136" s="6" t="s">
        <v>594</v>
      </c>
      <c r="F136" s="6" t="s">
        <v>348</v>
      </c>
      <c r="G136" s="36" t="s">
        <v>461</v>
      </c>
      <c r="H136" s="34" t="s">
        <v>501</v>
      </c>
      <c r="L136" s="8"/>
      <c r="M136" s="8">
        <f t="shared" si="20"/>
        <v>27</v>
      </c>
      <c r="R136" s="50" t="s">
        <v>413</v>
      </c>
      <c r="S136" s="8" t="s">
        <v>414</v>
      </c>
      <c r="T136" s="98" t="s">
        <v>414</v>
      </c>
      <c r="U136" s="8" t="s">
        <v>414</v>
      </c>
      <c r="V136" s="44" t="s">
        <v>414</v>
      </c>
      <c r="W136" s="8" t="s">
        <v>414</v>
      </c>
      <c r="X136" s="8" t="s">
        <v>414</v>
      </c>
      <c r="Y136" s="8" t="s">
        <v>414</v>
      </c>
      <c r="Z136" s="8" t="s">
        <v>414</v>
      </c>
      <c r="AA136" s="8" t="s">
        <v>414</v>
      </c>
      <c r="AB136" s="8" t="s">
        <v>414</v>
      </c>
      <c r="AC136" s="8" t="s">
        <v>414</v>
      </c>
      <c r="AD136" s="8" t="s">
        <v>414</v>
      </c>
      <c r="AE136" s="44" t="s">
        <v>414</v>
      </c>
      <c r="AF136" s="8" t="s">
        <v>414</v>
      </c>
      <c r="AG136" s="8" t="s">
        <v>414</v>
      </c>
      <c r="AH136" s="8" t="s">
        <v>414</v>
      </c>
      <c r="AI136" s="8" t="s">
        <v>414</v>
      </c>
      <c r="AJ136" s="8" t="s">
        <v>414</v>
      </c>
      <c r="AK136" s="8" t="s">
        <v>414</v>
      </c>
      <c r="AL136" s="8" t="s">
        <v>414</v>
      </c>
      <c r="AM136" s="8" t="s">
        <v>414</v>
      </c>
      <c r="AN136" s="8" t="s">
        <v>414</v>
      </c>
      <c r="AO136" s="8" t="s">
        <v>414</v>
      </c>
      <c r="AP136" s="8" t="s">
        <v>414</v>
      </c>
      <c r="AQ136" s="8" t="s">
        <v>414</v>
      </c>
      <c r="AR136" s="8" t="s">
        <v>415</v>
      </c>
      <c r="AS136" s="8"/>
      <c r="AT136" s="8"/>
      <c r="AU136" s="8"/>
      <c r="AV136" s="8"/>
      <c r="AW136" s="8"/>
      <c r="AX136" s="8"/>
      <c r="AY136" s="8"/>
      <c r="AZ136" s="8"/>
    </row>
    <row r="137" spans="1:52" x14ac:dyDescent="0.55000000000000004">
      <c r="A137">
        <v>201</v>
      </c>
      <c r="B137" s="6" t="s">
        <v>595</v>
      </c>
      <c r="C137" s="19">
        <f t="shared" si="21"/>
        <v>1</v>
      </c>
      <c r="D137" s="6" t="s">
        <v>594</v>
      </c>
      <c r="F137" s="6" t="s">
        <v>348</v>
      </c>
      <c r="G137" s="36" t="s">
        <v>453</v>
      </c>
      <c r="H137" s="34" t="s">
        <v>596</v>
      </c>
      <c r="L137" s="8"/>
      <c r="M137" s="8">
        <f t="shared" si="20"/>
        <v>27</v>
      </c>
      <c r="R137" s="50" t="s">
        <v>413</v>
      </c>
      <c r="S137" s="8" t="s">
        <v>414</v>
      </c>
      <c r="T137" s="98" t="s">
        <v>414</v>
      </c>
      <c r="U137" s="8" t="s">
        <v>414</v>
      </c>
      <c r="V137" s="44" t="s">
        <v>414</v>
      </c>
      <c r="W137" s="8" t="s">
        <v>414</v>
      </c>
      <c r="X137" s="8" t="s">
        <v>414</v>
      </c>
      <c r="Y137" s="8" t="s">
        <v>414</v>
      </c>
      <c r="Z137" s="8" t="s">
        <v>414</v>
      </c>
      <c r="AA137" s="8" t="s">
        <v>414</v>
      </c>
      <c r="AB137" s="8" t="s">
        <v>414</v>
      </c>
      <c r="AC137" s="8" t="s">
        <v>414</v>
      </c>
      <c r="AD137" s="8" t="s">
        <v>414</v>
      </c>
      <c r="AE137" s="44" t="s">
        <v>414</v>
      </c>
      <c r="AF137" s="8" t="s">
        <v>414</v>
      </c>
      <c r="AG137" s="8" t="s">
        <v>414</v>
      </c>
      <c r="AH137" s="8" t="s">
        <v>414</v>
      </c>
      <c r="AI137" s="8" t="s">
        <v>414</v>
      </c>
      <c r="AJ137" s="8" t="s">
        <v>414</v>
      </c>
      <c r="AK137" s="8" t="s">
        <v>414</v>
      </c>
      <c r="AL137" s="8" t="s">
        <v>414</v>
      </c>
      <c r="AM137" s="8" t="s">
        <v>414</v>
      </c>
      <c r="AN137" s="8" t="s">
        <v>414</v>
      </c>
      <c r="AO137" s="8" t="s">
        <v>414</v>
      </c>
      <c r="AP137" s="8" t="s">
        <v>414</v>
      </c>
      <c r="AQ137" s="8" t="s">
        <v>414</v>
      </c>
      <c r="AR137" s="8" t="s">
        <v>415</v>
      </c>
      <c r="AS137" s="8"/>
      <c r="AT137" s="8"/>
      <c r="AU137" s="8"/>
      <c r="AV137" s="8"/>
      <c r="AW137" s="8"/>
      <c r="AX137" s="8"/>
      <c r="AY137" s="8"/>
      <c r="AZ137" s="8"/>
    </row>
    <row r="138" spans="1:52" x14ac:dyDescent="0.55000000000000004">
      <c r="A138">
        <v>202</v>
      </c>
      <c r="B138" s="6" t="s">
        <v>597</v>
      </c>
      <c r="C138" s="19">
        <f t="shared" si="21"/>
        <v>1</v>
      </c>
      <c r="D138" s="6" t="s">
        <v>594</v>
      </c>
      <c r="F138" s="6" t="s">
        <v>348</v>
      </c>
      <c r="G138" s="36" t="s">
        <v>424</v>
      </c>
      <c r="H138" s="34" t="s">
        <v>598</v>
      </c>
      <c r="L138" s="8"/>
      <c r="M138" s="8">
        <f t="shared" si="20"/>
        <v>22</v>
      </c>
      <c r="R138" s="50" t="s">
        <v>413</v>
      </c>
      <c r="S138" s="8" t="s">
        <v>414</v>
      </c>
      <c r="T138" s="98" t="s">
        <v>414</v>
      </c>
      <c r="U138" s="8" t="s">
        <v>414</v>
      </c>
      <c r="V138" s="44" t="s">
        <v>414</v>
      </c>
      <c r="W138" s="8" t="s">
        <v>414</v>
      </c>
      <c r="X138" s="8" t="s">
        <v>414</v>
      </c>
      <c r="Y138" s="8" t="s">
        <v>414</v>
      </c>
      <c r="Z138" s="8" t="s">
        <v>414</v>
      </c>
      <c r="AA138" s="8" t="s">
        <v>414</v>
      </c>
      <c r="AB138" s="8" t="s">
        <v>414</v>
      </c>
      <c r="AC138" s="8" t="s">
        <v>414</v>
      </c>
      <c r="AD138" s="8" t="s">
        <v>414</v>
      </c>
      <c r="AE138" s="44" t="s">
        <v>414</v>
      </c>
      <c r="AF138" s="8" t="s">
        <v>414</v>
      </c>
      <c r="AG138" s="8" t="s">
        <v>414</v>
      </c>
      <c r="AH138" s="8" t="s">
        <v>414</v>
      </c>
      <c r="AI138" s="8" t="s">
        <v>414</v>
      </c>
      <c r="AJ138" s="8" t="s">
        <v>414</v>
      </c>
      <c r="AK138" s="8" t="s">
        <v>414</v>
      </c>
      <c r="AL138" s="8" t="s">
        <v>414</v>
      </c>
      <c r="AM138" s="8" t="s">
        <v>415</v>
      </c>
      <c r="AN138" s="8"/>
      <c r="AO138" s="8"/>
      <c r="AP138" s="8"/>
      <c r="AQ138" s="8"/>
      <c r="AR138" s="8"/>
      <c r="AS138" s="8"/>
      <c r="AT138" s="8"/>
      <c r="AU138" s="8"/>
      <c r="AV138" s="8"/>
      <c r="AW138" s="8"/>
      <c r="AX138" s="8"/>
      <c r="AY138" s="8"/>
      <c r="AZ138" s="8"/>
    </row>
    <row r="139" spans="1:52" x14ac:dyDescent="0.55000000000000004">
      <c r="A139">
        <v>203</v>
      </c>
      <c r="B139" s="6" t="s">
        <v>599</v>
      </c>
      <c r="C139" s="19">
        <f t="shared" si="21"/>
        <v>1</v>
      </c>
      <c r="D139" s="6" t="s">
        <v>594</v>
      </c>
      <c r="F139" s="6" t="s">
        <v>348</v>
      </c>
      <c r="G139" s="36" t="s">
        <v>408</v>
      </c>
      <c r="H139" s="34" t="s">
        <v>409</v>
      </c>
      <c r="L139" s="8"/>
      <c r="M139" s="8">
        <f t="shared" si="20"/>
        <v>27</v>
      </c>
      <c r="R139" s="50" t="s">
        <v>413</v>
      </c>
      <c r="S139" s="8" t="s">
        <v>414</v>
      </c>
      <c r="T139" s="98" t="s">
        <v>414</v>
      </c>
      <c r="U139" s="8" t="s">
        <v>414</v>
      </c>
      <c r="V139" s="44" t="s">
        <v>414</v>
      </c>
      <c r="W139" s="8" t="s">
        <v>414</v>
      </c>
      <c r="X139" s="8" t="s">
        <v>414</v>
      </c>
      <c r="Y139" s="8" t="s">
        <v>414</v>
      </c>
      <c r="Z139" s="8" t="s">
        <v>414</v>
      </c>
      <c r="AA139" s="8" t="s">
        <v>414</v>
      </c>
      <c r="AB139" s="8" t="s">
        <v>414</v>
      </c>
      <c r="AC139" s="8" t="s">
        <v>414</v>
      </c>
      <c r="AD139" s="8" t="s">
        <v>414</v>
      </c>
      <c r="AE139" s="44" t="s">
        <v>414</v>
      </c>
      <c r="AF139" s="8" t="s">
        <v>414</v>
      </c>
      <c r="AG139" s="8" t="s">
        <v>414</v>
      </c>
      <c r="AH139" s="8" t="s">
        <v>414</v>
      </c>
      <c r="AI139" s="8" t="s">
        <v>414</v>
      </c>
      <c r="AJ139" s="8" t="s">
        <v>414</v>
      </c>
      <c r="AK139" s="8" t="s">
        <v>414</v>
      </c>
      <c r="AL139" s="8" t="s">
        <v>414</v>
      </c>
      <c r="AM139" s="8" t="s">
        <v>414</v>
      </c>
      <c r="AN139" s="8" t="s">
        <v>414</v>
      </c>
      <c r="AO139" s="8" t="s">
        <v>414</v>
      </c>
      <c r="AP139" s="8" t="s">
        <v>414</v>
      </c>
      <c r="AQ139" s="8" t="s">
        <v>414</v>
      </c>
      <c r="AR139" s="8" t="s">
        <v>415</v>
      </c>
      <c r="AS139" s="8"/>
      <c r="AT139" s="8"/>
      <c r="AU139" s="8"/>
      <c r="AV139" s="8"/>
      <c r="AW139" s="8"/>
      <c r="AX139" s="8"/>
      <c r="AY139" s="8"/>
      <c r="AZ139" s="8"/>
    </row>
    <row r="140" spans="1:52" x14ac:dyDescent="0.55000000000000004">
      <c r="B140" s="6" t="s">
        <v>600</v>
      </c>
      <c r="C140" s="19">
        <f t="shared" si="21"/>
        <v>1</v>
      </c>
      <c r="D140" s="6" t="s">
        <v>594</v>
      </c>
      <c r="F140" s="6" t="s">
        <v>348</v>
      </c>
      <c r="G140" s="36" t="s">
        <v>348</v>
      </c>
      <c r="L140" s="8"/>
      <c r="M140" s="8"/>
      <c r="R140" s="8"/>
      <c r="S140" s="8" t="s">
        <v>413</v>
      </c>
      <c r="T140" s="98"/>
      <c r="U140" s="8"/>
      <c r="V140" s="44"/>
      <c r="W140" s="8"/>
      <c r="X140" s="8"/>
      <c r="Y140" s="8"/>
      <c r="Z140" s="8"/>
      <c r="AA140" s="8"/>
      <c r="AB140" s="8"/>
      <c r="AC140" s="8"/>
      <c r="AD140" s="8"/>
      <c r="AE140" s="44"/>
      <c r="AF140" s="8"/>
      <c r="AG140" s="8"/>
      <c r="AH140" s="8"/>
      <c r="AI140" s="8"/>
      <c r="AJ140" s="8"/>
      <c r="AK140" s="8"/>
      <c r="AL140" s="8"/>
      <c r="AM140" s="8"/>
      <c r="AN140" s="8"/>
      <c r="AO140" s="8"/>
      <c r="AP140" s="8"/>
      <c r="AQ140" s="8"/>
      <c r="AR140" s="8"/>
      <c r="AS140" s="8"/>
      <c r="AT140" s="8"/>
      <c r="AU140" s="8"/>
      <c r="AV140" s="8"/>
      <c r="AW140" s="8"/>
      <c r="AX140" s="8"/>
      <c r="AY140" s="8"/>
      <c r="AZ140" s="8"/>
    </row>
    <row r="141" spans="1:52" x14ac:dyDescent="0.55000000000000004">
      <c r="B141" s="6" t="s">
        <v>601</v>
      </c>
      <c r="C141" s="19">
        <f t="shared" si="21"/>
        <v>1</v>
      </c>
      <c r="D141" s="6" t="s">
        <v>594</v>
      </c>
      <c r="F141" s="6" t="s">
        <v>348</v>
      </c>
      <c r="G141" s="36" t="s">
        <v>348</v>
      </c>
      <c r="L141" s="8"/>
      <c r="M141" s="8"/>
      <c r="R141" s="8"/>
      <c r="S141" s="8" t="s">
        <v>413</v>
      </c>
      <c r="T141" s="98"/>
      <c r="U141" s="8"/>
      <c r="V141" s="44"/>
      <c r="W141" s="8"/>
      <c r="X141" s="8"/>
      <c r="Y141" s="8"/>
      <c r="Z141" s="8"/>
      <c r="AA141" s="8"/>
      <c r="AB141" s="8"/>
      <c r="AC141" s="8"/>
      <c r="AD141" s="8"/>
      <c r="AE141" s="44"/>
      <c r="AF141" s="8"/>
      <c r="AG141" s="8"/>
      <c r="AH141" s="8"/>
      <c r="AI141" s="8"/>
      <c r="AJ141" s="8"/>
      <c r="AK141" s="8"/>
      <c r="AL141" s="8"/>
      <c r="AM141" s="8"/>
      <c r="AN141" s="8"/>
      <c r="AO141" s="8"/>
      <c r="AP141" s="8"/>
      <c r="AQ141" s="8"/>
      <c r="AR141" s="8"/>
      <c r="AS141" s="8"/>
      <c r="AT141" s="8"/>
      <c r="AU141" s="8"/>
      <c r="AV141" s="8"/>
      <c r="AW141" s="8"/>
      <c r="AX141" s="8"/>
      <c r="AY141" s="8"/>
      <c r="AZ141" s="8"/>
    </row>
    <row r="142" spans="1:52" x14ac:dyDescent="0.55000000000000004">
      <c r="B142" s="6" t="s">
        <v>602</v>
      </c>
      <c r="C142" s="19">
        <f t="shared" si="21"/>
        <v>1</v>
      </c>
      <c r="D142" s="6" t="s">
        <v>594</v>
      </c>
      <c r="F142" s="6" t="s">
        <v>348</v>
      </c>
      <c r="G142" s="36" t="s">
        <v>348</v>
      </c>
      <c r="L142" s="8"/>
      <c r="M142" s="8"/>
      <c r="R142" s="8"/>
      <c r="S142" s="8" t="s">
        <v>413</v>
      </c>
      <c r="T142" s="98"/>
      <c r="U142" s="8"/>
      <c r="V142" s="44"/>
      <c r="W142" s="8"/>
      <c r="X142" s="8"/>
      <c r="Y142" s="8"/>
      <c r="Z142" s="8"/>
      <c r="AA142" s="8"/>
      <c r="AB142" s="8"/>
      <c r="AC142" s="8"/>
      <c r="AD142" s="8"/>
      <c r="AE142" s="44"/>
      <c r="AF142" s="8"/>
      <c r="AG142" s="8"/>
      <c r="AH142" s="8"/>
      <c r="AI142" s="8"/>
      <c r="AJ142" s="8"/>
      <c r="AK142" s="8"/>
      <c r="AL142" s="8"/>
      <c r="AM142" s="8"/>
      <c r="AN142" s="8"/>
      <c r="AO142" s="8"/>
      <c r="AP142" s="8"/>
      <c r="AQ142" s="8"/>
      <c r="AR142" s="8"/>
      <c r="AS142" s="8"/>
      <c r="AT142" s="8"/>
      <c r="AU142" s="8"/>
      <c r="AV142" s="8"/>
      <c r="AW142" s="8"/>
      <c r="AX142" s="8"/>
      <c r="AY142" s="8"/>
      <c r="AZ142" s="8"/>
    </row>
    <row r="143" spans="1:52" x14ac:dyDescent="0.55000000000000004">
      <c r="B143" s="6" t="s">
        <v>603</v>
      </c>
      <c r="C143" s="19">
        <f t="shared" si="21"/>
        <v>1</v>
      </c>
      <c r="D143" s="6" t="s">
        <v>594</v>
      </c>
      <c r="F143" s="6" t="s">
        <v>348</v>
      </c>
      <c r="G143" s="36" t="s">
        <v>348</v>
      </c>
      <c r="L143" s="8"/>
      <c r="M143" s="8"/>
      <c r="R143" s="8"/>
      <c r="S143" s="8" t="s">
        <v>413</v>
      </c>
      <c r="T143" s="98"/>
      <c r="U143" s="8"/>
      <c r="V143" s="44"/>
      <c r="W143" s="8"/>
      <c r="X143" s="8"/>
      <c r="Y143" s="8"/>
      <c r="Z143" s="8"/>
      <c r="AA143" s="8"/>
      <c r="AB143" s="8"/>
      <c r="AC143" s="8"/>
      <c r="AD143" s="8"/>
      <c r="AE143" s="44"/>
      <c r="AF143" s="8"/>
      <c r="AG143" s="8"/>
      <c r="AH143" s="8"/>
      <c r="AI143" s="8"/>
      <c r="AJ143" s="8"/>
      <c r="AK143" s="8"/>
      <c r="AL143" s="8"/>
      <c r="AM143" s="8"/>
      <c r="AN143" s="8"/>
      <c r="AO143" s="8"/>
      <c r="AP143" s="8"/>
      <c r="AQ143" s="8"/>
      <c r="AR143" s="8"/>
      <c r="AS143" s="8"/>
      <c r="AT143" s="8"/>
      <c r="AU143" s="8"/>
      <c r="AV143" s="8"/>
      <c r="AW143" s="8"/>
      <c r="AX143" s="8"/>
      <c r="AY143" s="8"/>
      <c r="AZ143" s="8"/>
    </row>
    <row r="144" spans="1:52" x14ac:dyDescent="0.55000000000000004">
      <c r="B144" s="6" t="s">
        <v>604</v>
      </c>
      <c r="C144" s="19">
        <f t="shared" ref="C144:C161" si="22">COUNTIF(N144:AZ144,"L")</f>
        <v>1</v>
      </c>
      <c r="D144" s="6" t="s">
        <v>594</v>
      </c>
      <c r="F144" s="6" t="s">
        <v>348</v>
      </c>
      <c r="G144" s="36" t="s">
        <v>348</v>
      </c>
      <c r="L144" s="8"/>
      <c r="M144" s="8"/>
      <c r="N144" s="8"/>
      <c r="O144" s="8"/>
      <c r="T144" s="98" t="s">
        <v>413</v>
      </c>
      <c r="U144" s="8"/>
      <c r="V144" s="44"/>
      <c r="W144" s="8"/>
      <c r="X144" s="8"/>
      <c r="Y144" s="8"/>
      <c r="Z144" s="8"/>
      <c r="AA144" s="8"/>
      <c r="AB144" s="8"/>
      <c r="AC144" s="8"/>
      <c r="AD144" s="8"/>
      <c r="AE144" s="44"/>
      <c r="AF144" s="8"/>
      <c r="AG144" s="8"/>
      <c r="AH144" s="8"/>
      <c r="AI144" s="8"/>
      <c r="AJ144" s="8"/>
      <c r="AK144" s="8"/>
      <c r="AL144" s="8"/>
      <c r="AM144" s="8"/>
      <c r="AN144" s="8"/>
      <c r="AO144" s="8"/>
      <c r="AP144" s="8"/>
      <c r="AQ144" s="8"/>
      <c r="AR144" s="8"/>
      <c r="AS144" s="8"/>
      <c r="AT144" s="8"/>
      <c r="AU144" s="8"/>
      <c r="AV144" s="8"/>
      <c r="AW144" s="8"/>
      <c r="AX144" s="8"/>
      <c r="AY144" s="8"/>
      <c r="AZ144" s="8"/>
    </row>
    <row r="145" spans="2:52" x14ac:dyDescent="0.55000000000000004">
      <c r="B145" s="6" t="s">
        <v>605</v>
      </c>
      <c r="C145" s="19">
        <f t="shared" si="22"/>
        <v>1</v>
      </c>
      <c r="D145" s="6" t="s">
        <v>594</v>
      </c>
      <c r="F145" s="6" t="s">
        <v>348</v>
      </c>
      <c r="G145" s="36" t="s">
        <v>348</v>
      </c>
      <c r="L145" s="8"/>
      <c r="M145" s="8"/>
      <c r="N145" s="8"/>
      <c r="O145" s="8"/>
      <c r="T145" s="98" t="s">
        <v>413</v>
      </c>
      <c r="U145" s="8"/>
      <c r="V145" s="44"/>
      <c r="W145" s="8"/>
      <c r="X145" s="8"/>
      <c r="Y145" s="8"/>
      <c r="Z145" s="8"/>
      <c r="AA145" s="8"/>
      <c r="AB145" s="8"/>
      <c r="AC145" s="8"/>
      <c r="AD145" s="8"/>
      <c r="AE145" s="44"/>
      <c r="AF145" s="8"/>
      <c r="AG145" s="8"/>
      <c r="AH145" s="8"/>
      <c r="AI145" s="8"/>
      <c r="AJ145" s="8"/>
      <c r="AK145" s="8"/>
      <c r="AL145" s="8"/>
      <c r="AM145" s="8"/>
      <c r="AN145" s="8"/>
      <c r="AO145" s="8"/>
      <c r="AP145" s="8"/>
      <c r="AQ145" s="8"/>
      <c r="AR145" s="8"/>
      <c r="AS145" s="8"/>
      <c r="AT145" s="8"/>
      <c r="AU145" s="8"/>
      <c r="AV145" s="8"/>
      <c r="AW145" s="8"/>
      <c r="AX145" s="8"/>
      <c r="AY145" s="8"/>
      <c r="AZ145" s="8"/>
    </row>
    <row r="146" spans="2:52" x14ac:dyDescent="0.55000000000000004">
      <c r="B146" s="6" t="s">
        <v>606</v>
      </c>
      <c r="C146" s="19">
        <f t="shared" si="22"/>
        <v>1</v>
      </c>
      <c r="D146" s="6" t="s">
        <v>594</v>
      </c>
      <c r="F146" s="6" t="s">
        <v>348</v>
      </c>
      <c r="G146" s="36" t="s">
        <v>348</v>
      </c>
      <c r="L146" s="8"/>
      <c r="M146" s="8"/>
      <c r="N146" s="8"/>
      <c r="O146" s="8"/>
      <c r="T146" s="98" t="s">
        <v>413</v>
      </c>
      <c r="U146" s="8"/>
      <c r="V146" s="44"/>
      <c r="W146" s="8"/>
      <c r="X146" s="8"/>
      <c r="Y146" s="8"/>
      <c r="Z146" s="8"/>
      <c r="AA146" s="8"/>
      <c r="AB146" s="8"/>
      <c r="AC146" s="8"/>
      <c r="AD146" s="8"/>
      <c r="AE146" s="44"/>
      <c r="AF146" s="8"/>
      <c r="AG146" s="8"/>
      <c r="AH146" s="8"/>
      <c r="AI146" s="8"/>
      <c r="AJ146" s="8"/>
      <c r="AK146" s="8"/>
      <c r="AL146" s="8"/>
      <c r="AM146" s="8"/>
      <c r="AN146" s="8"/>
      <c r="AO146" s="8"/>
      <c r="AP146" s="8"/>
      <c r="AQ146" s="8"/>
      <c r="AR146" s="8"/>
      <c r="AS146" s="8"/>
      <c r="AT146" s="8"/>
      <c r="AU146" s="8"/>
      <c r="AV146" s="8"/>
      <c r="AW146" s="8"/>
      <c r="AX146" s="8"/>
      <c r="AY146" s="8"/>
      <c r="AZ146" s="8"/>
    </row>
    <row r="147" spans="2:52" x14ac:dyDescent="0.55000000000000004">
      <c r="B147" s="6" t="s">
        <v>607</v>
      </c>
      <c r="C147" s="19">
        <f t="shared" si="22"/>
        <v>1</v>
      </c>
      <c r="D147" s="6" t="s">
        <v>594</v>
      </c>
      <c r="F147" s="6" t="s">
        <v>348</v>
      </c>
      <c r="G147" s="36" t="s">
        <v>348</v>
      </c>
      <c r="L147" s="8"/>
      <c r="M147" s="8"/>
      <c r="N147" s="8"/>
      <c r="O147" s="8"/>
      <c r="T147" s="98" t="s">
        <v>413</v>
      </c>
      <c r="U147" s="8"/>
      <c r="V147" s="44"/>
      <c r="W147" s="8"/>
      <c r="X147" s="8"/>
      <c r="Y147" s="8"/>
      <c r="Z147" s="8"/>
      <c r="AA147" s="8"/>
      <c r="AB147" s="8"/>
      <c r="AC147" s="8"/>
      <c r="AD147" s="8"/>
      <c r="AE147" s="44"/>
      <c r="AF147" s="8"/>
      <c r="AG147" s="8"/>
      <c r="AH147" s="8"/>
      <c r="AI147" s="8"/>
      <c r="AJ147" s="8"/>
      <c r="AK147" s="8"/>
      <c r="AL147" s="8"/>
      <c r="AM147" s="8"/>
      <c r="AN147" s="8"/>
      <c r="AO147" s="8"/>
      <c r="AP147" s="8"/>
      <c r="AQ147" s="8"/>
      <c r="AR147" s="8"/>
      <c r="AS147" s="8"/>
      <c r="AT147" s="8"/>
      <c r="AU147" s="8"/>
      <c r="AV147" s="8"/>
      <c r="AW147" s="8"/>
      <c r="AX147" s="8"/>
      <c r="AY147" s="8"/>
      <c r="AZ147" s="8"/>
    </row>
    <row r="148" spans="2:52" x14ac:dyDescent="0.55000000000000004">
      <c r="B148" s="6" t="s">
        <v>608</v>
      </c>
      <c r="C148" s="19">
        <f t="shared" si="22"/>
        <v>1</v>
      </c>
      <c r="D148" s="6" t="s">
        <v>594</v>
      </c>
      <c r="F148" s="6" t="s">
        <v>348</v>
      </c>
      <c r="G148" s="36" t="s">
        <v>348</v>
      </c>
      <c r="L148" s="8"/>
      <c r="M148" s="8"/>
      <c r="N148" s="8"/>
      <c r="O148" s="8"/>
      <c r="R148" s="8"/>
      <c r="T148" s="98"/>
      <c r="U148" s="8"/>
      <c r="V148" s="8" t="s">
        <v>413</v>
      </c>
      <c r="W148" s="8"/>
      <c r="X148" s="8"/>
      <c r="Y148" s="8"/>
      <c r="Z148" s="8"/>
      <c r="AA148" s="8"/>
      <c r="AB148" s="8"/>
      <c r="AC148" s="8"/>
      <c r="AD148" s="8"/>
      <c r="AE148" s="44"/>
      <c r="AF148" s="8"/>
      <c r="AG148" s="8"/>
      <c r="AH148" s="8"/>
      <c r="AI148" s="8"/>
      <c r="AJ148" s="8"/>
      <c r="AK148" s="8"/>
      <c r="AL148" s="8"/>
      <c r="AM148" s="8"/>
      <c r="AN148" s="8"/>
      <c r="AO148" s="8"/>
      <c r="AP148" s="8"/>
      <c r="AQ148" s="8"/>
      <c r="AR148" s="8"/>
      <c r="AS148" s="8"/>
      <c r="AT148" s="8"/>
      <c r="AU148" s="8"/>
      <c r="AV148" s="8"/>
      <c r="AW148" s="8"/>
      <c r="AX148" s="8"/>
      <c r="AY148" s="8"/>
      <c r="AZ148" s="8"/>
    </row>
    <row r="149" spans="2:52" x14ac:dyDescent="0.55000000000000004">
      <c r="B149" s="6" t="s">
        <v>609</v>
      </c>
      <c r="C149" s="19">
        <f t="shared" si="22"/>
        <v>1</v>
      </c>
      <c r="D149" s="6" t="s">
        <v>594</v>
      </c>
      <c r="F149" s="6" t="s">
        <v>348</v>
      </c>
      <c r="G149" s="36" t="s">
        <v>348</v>
      </c>
      <c r="L149" s="8"/>
      <c r="M149" s="8"/>
      <c r="N149" s="8"/>
      <c r="O149" s="8"/>
      <c r="R149" s="8"/>
      <c r="T149" s="98"/>
      <c r="U149" s="8"/>
      <c r="V149" s="8" t="s">
        <v>413</v>
      </c>
      <c r="W149" s="8"/>
      <c r="X149" s="8"/>
      <c r="Y149" s="8"/>
      <c r="Z149" s="8"/>
      <c r="AA149" s="8"/>
      <c r="AB149" s="8"/>
      <c r="AC149" s="8"/>
      <c r="AD149" s="8"/>
      <c r="AE149" s="44"/>
      <c r="AF149" s="8"/>
      <c r="AG149" s="8"/>
      <c r="AH149" s="8"/>
      <c r="AI149" s="8"/>
      <c r="AJ149" s="8"/>
      <c r="AK149" s="8"/>
      <c r="AL149" s="8"/>
      <c r="AM149" s="8"/>
      <c r="AN149" s="8"/>
      <c r="AO149" s="8"/>
      <c r="AP149" s="8"/>
      <c r="AQ149" s="8"/>
      <c r="AR149" s="8"/>
      <c r="AS149" s="8"/>
      <c r="AT149" s="8"/>
      <c r="AU149" s="8"/>
      <c r="AV149" s="8"/>
      <c r="AW149" s="8"/>
      <c r="AX149" s="8"/>
      <c r="AY149" s="8"/>
      <c r="AZ149" s="8"/>
    </row>
    <row r="150" spans="2:52" x14ac:dyDescent="0.55000000000000004">
      <c r="B150" s="6" t="s">
        <v>610</v>
      </c>
      <c r="C150" s="19">
        <f t="shared" si="22"/>
        <v>1</v>
      </c>
      <c r="D150" s="6" t="s">
        <v>594</v>
      </c>
      <c r="F150" s="6" t="s">
        <v>348</v>
      </c>
      <c r="G150" s="36" t="s">
        <v>348</v>
      </c>
      <c r="L150" s="8"/>
      <c r="M150" s="8"/>
      <c r="N150" s="8"/>
      <c r="O150" s="8"/>
      <c r="R150" s="8"/>
      <c r="T150" s="98"/>
      <c r="U150" s="8"/>
      <c r="V150" s="8" t="s">
        <v>413</v>
      </c>
      <c r="W150" s="8"/>
      <c r="X150" s="8"/>
      <c r="Y150" s="8"/>
      <c r="Z150" s="8"/>
      <c r="AA150" s="8"/>
      <c r="AB150" s="8"/>
      <c r="AC150" s="8"/>
      <c r="AD150" s="8"/>
      <c r="AE150" s="44"/>
      <c r="AF150" s="8"/>
      <c r="AG150" s="8"/>
      <c r="AH150" s="8"/>
      <c r="AI150" s="8"/>
      <c r="AJ150" s="8"/>
      <c r="AK150" s="8"/>
      <c r="AL150" s="8"/>
      <c r="AM150" s="8"/>
      <c r="AN150" s="8"/>
      <c r="AO150" s="8"/>
      <c r="AP150" s="8"/>
      <c r="AQ150" s="8"/>
      <c r="AR150" s="8"/>
      <c r="AS150" s="8"/>
      <c r="AT150" s="8"/>
      <c r="AU150" s="8"/>
      <c r="AV150" s="8"/>
      <c r="AW150" s="8"/>
      <c r="AX150" s="8"/>
      <c r="AY150" s="8"/>
      <c r="AZ150" s="8"/>
    </row>
    <row r="151" spans="2:52" x14ac:dyDescent="0.55000000000000004">
      <c r="B151" s="6" t="s">
        <v>611</v>
      </c>
      <c r="C151" s="19">
        <f t="shared" si="22"/>
        <v>1</v>
      </c>
      <c r="D151" s="6" t="s">
        <v>594</v>
      </c>
      <c r="F151" s="6" t="s">
        <v>348</v>
      </c>
      <c r="G151" s="36" t="s">
        <v>348</v>
      </c>
      <c r="L151" s="8"/>
      <c r="M151" s="8"/>
      <c r="N151" s="8"/>
      <c r="O151" s="8"/>
      <c r="R151" s="8"/>
      <c r="T151" s="98"/>
      <c r="U151" s="8"/>
      <c r="V151" s="8" t="s">
        <v>413</v>
      </c>
      <c r="W151" s="8"/>
      <c r="X151" s="8"/>
      <c r="Y151" s="8"/>
      <c r="Z151" s="8"/>
      <c r="AA151" s="8"/>
      <c r="AB151" s="8"/>
      <c r="AC151" s="8"/>
      <c r="AD151" s="8"/>
      <c r="AE151" s="44"/>
      <c r="AF151" s="8"/>
      <c r="AG151" s="8"/>
      <c r="AH151" s="8"/>
      <c r="AI151" s="8"/>
      <c r="AJ151" s="8"/>
      <c r="AK151" s="8"/>
      <c r="AL151" s="8"/>
      <c r="AM151" s="8"/>
      <c r="AN151" s="8"/>
      <c r="AO151" s="8"/>
      <c r="AP151" s="8"/>
      <c r="AQ151" s="8"/>
      <c r="AR151" s="8"/>
      <c r="AS151" s="8"/>
      <c r="AT151" s="8"/>
      <c r="AU151" s="8"/>
      <c r="AV151" s="8"/>
      <c r="AW151" s="8"/>
      <c r="AX151" s="8"/>
      <c r="AY151" s="8"/>
      <c r="AZ151" s="8"/>
    </row>
    <row r="152" spans="2:52" x14ac:dyDescent="0.55000000000000004">
      <c r="B152" s="6" t="s">
        <v>612</v>
      </c>
      <c r="C152" s="19">
        <f t="shared" si="22"/>
        <v>1</v>
      </c>
      <c r="D152" s="6" t="s">
        <v>594</v>
      </c>
      <c r="F152" s="6" t="s">
        <v>348</v>
      </c>
      <c r="G152" s="36" t="s">
        <v>348</v>
      </c>
      <c r="L152" s="8"/>
      <c r="M152" s="8"/>
      <c r="N152" s="8"/>
      <c r="O152" s="8"/>
      <c r="R152" s="8"/>
      <c r="S152" s="8"/>
      <c r="V152" s="8"/>
      <c r="W152" s="8" t="s">
        <v>413</v>
      </c>
      <c r="X152" s="8"/>
      <c r="Z152" s="8"/>
      <c r="AA152" s="8"/>
      <c r="AB152" s="8"/>
      <c r="AC152" s="8"/>
      <c r="AE152" s="44"/>
      <c r="AF152" s="8"/>
      <c r="AG152" s="8"/>
      <c r="AH152" s="8"/>
      <c r="AJ152" s="8"/>
      <c r="AK152" s="8"/>
      <c r="AL152" s="8"/>
      <c r="AN152" s="8"/>
      <c r="AO152" s="8"/>
      <c r="AP152" s="8"/>
      <c r="AR152" s="8"/>
      <c r="AS152" s="8"/>
      <c r="AT152" s="8"/>
      <c r="AU152" s="8"/>
      <c r="AV152" s="8"/>
      <c r="AW152" s="8"/>
      <c r="AX152" s="8"/>
      <c r="AY152" s="8"/>
      <c r="AZ152" s="8"/>
    </row>
    <row r="153" spans="2:52" x14ac:dyDescent="0.55000000000000004">
      <c r="B153" s="6" t="s">
        <v>613</v>
      </c>
      <c r="C153" s="19">
        <f t="shared" si="22"/>
        <v>1</v>
      </c>
      <c r="D153" s="6" t="s">
        <v>594</v>
      </c>
      <c r="F153" s="6" t="s">
        <v>348</v>
      </c>
      <c r="G153" s="36" t="s">
        <v>348</v>
      </c>
      <c r="L153" s="8"/>
      <c r="M153" s="8"/>
      <c r="N153" s="8"/>
      <c r="O153" s="8"/>
      <c r="R153" s="8"/>
      <c r="S153" s="8"/>
      <c r="V153" s="8"/>
      <c r="W153" s="8" t="s">
        <v>413</v>
      </c>
      <c r="X153" s="8"/>
      <c r="Z153" s="8"/>
      <c r="AA153" s="8"/>
      <c r="AB153" s="8"/>
      <c r="AC153" s="8"/>
      <c r="AE153" s="44"/>
      <c r="AF153" s="8"/>
      <c r="AG153" s="8"/>
      <c r="AH153" s="8"/>
      <c r="AJ153" s="8"/>
      <c r="AK153" s="8"/>
      <c r="AL153" s="8"/>
      <c r="AN153" s="8"/>
      <c r="AO153" s="8"/>
      <c r="AP153" s="8"/>
      <c r="AR153" s="8"/>
      <c r="AS153" s="8"/>
      <c r="AT153" s="8"/>
      <c r="AU153" s="8"/>
      <c r="AV153" s="8"/>
      <c r="AW153" s="8"/>
      <c r="AX153" s="8"/>
      <c r="AY153" s="8"/>
      <c r="AZ153" s="8"/>
    </row>
    <row r="154" spans="2:52" x14ac:dyDescent="0.55000000000000004">
      <c r="B154" s="6" t="s">
        <v>614</v>
      </c>
      <c r="C154" s="19">
        <f t="shared" si="22"/>
        <v>1</v>
      </c>
      <c r="D154" s="6" t="s">
        <v>594</v>
      </c>
      <c r="F154" s="6" t="s">
        <v>348</v>
      </c>
      <c r="G154" s="36" t="s">
        <v>348</v>
      </c>
      <c r="L154" s="8"/>
      <c r="M154" s="8"/>
      <c r="N154" s="8"/>
      <c r="O154" s="8"/>
      <c r="R154" s="8"/>
      <c r="S154" s="8"/>
      <c r="V154" s="8"/>
      <c r="W154" s="8" t="s">
        <v>413</v>
      </c>
      <c r="X154" s="8"/>
      <c r="Z154" s="8"/>
      <c r="AA154" s="8"/>
      <c r="AB154" s="8"/>
      <c r="AC154" s="8"/>
      <c r="AE154" s="44"/>
      <c r="AF154" s="8"/>
      <c r="AG154" s="8"/>
      <c r="AH154" s="8"/>
      <c r="AJ154" s="8"/>
      <c r="AK154" s="8"/>
      <c r="AL154" s="8"/>
      <c r="AN154" s="8"/>
      <c r="AO154" s="8"/>
      <c r="AP154" s="8"/>
      <c r="AR154" s="8"/>
      <c r="AS154" s="8"/>
      <c r="AT154" s="8"/>
      <c r="AU154" s="8"/>
      <c r="AV154" s="8"/>
      <c r="AW154" s="8"/>
      <c r="AX154" s="8"/>
      <c r="AY154" s="8"/>
      <c r="AZ154" s="8"/>
    </row>
    <row r="155" spans="2:52" x14ac:dyDescent="0.55000000000000004">
      <c r="B155" s="6" t="s">
        <v>615</v>
      </c>
      <c r="C155" s="19">
        <f t="shared" si="22"/>
        <v>1</v>
      </c>
      <c r="D155" s="6" t="s">
        <v>594</v>
      </c>
      <c r="F155" s="6" t="s">
        <v>348</v>
      </c>
      <c r="G155" s="36" t="s">
        <v>348</v>
      </c>
      <c r="L155" s="8"/>
      <c r="M155" s="8"/>
      <c r="N155" s="8"/>
      <c r="O155" s="8"/>
      <c r="R155" s="8"/>
      <c r="S155" s="8"/>
      <c r="V155" s="8"/>
      <c r="W155" s="8" t="s">
        <v>413</v>
      </c>
      <c r="X155" s="8"/>
      <c r="Z155" s="8"/>
      <c r="AA155" s="8"/>
      <c r="AB155" s="8"/>
      <c r="AC155" s="8"/>
      <c r="AE155" s="44"/>
      <c r="AF155" s="8"/>
      <c r="AG155" s="8"/>
      <c r="AH155" s="8"/>
      <c r="AJ155" s="8"/>
      <c r="AK155" s="8"/>
      <c r="AL155" s="8"/>
      <c r="AN155" s="8"/>
      <c r="AO155" s="8"/>
      <c r="AP155" s="8"/>
      <c r="AR155" s="8"/>
      <c r="AS155" s="8"/>
      <c r="AT155" s="8"/>
      <c r="AU155" s="8"/>
      <c r="AV155" s="8"/>
      <c r="AW155" s="8"/>
      <c r="AX155" s="8"/>
      <c r="AY155" s="8"/>
      <c r="AZ155" s="8"/>
    </row>
    <row r="156" spans="2:52" x14ac:dyDescent="0.55000000000000004">
      <c r="B156" s="6" t="s">
        <v>616</v>
      </c>
      <c r="C156" s="19">
        <f t="shared" si="22"/>
        <v>1</v>
      </c>
      <c r="D156" s="6" t="s">
        <v>594</v>
      </c>
      <c r="F156" s="6" t="s">
        <v>348</v>
      </c>
      <c r="G156" s="36" t="s">
        <v>348</v>
      </c>
      <c r="L156" s="8"/>
      <c r="M156" s="8"/>
      <c r="N156" s="8"/>
      <c r="O156" s="8"/>
      <c r="R156" s="8"/>
      <c r="S156" s="8"/>
      <c r="V156" s="8"/>
      <c r="X156" s="8" t="s">
        <v>413</v>
      </c>
      <c r="Z156" s="8"/>
      <c r="AA156" s="8"/>
      <c r="AB156" s="8"/>
      <c r="AC156" s="8"/>
      <c r="AE156" s="44"/>
      <c r="AF156" s="8"/>
      <c r="AG156" s="8"/>
      <c r="AH156" s="8"/>
      <c r="AJ156" s="8"/>
      <c r="AK156" s="8"/>
      <c r="AL156" s="8"/>
      <c r="AN156" s="8"/>
      <c r="AO156" s="8"/>
      <c r="AP156" s="8"/>
      <c r="AR156" s="8"/>
      <c r="AS156" s="8"/>
      <c r="AT156" s="8"/>
      <c r="AU156" s="8"/>
      <c r="AV156" s="8"/>
      <c r="AW156" s="8"/>
      <c r="AX156" s="8"/>
      <c r="AY156" s="8"/>
      <c r="AZ156" s="8"/>
    </row>
    <row r="157" spans="2:52" x14ac:dyDescent="0.55000000000000004">
      <c r="B157" s="6" t="s">
        <v>617</v>
      </c>
      <c r="C157" s="19">
        <f t="shared" si="22"/>
        <v>1</v>
      </c>
      <c r="D157" s="6" t="s">
        <v>594</v>
      </c>
      <c r="F157" s="6" t="s">
        <v>348</v>
      </c>
      <c r="G157" s="36" t="s">
        <v>348</v>
      </c>
      <c r="L157" s="8"/>
      <c r="M157" s="8"/>
      <c r="N157" s="8"/>
      <c r="O157" s="8"/>
      <c r="R157" s="8"/>
      <c r="S157" s="8"/>
      <c r="V157" s="8"/>
      <c r="X157" s="8" t="s">
        <v>413</v>
      </c>
      <c r="Z157" s="8"/>
      <c r="AA157" s="8"/>
      <c r="AB157" s="8"/>
      <c r="AC157" s="8"/>
      <c r="AE157" s="44"/>
      <c r="AF157" s="8"/>
      <c r="AG157" s="8"/>
      <c r="AH157" s="8"/>
      <c r="AJ157" s="8"/>
      <c r="AK157" s="8"/>
      <c r="AL157" s="8"/>
      <c r="AN157" s="8"/>
      <c r="AO157" s="8"/>
      <c r="AP157" s="8"/>
      <c r="AR157" s="8"/>
      <c r="AS157" s="8"/>
      <c r="AT157" s="8"/>
      <c r="AU157" s="8"/>
      <c r="AV157" s="8"/>
      <c r="AW157" s="8"/>
      <c r="AX157" s="8"/>
      <c r="AY157" s="8"/>
      <c r="AZ157" s="8"/>
    </row>
    <row r="158" spans="2:52" x14ac:dyDescent="0.55000000000000004">
      <c r="B158" s="6" t="s">
        <v>618</v>
      </c>
      <c r="C158" s="19">
        <f t="shared" si="22"/>
        <v>1</v>
      </c>
      <c r="D158" s="6" t="s">
        <v>594</v>
      </c>
      <c r="F158" s="6" t="s">
        <v>348</v>
      </c>
      <c r="G158" s="36" t="s">
        <v>348</v>
      </c>
      <c r="L158" s="8"/>
      <c r="M158" s="8"/>
      <c r="N158" s="8"/>
      <c r="O158" s="8"/>
      <c r="R158" s="8"/>
      <c r="S158" s="8"/>
      <c r="V158" s="8"/>
      <c r="X158" s="8" t="s">
        <v>413</v>
      </c>
      <c r="Z158" s="8"/>
      <c r="AA158" s="8"/>
      <c r="AB158" s="8"/>
      <c r="AC158" s="8"/>
      <c r="AE158" s="44"/>
      <c r="AF158" s="8"/>
      <c r="AG158" s="8"/>
      <c r="AH158" s="8"/>
      <c r="AJ158" s="8"/>
      <c r="AK158" s="8"/>
      <c r="AL158" s="8"/>
      <c r="AN158" s="8"/>
      <c r="AO158" s="8"/>
      <c r="AP158" s="8"/>
      <c r="AR158" s="8"/>
      <c r="AS158" s="8"/>
      <c r="AT158" s="8"/>
      <c r="AU158" s="8"/>
      <c r="AV158" s="8"/>
      <c r="AW158" s="8"/>
      <c r="AX158" s="8"/>
      <c r="AY158" s="8"/>
      <c r="AZ158" s="8"/>
    </row>
    <row r="159" spans="2:52" x14ac:dyDescent="0.55000000000000004">
      <c r="B159" s="6" t="s">
        <v>619</v>
      </c>
      <c r="C159" s="19">
        <f t="shared" si="22"/>
        <v>1</v>
      </c>
      <c r="D159" s="6" t="s">
        <v>594</v>
      </c>
      <c r="F159" s="6" t="s">
        <v>348</v>
      </c>
      <c r="G159" s="36" t="s">
        <v>348</v>
      </c>
      <c r="L159" s="8"/>
      <c r="M159" s="8"/>
      <c r="N159" s="8"/>
      <c r="O159" s="8"/>
      <c r="R159" s="8"/>
      <c r="S159" s="8"/>
      <c r="V159" s="8"/>
      <c r="X159" s="8" t="s">
        <v>413</v>
      </c>
      <c r="Z159" s="8"/>
      <c r="AA159" s="8"/>
      <c r="AB159" s="8"/>
      <c r="AC159" s="8"/>
      <c r="AE159" s="44"/>
      <c r="AF159" s="8"/>
      <c r="AG159" s="8"/>
      <c r="AH159" s="8"/>
      <c r="AJ159" s="8"/>
      <c r="AK159" s="8"/>
      <c r="AL159" s="8"/>
      <c r="AN159" s="8"/>
      <c r="AO159" s="8"/>
      <c r="AP159" s="8"/>
      <c r="AR159" s="8"/>
      <c r="AS159" s="8"/>
      <c r="AT159" s="8"/>
      <c r="AU159" s="8"/>
      <c r="AV159" s="8"/>
      <c r="AW159" s="8"/>
      <c r="AX159" s="8"/>
      <c r="AY159" s="8"/>
      <c r="AZ159" s="8"/>
    </row>
    <row r="160" spans="2:52" x14ac:dyDescent="0.55000000000000004">
      <c r="B160" s="6" t="s">
        <v>620</v>
      </c>
      <c r="C160" s="19">
        <f t="shared" si="22"/>
        <v>1</v>
      </c>
      <c r="D160" s="6" t="s">
        <v>594</v>
      </c>
      <c r="F160" s="6" t="s">
        <v>348</v>
      </c>
      <c r="G160" s="36" t="s">
        <v>348</v>
      </c>
      <c r="L160" s="8"/>
      <c r="M160" s="8"/>
      <c r="N160" s="8"/>
      <c r="O160" s="8"/>
      <c r="P160" s="8"/>
      <c r="Q160" s="8"/>
      <c r="R160" s="8"/>
      <c r="S160" s="8"/>
      <c r="T160" s="98"/>
      <c r="U160" s="8"/>
      <c r="V160" s="44"/>
      <c r="W160" s="8"/>
      <c r="X160" s="8"/>
      <c r="Y160" s="8"/>
      <c r="Z160" s="8" t="s">
        <v>413</v>
      </c>
      <c r="AA160" s="8"/>
      <c r="AB160" s="8"/>
      <c r="AC160" s="8"/>
      <c r="AD160" s="8"/>
      <c r="AE160" s="44"/>
      <c r="AF160" s="8"/>
      <c r="AG160" s="8"/>
      <c r="AH160" s="8"/>
      <c r="AI160" s="8"/>
      <c r="AJ160" s="8"/>
      <c r="AK160" s="8"/>
      <c r="AL160" s="8"/>
      <c r="AM160" s="8"/>
      <c r="AN160" s="8"/>
      <c r="AO160" s="8"/>
      <c r="AP160" s="8"/>
      <c r="AQ160" s="8"/>
      <c r="AR160" s="8"/>
      <c r="AS160" s="8"/>
      <c r="AT160" s="8"/>
      <c r="AU160" s="8"/>
      <c r="AV160" s="8"/>
      <c r="AW160" s="8"/>
      <c r="AX160" s="8"/>
      <c r="AY160" s="8"/>
      <c r="AZ160" s="8"/>
    </row>
    <row r="161" spans="2:52" x14ac:dyDescent="0.55000000000000004">
      <c r="B161" s="6" t="s">
        <v>621</v>
      </c>
      <c r="C161" s="19">
        <f t="shared" si="22"/>
        <v>1</v>
      </c>
      <c r="D161" s="6" t="s">
        <v>594</v>
      </c>
      <c r="F161" s="6" t="s">
        <v>348</v>
      </c>
      <c r="G161" s="36" t="s">
        <v>348</v>
      </c>
      <c r="L161" s="8"/>
      <c r="M161" s="8"/>
      <c r="N161" s="8"/>
      <c r="O161" s="8"/>
      <c r="P161" s="8"/>
      <c r="Q161" s="8"/>
      <c r="R161" s="8"/>
      <c r="S161" s="8"/>
      <c r="T161" s="98"/>
      <c r="U161" s="8"/>
      <c r="V161" s="44"/>
      <c r="W161" s="8"/>
      <c r="X161" s="8"/>
      <c r="Y161" s="8"/>
      <c r="Z161" s="8" t="s">
        <v>413</v>
      </c>
      <c r="AA161" s="8"/>
      <c r="AB161" s="8"/>
      <c r="AC161" s="8"/>
      <c r="AD161" s="8"/>
      <c r="AE161" s="44"/>
      <c r="AF161" s="8"/>
      <c r="AG161" s="8"/>
      <c r="AH161" s="8"/>
      <c r="AI161" s="8"/>
      <c r="AJ161" s="8"/>
      <c r="AK161" s="8"/>
      <c r="AL161" s="8"/>
      <c r="AM161" s="8"/>
      <c r="AN161" s="8"/>
      <c r="AO161" s="8"/>
      <c r="AP161" s="8"/>
      <c r="AQ161" s="8"/>
      <c r="AR161" s="8"/>
      <c r="AS161" s="8"/>
      <c r="AT161" s="8"/>
      <c r="AU161" s="8"/>
      <c r="AV161" s="8"/>
      <c r="AW161" s="8"/>
      <c r="AX161" s="8"/>
      <c r="AY161" s="8"/>
      <c r="AZ161" s="8"/>
    </row>
    <row r="162" spans="2:52" x14ac:dyDescent="0.55000000000000004">
      <c r="B162" s="6" t="s">
        <v>622</v>
      </c>
      <c r="C162" s="19">
        <f t="shared" ref="C162:C180" si="23">COUNTIF(N162:AZ162,"L")</f>
        <v>1</v>
      </c>
      <c r="D162" s="6" t="s">
        <v>594</v>
      </c>
      <c r="F162" s="6" t="s">
        <v>348</v>
      </c>
      <c r="G162" s="36" t="s">
        <v>348</v>
      </c>
      <c r="L162" s="8"/>
      <c r="M162" s="8"/>
      <c r="N162" s="8"/>
      <c r="O162" s="8"/>
      <c r="P162" s="8"/>
      <c r="Q162" s="8"/>
      <c r="R162" s="8"/>
      <c r="S162" s="8"/>
      <c r="T162" s="98"/>
      <c r="U162" s="8"/>
      <c r="V162" s="44"/>
      <c r="W162" s="8"/>
      <c r="X162" s="8"/>
      <c r="Y162" s="8"/>
      <c r="Z162" s="8" t="s">
        <v>413</v>
      </c>
      <c r="AA162" s="8"/>
      <c r="AB162" s="8"/>
      <c r="AC162" s="8"/>
      <c r="AD162" s="8"/>
      <c r="AE162" s="44"/>
      <c r="AF162" s="8"/>
      <c r="AG162" s="8"/>
      <c r="AH162" s="8"/>
      <c r="AI162" s="8"/>
      <c r="AJ162" s="8"/>
      <c r="AK162" s="8"/>
      <c r="AL162" s="8"/>
      <c r="AM162" s="8"/>
      <c r="AN162" s="8"/>
      <c r="AO162" s="8"/>
      <c r="AP162" s="8"/>
      <c r="AQ162" s="8"/>
      <c r="AR162" s="8"/>
      <c r="AS162" s="8"/>
      <c r="AT162" s="8"/>
      <c r="AU162" s="8"/>
      <c r="AV162" s="8"/>
      <c r="AW162" s="8"/>
      <c r="AX162" s="8"/>
      <c r="AY162" s="8"/>
      <c r="AZ162" s="8"/>
    </row>
    <row r="163" spans="2:52" x14ac:dyDescent="0.55000000000000004">
      <c r="B163" s="6" t="s">
        <v>623</v>
      </c>
      <c r="C163" s="19">
        <f t="shared" si="23"/>
        <v>1</v>
      </c>
      <c r="D163" s="6" t="s">
        <v>594</v>
      </c>
      <c r="F163" s="6" t="s">
        <v>348</v>
      </c>
      <c r="G163" s="36" t="s">
        <v>348</v>
      </c>
      <c r="L163" s="8"/>
      <c r="M163" s="8"/>
      <c r="N163" s="8"/>
      <c r="O163" s="8"/>
      <c r="P163" s="8"/>
      <c r="Q163" s="8"/>
      <c r="R163" s="8"/>
      <c r="S163" s="8"/>
      <c r="T163" s="98"/>
      <c r="U163" s="8"/>
      <c r="V163" s="44"/>
      <c r="W163" s="8"/>
      <c r="X163" s="8"/>
      <c r="Y163" s="8"/>
      <c r="Z163" s="8"/>
      <c r="AA163" s="8" t="s">
        <v>413</v>
      </c>
      <c r="AB163" s="8"/>
      <c r="AC163" s="8"/>
      <c r="AD163" s="8"/>
      <c r="AE163" s="44"/>
      <c r="AF163" s="8"/>
      <c r="AG163" s="8"/>
      <c r="AH163" s="8"/>
      <c r="AI163" s="8"/>
      <c r="AJ163" s="8"/>
      <c r="AK163" s="8"/>
      <c r="AL163" s="8"/>
      <c r="AM163" s="8"/>
      <c r="AN163" s="8"/>
      <c r="AO163" s="8"/>
      <c r="AP163" s="8"/>
      <c r="AQ163" s="8"/>
      <c r="AR163" s="8"/>
      <c r="AS163" s="8"/>
      <c r="AT163" s="8"/>
      <c r="AU163" s="8"/>
      <c r="AV163" s="8"/>
      <c r="AW163" s="8"/>
      <c r="AX163" s="8"/>
      <c r="AY163" s="8"/>
      <c r="AZ163" s="8"/>
    </row>
    <row r="164" spans="2:52" x14ac:dyDescent="0.55000000000000004">
      <c r="B164" s="6" t="s">
        <v>624</v>
      </c>
      <c r="C164" s="19">
        <f t="shared" si="23"/>
        <v>1</v>
      </c>
      <c r="D164" s="6" t="s">
        <v>594</v>
      </c>
      <c r="F164" s="6" t="s">
        <v>348</v>
      </c>
      <c r="G164" s="36" t="s">
        <v>348</v>
      </c>
      <c r="L164" s="8"/>
      <c r="M164" s="8"/>
      <c r="N164" s="8"/>
      <c r="O164" s="8"/>
      <c r="P164" s="8"/>
      <c r="Q164" s="8"/>
      <c r="R164" s="8"/>
      <c r="S164" s="8"/>
      <c r="T164" s="98"/>
      <c r="U164" s="8"/>
      <c r="V164" s="44"/>
      <c r="W164" s="8"/>
      <c r="X164" s="8"/>
      <c r="Y164" s="8"/>
      <c r="Z164" s="8"/>
      <c r="AA164" s="8" t="s">
        <v>413</v>
      </c>
      <c r="AB164" s="8"/>
      <c r="AC164" s="8"/>
      <c r="AD164" s="8"/>
      <c r="AE164" s="44"/>
      <c r="AF164" s="8"/>
      <c r="AG164" s="8"/>
      <c r="AH164" s="8"/>
      <c r="AI164" s="8"/>
      <c r="AJ164" s="8"/>
      <c r="AK164" s="8"/>
      <c r="AL164" s="8"/>
      <c r="AM164" s="8"/>
      <c r="AN164" s="8"/>
      <c r="AO164" s="8"/>
      <c r="AP164" s="8"/>
      <c r="AQ164" s="8"/>
      <c r="AR164" s="8"/>
      <c r="AS164" s="8"/>
      <c r="AT164" s="8"/>
      <c r="AU164" s="8"/>
      <c r="AV164" s="8"/>
      <c r="AW164" s="8"/>
      <c r="AX164" s="8"/>
      <c r="AY164" s="8"/>
      <c r="AZ164" s="8"/>
    </row>
    <row r="165" spans="2:52" x14ac:dyDescent="0.55000000000000004">
      <c r="B165" s="6" t="s">
        <v>625</v>
      </c>
      <c r="C165" s="19">
        <f t="shared" si="23"/>
        <v>1</v>
      </c>
      <c r="D165" s="6" t="s">
        <v>594</v>
      </c>
      <c r="F165" s="6" t="s">
        <v>348</v>
      </c>
      <c r="G165" s="36" t="s">
        <v>348</v>
      </c>
      <c r="L165" s="8"/>
      <c r="M165" s="8"/>
      <c r="N165" s="8"/>
      <c r="O165" s="8"/>
      <c r="P165" s="8"/>
      <c r="Q165" s="8"/>
      <c r="R165" s="8"/>
      <c r="S165" s="8"/>
      <c r="T165" s="98"/>
      <c r="U165" s="8"/>
      <c r="V165" s="44"/>
      <c r="W165" s="8"/>
      <c r="X165" s="8"/>
      <c r="Y165" s="8"/>
      <c r="Z165" s="8"/>
      <c r="AA165" s="8" t="s">
        <v>413</v>
      </c>
      <c r="AB165" s="8"/>
      <c r="AC165" s="8"/>
      <c r="AD165" s="8"/>
      <c r="AE165" s="44"/>
      <c r="AF165" s="8"/>
      <c r="AG165" s="8"/>
      <c r="AH165" s="8"/>
      <c r="AI165" s="8"/>
      <c r="AJ165" s="8"/>
      <c r="AK165" s="8"/>
      <c r="AL165" s="8"/>
      <c r="AM165" s="8"/>
      <c r="AN165" s="8"/>
      <c r="AO165" s="8"/>
      <c r="AP165" s="8"/>
      <c r="AQ165" s="8"/>
      <c r="AR165" s="8"/>
      <c r="AS165" s="8"/>
      <c r="AT165" s="8"/>
      <c r="AU165" s="8"/>
      <c r="AV165" s="8"/>
      <c r="AW165" s="8"/>
      <c r="AX165" s="8"/>
      <c r="AY165" s="8"/>
      <c r="AZ165" s="8"/>
    </row>
    <row r="166" spans="2:52" x14ac:dyDescent="0.55000000000000004">
      <c r="B166" s="6" t="s">
        <v>626</v>
      </c>
      <c r="C166" s="19">
        <f t="shared" si="23"/>
        <v>1</v>
      </c>
      <c r="D166" s="6" t="s">
        <v>594</v>
      </c>
      <c r="F166" s="6" t="s">
        <v>348</v>
      </c>
      <c r="G166" s="36" t="s">
        <v>348</v>
      </c>
      <c r="L166" s="8"/>
      <c r="M166" s="8"/>
      <c r="N166" s="8"/>
      <c r="O166" s="8"/>
      <c r="P166" s="8"/>
      <c r="Q166" s="8"/>
      <c r="R166" s="8"/>
      <c r="S166" s="8"/>
      <c r="T166" s="98"/>
      <c r="U166" s="8"/>
      <c r="V166" s="44"/>
      <c r="W166" s="8"/>
      <c r="X166" s="8"/>
      <c r="Y166" s="8"/>
      <c r="Z166" s="8"/>
      <c r="AA166" s="8"/>
      <c r="AB166" s="8" t="s">
        <v>413</v>
      </c>
      <c r="AC166" s="8"/>
      <c r="AD166" s="8"/>
      <c r="AE166" s="44"/>
      <c r="AF166" s="8"/>
      <c r="AG166" s="8"/>
      <c r="AH166" s="8"/>
      <c r="AI166" s="8"/>
      <c r="AJ166" s="8"/>
      <c r="AK166" s="8"/>
      <c r="AL166" s="8"/>
      <c r="AM166" s="8"/>
      <c r="AN166" s="8"/>
      <c r="AO166" s="8"/>
      <c r="AP166" s="8"/>
      <c r="AQ166" s="8"/>
      <c r="AR166" s="8"/>
      <c r="AS166" s="8"/>
      <c r="AT166" s="8"/>
      <c r="AU166" s="8"/>
      <c r="AV166" s="8"/>
      <c r="AW166" s="8"/>
      <c r="AX166" s="8"/>
      <c r="AY166" s="8"/>
      <c r="AZ166" s="8"/>
    </row>
    <row r="167" spans="2:52" x14ac:dyDescent="0.55000000000000004">
      <c r="B167" s="6" t="s">
        <v>627</v>
      </c>
      <c r="C167" s="19">
        <f t="shared" si="23"/>
        <v>1</v>
      </c>
      <c r="D167" s="6" t="s">
        <v>594</v>
      </c>
      <c r="F167" s="6" t="s">
        <v>348</v>
      </c>
      <c r="G167" s="36" t="s">
        <v>348</v>
      </c>
      <c r="L167" s="8"/>
      <c r="M167" s="8"/>
      <c r="N167" s="8"/>
      <c r="O167" s="8"/>
      <c r="P167" s="8"/>
      <c r="Q167" s="8"/>
      <c r="R167" s="8"/>
      <c r="S167" s="8"/>
      <c r="T167" s="98"/>
      <c r="U167" s="8"/>
      <c r="V167" s="44"/>
      <c r="W167" s="8"/>
      <c r="X167" s="8"/>
      <c r="Y167" s="8"/>
      <c r="Z167" s="8"/>
      <c r="AA167" s="8"/>
      <c r="AB167" s="8" t="s">
        <v>413</v>
      </c>
      <c r="AC167" s="8"/>
      <c r="AD167" s="8"/>
      <c r="AE167" s="44"/>
      <c r="AF167" s="8"/>
      <c r="AG167" s="8"/>
      <c r="AH167" s="8"/>
      <c r="AI167" s="8"/>
      <c r="AJ167" s="8"/>
      <c r="AK167" s="8"/>
      <c r="AL167" s="8"/>
      <c r="AM167" s="8"/>
      <c r="AN167" s="8"/>
      <c r="AO167" s="8"/>
      <c r="AP167" s="8"/>
      <c r="AQ167" s="8"/>
      <c r="AR167" s="8"/>
      <c r="AS167" s="8"/>
      <c r="AT167" s="8"/>
      <c r="AU167" s="8"/>
      <c r="AV167" s="8"/>
      <c r="AW167" s="8"/>
      <c r="AX167" s="8"/>
      <c r="AY167" s="8"/>
      <c r="AZ167" s="8"/>
    </row>
    <row r="168" spans="2:52" x14ac:dyDescent="0.55000000000000004">
      <c r="B168" s="6" t="s">
        <v>628</v>
      </c>
      <c r="C168" s="19">
        <f t="shared" si="23"/>
        <v>1</v>
      </c>
      <c r="D168" s="6" t="s">
        <v>594</v>
      </c>
      <c r="F168" s="6" t="s">
        <v>348</v>
      </c>
      <c r="G168" s="36" t="s">
        <v>348</v>
      </c>
      <c r="L168" s="8"/>
      <c r="M168" s="8"/>
      <c r="N168" s="8"/>
      <c r="O168" s="8"/>
      <c r="P168" s="8"/>
      <c r="Q168" s="8"/>
      <c r="R168" s="8"/>
      <c r="S168" s="8"/>
      <c r="T168" s="98"/>
      <c r="U168" s="8"/>
      <c r="V168" s="44"/>
      <c r="W168" s="8"/>
      <c r="X168" s="8"/>
      <c r="Y168" s="8"/>
      <c r="Z168" s="8"/>
      <c r="AA168" s="8"/>
      <c r="AB168" s="8" t="s">
        <v>413</v>
      </c>
      <c r="AC168" s="8"/>
      <c r="AD168" s="8"/>
      <c r="AE168" s="44"/>
      <c r="AF168" s="8"/>
      <c r="AG168" s="8"/>
      <c r="AH168" s="8"/>
      <c r="AI168" s="8"/>
      <c r="AJ168" s="8"/>
      <c r="AK168" s="8"/>
      <c r="AL168" s="8"/>
      <c r="AM168" s="8"/>
      <c r="AN168" s="8"/>
      <c r="AO168" s="8"/>
      <c r="AP168" s="8"/>
      <c r="AQ168" s="8"/>
      <c r="AR168" s="8"/>
      <c r="AS168" s="8"/>
      <c r="AT168" s="8"/>
      <c r="AU168" s="8"/>
      <c r="AV168" s="8"/>
      <c r="AW168" s="8"/>
      <c r="AX168" s="8"/>
      <c r="AY168" s="8"/>
      <c r="AZ168" s="8"/>
    </row>
    <row r="169" spans="2:52" x14ac:dyDescent="0.55000000000000004">
      <c r="B169" s="6" t="s">
        <v>629</v>
      </c>
      <c r="C169" s="19">
        <f t="shared" si="23"/>
        <v>1</v>
      </c>
      <c r="D169" s="6" t="s">
        <v>594</v>
      </c>
      <c r="F169" s="6" t="s">
        <v>348</v>
      </c>
      <c r="G169" s="36" t="s">
        <v>348</v>
      </c>
      <c r="L169" s="8"/>
      <c r="M169" s="8"/>
      <c r="N169" s="8"/>
      <c r="O169" s="8"/>
      <c r="P169" s="8"/>
      <c r="Q169" s="8"/>
      <c r="R169" s="8"/>
      <c r="S169" s="8"/>
      <c r="T169" s="98"/>
      <c r="U169" s="8"/>
      <c r="V169" s="44"/>
      <c r="W169" s="8"/>
      <c r="X169" s="8"/>
      <c r="Y169" s="8"/>
      <c r="Z169" s="8"/>
      <c r="AA169" s="8"/>
      <c r="AB169" s="8"/>
      <c r="AC169" s="8" t="s">
        <v>413</v>
      </c>
      <c r="AD169" s="8"/>
      <c r="AE169" s="44"/>
      <c r="AF169" s="8"/>
      <c r="AG169" s="8"/>
      <c r="AH169" s="8"/>
      <c r="AI169" s="8"/>
      <c r="AJ169" s="8"/>
      <c r="AK169" s="8"/>
      <c r="AL169" s="8"/>
      <c r="AM169" s="8"/>
      <c r="AN169" s="8"/>
      <c r="AO169" s="8"/>
      <c r="AP169" s="8"/>
      <c r="AQ169" s="8"/>
      <c r="AR169" s="8"/>
      <c r="AS169" s="8"/>
      <c r="AT169" s="8"/>
      <c r="AU169" s="8"/>
      <c r="AV169" s="8"/>
      <c r="AW169" s="8"/>
      <c r="AX169" s="8"/>
      <c r="AY169" s="8"/>
      <c r="AZ169" s="8"/>
    </row>
    <row r="170" spans="2:52" x14ac:dyDescent="0.55000000000000004">
      <c r="B170" s="6" t="s">
        <v>630</v>
      </c>
      <c r="C170" s="19">
        <f t="shared" si="23"/>
        <v>1</v>
      </c>
      <c r="D170" s="6" t="s">
        <v>594</v>
      </c>
      <c r="F170" s="6" t="s">
        <v>348</v>
      </c>
      <c r="G170" s="36" t="s">
        <v>348</v>
      </c>
      <c r="L170" s="8"/>
      <c r="M170" s="8"/>
      <c r="N170" s="8"/>
      <c r="O170" s="8"/>
      <c r="P170" s="8"/>
      <c r="Q170" s="8"/>
      <c r="R170" s="8"/>
      <c r="S170" s="8"/>
      <c r="T170" s="98"/>
      <c r="U170" s="8"/>
      <c r="V170" s="44"/>
      <c r="W170" s="8"/>
      <c r="X170" s="8"/>
      <c r="Y170" s="8"/>
      <c r="Z170" s="8"/>
      <c r="AA170" s="8"/>
      <c r="AB170" s="8"/>
      <c r="AC170" s="8" t="s">
        <v>413</v>
      </c>
      <c r="AD170" s="8"/>
      <c r="AE170" s="44"/>
      <c r="AF170" s="8"/>
      <c r="AG170" s="8"/>
      <c r="AH170" s="8"/>
      <c r="AI170" s="8"/>
      <c r="AJ170" s="8"/>
      <c r="AK170" s="8"/>
      <c r="AL170" s="8"/>
      <c r="AM170" s="8"/>
      <c r="AN170" s="8"/>
      <c r="AO170" s="8"/>
      <c r="AP170" s="8"/>
      <c r="AQ170" s="8"/>
      <c r="AR170" s="8"/>
      <c r="AS170" s="8"/>
      <c r="AT170" s="8"/>
      <c r="AU170" s="8"/>
      <c r="AV170" s="8"/>
      <c r="AW170" s="8"/>
      <c r="AX170" s="8"/>
      <c r="AY170" s="8"/>
      <c r="AZ170" s="8"/>
    </row>
    <row r="171" spans="2:52" x14ac:dyDescent="0.55000000000000004">
      <c r="B171" s="6" t="s">
        <v>631</v>
      </c>
      <c r="C171" s="19">
        <f t="shared" si="23"/>
        <v>1</v>
      </c>
      <c r="D171" s="6" t="s">
        <v>594</v>
      </c>
      <c r="F171" s="6" t="s">
        <v>348</v>
      </c>
      <c r="G171" s="36" t="s">
        <v>348</v>
      </c>
      <c r="L171" s="8"/>
      <c r="M171" s="8"/>
      <c r="N171" s="8"/>
      <c r="O171" s="8"/>
      <c r="P171" s="8"/>
      <c r="Q171" s="8"/>
      <c r="R171" s="8"/>
      <c r="S171" s="8"/>
      <c r="T171" s="98"/>
      <c r="U171" s="8"/>
      <c r="V171" s="44"/>
      <c r="W171" s="8"/>
      <c r="X171" s="8"/>
      <c r="Y171" s="8"/>
      <c r="Z171" s="8"/>
      <c r="AA171" s="8"/>
      <c r="AB171" s="8"/>
      <c r="AC171" s="8" t="s">
        <v>413</v>
      </c>
      <c r="AD171" s="8"/>
      <c r="AE171" s="44"/>
      <c r="AF171" s="8"/>
      <c r="AG171" s="8"/>
      <c r="AH171" s="8"/>
      <c r="AI171" s="8"/>
      <c r="AJ171" s="8"/>
      <c r="AK171" s="8"/>
      <c r="AL171" s="8"/>
      <c r="AM171" s="8"/>
      <c r="AN171" s="8"/>
      <c r="AO171" s="8"/>
      <c r="AP171" s="8"/>
      <c r="AQ171" s="8"/>
      <c r="AR171" s="8"/>
      <c r="AS171" s="8"/>
      <c r="AT171" s="8"/>
      <c r="AU171" s="8"/>
      <c r="AV171" s="8"/>
      <c r="AW171" s="8"/>
      <c r="AX171" s="8"/>
      <c r="AY171" s="8"/>
      <c r="AZ171" s="8"/>
    </row>
    <row r="172" spans="2:52" x14ac:dyDescent="0.55000000000000004">
      <c r="B172" s="6" t="s">
        <v>632</v>
      </c>
      <c r="C172" s="19">
        <f t="shared" si="23"/>
        <v>1</v>
      </c>
      <c r="D172" s="6" t="s">
        <v>594</v>
      </c>
      <c r="F172" s="6" t="s">
        <v>348</v>
      </c>
      <c r="G172" s="36" t="s">
        <v>348</v>
      </c>
      <c r="L172" s="8"/>
      <c r="M172" s="8"/>
      <c r="N172" s="8"/>
      <c r="O172" s="8"/>
      <c r="P172" s="8"/>
      <c r="Q172" s="8"/>
      <c r="R172" s="8"/>
      <c r="S172" s="8"/>
      <c r="T172" s="98"/>
      <c r="U172" s="8"/>
      <c r="V172" s="44"/>
      <c r="W172" s="8"/>
      <c r="X172" s="8"/>
      <c r="Y172" s="8"/>
      <c r="Z172" s="8"/>
      <c r="AA172" s="8"/>
      <c r="AB172" s="8"/>
      <c r="AC172" s="8"/>
      <c r="AD172" s="8"/>
      <c r="AE172" s="8" t="s">
        <v>413</v>
      </c>
      <c r="AF172" s="8"/>
      <c r="AG172" s="8"/>
      <c r="AH172" s="8"/>
      <c r="AI172" s="8"/>
      <c r="AJ172" s="8"/>
      <c r="AK172" s="8"/>
      <c r="AL172" s="8"/>
      <c r="AM172" s="8"/>
      <c r="AN172" s="8"/>
      <c r="AO172" s="8"/>
      <c r="AP172" s="8"/>
      <c r="AQ172" s="8"/>
      <c r="AR172" s="8"/>
      <c r="AS172" s="8"/>
      <c r="AT172" s="8"/>
      <c r="AU172" s="8"/>
      <c r="AV172" s="8"/>
      <c r="AW172" s="8"/>
      <c r="AX172" s="8"/>
      <c r="AY172" s="8"/>
      <c r="AZ172" s="8"/>
    </row>
    <row r="173" spans="2:52" x14ac:dyDescent="0.55000000000000004">
      <c r="B173" s="6" t="s">
        <v>633</v>
      </c>
      <c r="C173" s="19">
        <f t="shared" si="23"/>
        <v>1</v>
      </c>
      <c r="D173" s="6" t="s">
        <v>594</v>
      </c>
      <c r="F173" s="6" t="s">
        <v>348</v>
      </c>
      <c r="G173" s="36" t="s">
        <v>348</v>
      </c>
      <c r="L173" s="8"/>
      <c r="M173" s="8"/>
      <c r="N173" s="8"/>
      <c r="O173" s="8"/>
      <c r="P173" s="8"/>
      <c r="Q173" s="8"/>
      <c r="R173" s="8"/>
      <c r="S173" s="8"/>
      <c r="T173" s="98"/>
      <c r="U173" s="8"/>
      <c r="V173" s="44"/>
      <c r="W173" s="8"/>
      <c r="X173" s="8"/>
      <c r="Y173" s="8"/>
      <c r="Z173" s="8"/>
      <c r="AA173" s="8"/>
      <c r="AB173" s="8"/>
      <c r="AC173" s="8"/>
      <c r="AD173" s="8"/>
      <c r="AE173" s="8" t="s">
        <v>413</v>
      </c>
      <c r="AF173" s="8"/>
      <c r="AG173" s="8"/>
      <c r="AH173" s="8"/>
      <c r="AI173" s="8"/>
      <c r="AJ173" s="8"/>
      <c r="AK173" s="8"/>
      <c r="AL173" s="8"/>
      <c r="AM173" s="8"/>
      <c r="AN173" s="8"/>
      <c r="AO173" s="8"/>
      <c r="AP173" s="8"/>
      <c r="AQ173" s="8"/>
      <c r="AR173" s="8"/>
      <c r="AS173" s="8"/>
      <c r="AT173" s="8"/>
      <c r="AU173" s="8"/>
      <c r="AV173" s="8"/>
      <c r="AW173" s="8"/>
      <c r="AX173" s="8"/>
      <c r="AY173" s="8"/>
      <c r="AZ173" s="8"/>
    </row>
    <row r="174" spans="2:52" x14ac:dyDescent="0.55000000000000004">
      <c r="B174" s="6" t="s">
        <v>634</v>
      </c>
      <c r="C174" s="19">
        <f t="shared" si="23"/>
        <v>1</v>
      </c>
      <c r="D174" s="6" t="s">
        <v>594</v>
      </c>
      <c r="F174" s="6" t="s">
        <v>348</v>
      </c>
      <c r="G174" s="36" t="s">
        <v>348</v>
      </c>
      <c r="L174" s="8"/>
      <c r="M174" s="8"/>
      <c r="N174" s="8"/>
      <c r="O174" s="8"/>
      <c r="P174" s="8"/>
      <c r="Q174" s="8"/>
      <c r="R174" s="8"/>
      <c r="S174" s="8"/>
      <c r="T174" s="98"/>
      <c r="U174" s="8"/>
      <c r="V174" s="44"/>
      <c r="W174" s="8"/>
      <c r="X174" s="8"/>
      <c r="Y174" s="8"/>
      <c r="Z174" s="8"/>
      <c r="AA174" s="8"/>
      <c r="AB174" s="8"/>
      <c r="AC174" s="8"/>
      <c r="AD174" s="8"/>
      <c r="AE174" s="44"/>
      <c r="AF174" s="8" t="s">
        <v>413</v>
      </c>
      <c r="AG174" s="8"/>
      <c r="AH174" s="8"/>
      <c r="AI174" s="8"/>
      <c r="AJ174" s="8"/>
      <c r="AK174" s="8"/>
      <c r="AL174" s="8"/>
      <c r="AM174" s="8"/>
      <c r="AN174" s="8"/>
      <c r="AO174" s="8"/>
      <c r="AP174" s="8"/>
      <c r="AQ174" s="8"/>
      <c r="AR174" s="8"/>
      <c r="AS174" s="8"/>
      <c r="AT174" s="8"/>
      <c r="AU174" s="8"/>
      <c r="AV174" s="8"/>
      <c r="AW174" s="8"/>
      <c r="AX174" s="8"/>
      <c r="AY174" s="8"/>
      <c r="AZ174" s="8"/>
    </row>
    <row r="175" spans="2:52" x14ac:dyDescent="0.55000000000000004">
      <c r="B175" s="6" t="s">
        <v>635</v>
      </c>
      <c r="C175" s="19">
        <f t="shared" si="23"/>
        <v>1</v>
      </c>
      <c r="D175" s="6" t="s">
        <v>594</v>
      </c>
      <c r="F175" s="6" t="s">
        <v>348</v>
      </c>
      <c r="G175" s="36" t="s">
        <v>348</v>
      </c>
      <c r="L175" s="8"/>
      <c r="M175" s="8"/>
      <c r="N175" s="8"/>
      <c r="O175" s="8"/>
      <c r="P175" s="8"/>
      <c r="Q175" s="8"/>
      <c r="R175" s="8"/>
      <c r="S175" s="8"/>
      <c r="T175" s="98"/>
      <c r="U175" s="8"/>
      <c r="V175" s="44"/>
      <c r="W175" s="8"/>
      <c r="X175" s="8"/>
      <c r="Y175" s="8"/>
      <c r="Z175" s="8"/>
      <c r="AA175" s="8"/>
      <c r="AB175" s="8"/>
      <c r="AC175" s="8"/>
      <c r="AD175" s="8"/>
      <c r="AE175" s="44"/>
      <c r="AF175" s="8" t="s">
        <v>413</v>
      </c>
      <c r="AG175" s="8"/>
      <c r="AH175" s="8"/>
      <c r="AI175" s="8"/>
      <c r="AJ175" s="8"/>
      <c r="AK175" s="8"/>
      <c r="AL175" s="8"/>
      <c r="AM175" s="8"/>
      <c r="AN175" s="8"/>
      <c r="AO175" s="8"/>
      <c r="AP175" s="8"/>
      <c r="AQ175" s="8"/>
      <c r="AR175" s="8"/>
      <c r="AS175" s="8"/>
      <c r="AT175" s="8"/>
      <c r="AU175" s="8"/>
      <c r="AV175" s="8"/>
      <c r="AW175" s="8"/>
      <c r="AX175" s="8"/>
      <c r="AY175" s="8"/>
      <c r="AZ175" s="8"/>
    </row>
    <row r="176" spans="2:52" x14ac:dyDescent="0.55000000000000004">
      <c r="B176" s="6" t="s">
        <v>636</v>
      </c>
      <c r="C176" s="19">
        <f t="shared" si="23"/>
        <v>1</v>
      </c>
      <c r="D176" s="6" t="s">
        <v>594</v>
      </c>
      <c r="F176" s="6" t="s">
        <v>348</v>
      </c>
      <c r="G176" s="36" t="s">
        <v>348</v>
      </c>
      <c r="L176" s="8"/>
      <c r="M176" s="8"/>
      <c r="N176" s="8"/>
      <c r="O176" s="8"/>
      <c r="P176" s="8"/>
      <c r="Q176" s="8"/>
      <c r="R176" s="8"/>
      <c r="S176" s="8"/>
      <c r="T176" s="98"/>
      <c r="U176" s="8"/>
      <c r="V176" s="44"/>
      <c r="W176" s="8"/>
      <c r="X176" s="8"/>
      <c r="Y176" s="8"/>
      <c r="Z176" s="8"/>
      <c r="AA176" s="8"/>
      <c r="AB176" s="8"/>
      <c r="AC176" s="8"/>
      <c r="AD176" s="8"/>
      <c r="AE176" s="44"/>
      <c r="AF176" s="8"/>
      <c r="AG176" s="8" t="s">
        <v>413</v>
      </c>
      <c r="AH176" s="8"/>
      <c r="AI176" s="8"/>
      <c r="AJ176" s="8"/>
      <c r="AK176" s="8"/>
      <c r="AL176" s="8"/>
      <c r="AM176" s="8"/>
      <c r="AN176" s="8"/>
      <c r="AO176" s="8"/>
      <c r="AP176" s="8"/>
      <c r="AQ176" s="8"/>
      <c r="AR176" s="8"/>
      <c r="AS176" s="8"/>
      <c r="AT176" s="8"/>
      <c r="AU176" s="8"/>
      <c r="AV176" s="8"/>
      <c r="AW176" s="8"/>
      <c r="AX176" s="8"/>
      <c r="AY176" s="8"/>
      <c r="AZ176" s="8"/>
    </row>
    <row r="177" spans="2:52" x14ac:dyDescent="0.55000000000000004">
      <c r="B177" s="6" t="s">
        <v>637</v>
      </c>
      <c r="C177" s="19">
        <f t="shared" si="23"/>
        <v>1</v>
      </c>
      <c r="D177" s="6" t="s">
        <v>594</v>
      </c>
      <c r="F177" s="6" t="s">
        <v>348</v>
      </c>
      <c r="G177" s="36" t="s">
        <v>348</v>
      </c>
      <c r="L177" s="8"/>
      <c r="M177" s="8"/>
      <c r="N177" s="8"/>
      <c r="O177" s="8"/>
      <c r="P177" s="8"/>
      <c r="Q177" s="8"/>
      <c r="R177" s="8"/>
      <c r="S177" s="8"/>
      <c r="T177" s="98"/>
      <c r="U177" s="8"/>
      <c r="V177" s="44"/>
      <c r="W177" s="8"/>
      <c r="X177" s="8"/>
      <c r="Y177" s="8"/>
      <c r="Z177" s="8"/>
      <c r="AA177" s="8"/>
      <c r="AB177" s="8"/>
      <c r="AC177" s="8"/>
      <c r="AD177" s="8"/>
      <c r="AE177" s="44"/>
      <c r="AF177" s="8"/>
      <c r="AG177" s="8" t="s">
        <v>413</v>
      </c>
      <c r="AH177" s="8"/>
      <c r="AI177" s="8"/>
      <c r="AJ177" s="8"/>
      <c r="AK177" s="8"/>
      <c r="AL177" s="8"/>
      <c r="AM177" s="8"/>
      <c r="AN177" s="8"/>
      <c r="AO177" s="8"/>
      <c r="AP177" s="8"/>
      <c r="AQ177" s="8"/>
      <c r="AR177" s="8"/>
      <c r="AS177" s="8"/>
      <c r="AT177" s="8"/>
      <c r="AU177" s="8"/>
      <c r="AV177" s="8"/>
      <c r="AW177" s="8"/>
      <c r="AX177" s="8"/>
      <c r="AY177" s="8"/>
      <c r="AZ177" s="8"/>
    </row>
    <row r="178" spans="2:52" x14ac:dyDescent="0.55000000000000004">
      <c r="B178" s="6" t="s">
        <v>638</v>
      </c>
      <c r="C178" s="19">
        <f t="shared" si="23"/>
        <v>1</v>
      </c>
      <c r="D178" s="6" t="s">
        <v>594</v>
      </c>
      <c r="F178" s="6" t="s">
        <v>348</v>
      </c>
      <c r="G178" s="36" t="s">
        <v>348</v>
      </c>
      <c r="L178" s="8"/>
      <c r="M178" s="8"/>
      <c r="N178" s="8"/>
      <c r="O178" s="8"/>
      <c r="P178" s="8"/>
      <c r="Q178" s="8"/>
      <c r="R178" s="8"/>
      <c r="S178" s="8"/>
      <c r="T178" s="98"/>
      <c r="U178" s="8"/>
      <c r="V178" s="44"/>
      <c r="W178" s="8"/>
      <c r="X178" s="8"/>
      <c r="Y178" s="8"/>
      <c r="Z178" s="8"/>
      <c r="AA178" s="8"/>
      <c r="AB178" s="8"/>
      <c r="AC178" s="8"/>
      <c r="AD178" s="8"/>
      <c r="AE178" s="44"/>
      <c r="AF178" s="8"/>
      <c r="AG178" s="8"/>
      <c r="AH178" s="8" t="s">
        <v>413</v>
      </c>
      <c r="AI178" s="8"/>
      <c r="AJ178" s="8"/>
      <c r="AK178" s="8"/>
      <c r="AL178" s="8"/>
      <c r="AM178" s="8"/>
      <c r="AN178" s="8"/>
      <c r="AO178" s="8"/>
      <c r="AP178" s="8"/>
      <c r="AQ178" s="8"/>
      <c r="AR178" s="8"/>
      <c r="AS178" s="8"/>
      <c r="AT178" s="8"/>
      <c r="AU178" s="8"/>
      <c r="AV178" s="8"/>
      <c r="AW178" s="8"/>
      <c r="AX178" s="8"/>
      <c r="AY178" s="8"/>
      <c r="AZ178" s="8"/>
    </row>
    <row r="179" spans="2:52" x14ac:dyDescent="0.55000000000000004">
      <c r="B179" s="6" t="s">
        <v>639</v>
      </c>
      <c r="C179" s="19">
        <f t="shared" si="23"/>
        <v>1</v>
      </c>
      <c r="D179" s="6" t="s">
        <v>594</v>
      </c>
      <c r="F179" s="6" t="s">
        <v>348</v>
      </c>
      <c r="G179" s="36" t="s">
        <v>348</v>
      </c>
      <c r="N179" s="8"/>
      <c r="O179" s="8"/>
      <c r="P179" s="8"/>
      <c r="Q179" s="8"/>
      <c r="R179" s="8"/>
      <c r="S179" s="8"/>
      <c r="T179" s="98"/>
      <c r="U179" s="8"/>
      <c r="V179" s="44"/>
      <c r="W179" s="8"/>
      <c r="X179" s="8"/>
      <c r="Y179" s="8"/>
      <c r="Z179" s="8"/>
      <c r="AA179" s="8"/>
      <c r="AB179" s="8"/>
      <c r="AC179" s="8"/>
      <c r="AD179" s="8"/>
      <c r="AE179" s="44"/>
      <c r="AF179" s="8"/>
      <c r="AG179" s="8"/>
      <c r="AH179" s="8" t="s">
        <v>413</v>
      </c>
      <c r="AI179" s="8"/>
      <c r="AJ179" s="8"/>
      <c r="AK179" s="8"/>
      <c r="AL179" s="8"/>
      <c r="AM179" s="8"/>
      <c r="AN179" s="8"/>
      <c r="AO179" s="8"/>
      <c r="AP179" s="8"/>
      <c r="AQ179" s="8"/>
      <c r="AR179" s="8"/>
      <c r="AS179" s="8"/>
      <c r="AT179" s="8"/>
      <c r="AU179" s="8"/>
      <c r="AV179" s="8"/>
      <c r="AW179" s="8"/>
      <c r="AX179" s="8"/>
      <c r="AY179" s="8"/>
      <c r="AZ179" s="8"/>
    </row>
    <row r="180" spans="2:52" x14ac:dyDescent="0.55000000000000004">
      <c r="B180" s="6" t="s">
        <v>640</v>
      </c>
      <c r="C180" s="19">
        <f t="shared" si="23"/>
        <v>1</v>
      </c>
      <c r="D180" s="6" t="s">
        <v>594</v>
      </c>
      <c r="F180" s="6" t="s">
        <v>348</v>
      </c>
      <c r="G180" s="36" t="s">
        <v>348</v>
      </c>
      <c r="N180" s="8"/>
      <c r="O180" s="8"/>
      <c r="P180" s="8"/>
      <c r="Q180" s="8"/>
      <c r="R180" s="8"/>
      <c r="S180" s="8"/>
      <c r="T180" s="98"/>
      <c r="U180" s="8"/>
      <c r="V180" s="44"/>
      <c r="W180" s="8"/>
      <c r="X180" s="8"/>
      <c r="Y180" s="8"/>
      <c r="Z180" s="8"/>
      <c r="AA180" s="8"/>
      <c r="AB180" s="8"/>
      <c r="AC180" s="8"/>
      <c r="AD180" s="8"/>
      <c r="AE180" s="44"/>
      <c r="AF180" s="8"/>
      <c r="AG180" s="8"/>
      <c r="AH180" s="8"/>
      <c r="AI180" s="8"/>
      <c r="AJ180" s="8" t="s">
        <v>413</v>
      </c>
      <c r="AK180" s="8"/>
      <c r="AL180" s="8"/>
      <c r="AM180" s="8"/>
      <c r="AN180" s="8"/>
      <c r="AO180" s="8"/>
      <c r="AP180" s="8"/>
      <c r="AQ180" s="8"/>
      <c r="AR180" s="8"/>
      <c r="AS180" s="8"/>
      <c r="AT180" s="8"/>
      <c r="AU180" s="8"/>
      <c r="AV180" s="8"/>
      <c r="AW180" s="8"/>
      <c r="AX180" s="8"/>
      <c r="AY180" s="8"/>
      <c r="AZ180" s="8"/>
    </row>
    <row r="181" spans="2:52" x14ac:dyDescent="0.55000000000000004">
      <c r="C181" s="19"/>
      <c r="G181" s="36"/>
      <c r="N181" s="8"/>
      <c r="O181" s="8"/>
      <c r="P181" s="8"/>
      <c r="Q181" s="8"/>
      <c r="R181" s="8"/>
      <c r="S181" s="8"/>
      <c r="T181" s="98"/>
      <c r="U181" s="8"/>
      <c r="V181" s="44"/>
      <c r="W181" s="8"/>
      <c r="X181" s="8"/>
      <c r="Y181" s="8"/>
      <c r="Z181" s="8"/>
      <c r="AA181" s="8"/>
      <c r="AB181" s="8"/>
      <c r="AC181" s="8"/>
      <c r="AD181" s="8"/>
      <c r="AE181" s="44"/>
      <c r="AF181" s="8"/>
      <c r="AG181" s="8"/>
      <c r="AH181" s="8"/>
      <c r="AI181" s="8"/>
      <c r="AJ181" s="8"/>
      <c r="AK181" s="8"/>
      <c r="AL181" s="8"/>
      <c r="AM181" s="8"/>
      <c r="AN181" s="44"/>
      <c r="AO181" s="8"/>
      <c r="AP181" s="8"/>
      <c r="AQ181" s="8"/>
      <c r="AR181" s="8"/>
      <c r="AS181" s="8"/>
      <c r="AT181" s="8"/>
      <c r="AU181" s="8"/>
      <c r="AV181" s="8"/>
      <c r="AW181" s="8"/>
      <c r="AX181" s="8"/>
      <c r="AY181" s="8"/>
      <c r="AZ181" s="8"/>
    </row>
    <row r="182" spans="2:52" x14ac:dyDescent="0.55000000000000004">
      <c r="B182" s="3" t="s">
        <v>641</v>
      </c>
      <c r="E182" s="7" t="s">
        <v>642</v>
      </c>
      <c r="G182" s="37" t="s">
        <v>643</v>
      </c>
      <c r="H182" s="37" t="s">
        <v>644</v>
      </c>
      <c r="N182" s="8"/>
      <c r="O182" s="8"/>
      <c r="P182" s="8"/>
      <c r="Q182" s="8"/>
      <c r="R182" s="8"/>
      <c r="S182" s="8"/>
      <c r="T182" s="98"/>
      <c r="U182" s="8"/>
      <c r="V182" s="44"/>
      <c r="W182" s="8"/>
      <c r="X182" s="8"/>
      <c r="Y182" s="8"/>
      <c r="Z182" s="8"/>
      <c r="AA182" s="8"/>
      <c r="AB182" s="8"/>
      <c r="AC182" s="8"/>
      <c r="AD182" s="8"/>
      <c r="AE182" s="44"/>
      <c r="AF182" s="8"/>
      <c r="AG182" s="8"/>
      <c r="AH182" s="8"/>
      <c r="AI182" s="8"/>
      <c r="AJ182" s="8"/>
      <c r="AK182" s="8"/>
      <c r="AL182" s="8"/>
      <c r="AM182" s="8"/>
      <c r="AN182" s="44"/>
      <c r="AO182" s="8"/>
      <c r="AP182" s="8"/>
      <c r="AQ182" s="8"/>
      <c r="AR182" s="8"/>
      <c r="AS182" s="8"/>
      <c r="AT182" s="8"/>
      <c r="AU182" s="8"/>
      <c r="AV182" s="8"/>
      <c r="AW182" s="8"/>
      <c r="AX182" s="8"/>
      <c r="AY182" s="8"/>
      <c r="AZ182" s="8"/>
    </row>
    <row r="183" spans="2:52" x14ac:dyDescent="0.55000000000000004">
      <c r="B183" s="6" t="s">
        <v>21</v>
      </c>
      <c r="C183" s="8">
        <f>SUM(N183:AZ183)</f>
        <v>7</v>
      </c>
      <c r="E183" s="31">
        <f t="shared" ref="E183:E188" si="24">C183/$C$188</f>
        <v>5.5555555555555552E-2</v>
      </c>
      <c r="F183" s="6" t="s">
        <v>21</v>
      </c>
      <c r="G183" s="38">
        <v>0.1</v>
      </c>
      <c r="H183" s="38">
        <v>0.25</v>
      </c>
      <c r="N183" s="8">
        <f t="shared" ref="N183:AZ183" si="25">COUNTIFS(N$7:N$180,"=L",$F$7:$F$180,$F$183)</f>
        <v>0</v>
      </c>
      <c r="O183" s="8">
        <f t="shared" si="25"/>
        <v>0</v>
      </c>
      <c r="P183" s="8">
        <f t="shared" si="25"/>
        <v>0</v>
      </c>
      <c r="Q183" s="8">
        <f t="shared" si="25"/>
        <v>0</v>
      </c>
      <c r="R183" s="8">
        <f t="shared" si="25"/>
        <v>1</v>
      </c>
      <c r="S183" s="8">
        <f t="shared" si="25"/>
        <v>1</v>
      </c>
      <c r="T183" s="98">
        <f t="shared" si="25"/>
        <v>0</v>
      </c>
      <c r="U183" s="8">
        <f t="shared" si="25"/>
        <v>2</v>
      </c>
      <c r="V183" s="44">
        <f t="shared" si="25"/>
        <v>1</v>
      </c>
      <c r="W183" s="8">
        <f t="shared" si="25"/>
        <v>0</v>
      </c>
      <c r="X183" s="8">
        <f t="shared" si="25"/>
        <v>0</v>
      </c>
      <c r="Y183" s="8">
        <f t="shared" si="25"/>
        <v>0</v>
      </c>
      <c r="Z183" s="8">
        <f t="shared" si="25"/>
        <v>1</v>
      </c>
      <c r="AA183" s="8">
        <f t="shared" si="25"/>
        <v>1</v>
      </c>
      <c r="AB183" s="8">
        <f t="shared" si="25"/>
        <v>0</v>
      </c>
      <c r="AC183" s="8">
        <f t="shared" si="25"/>
        <v>0</v>
      </c>
      <c r="AD183" s="8">
        <f t="shared" si="25"/>
        <v>0</v>
      </c>
      <c r="AE183" s="44">
        <f t="shared" si="25"/>
        <v>0</v>
      </c>
      <c r="AF183" s="8">
        <f t="shared" si="25"/>
        <v>0</v>
      </c>
      <c r="AG183" s="8">
        <f t="shared" si="25"/>
        <v>0</v>
      </c>
      <c r="AH183" s="8">
        <f t="shared" si="25"/>
        <v>0</v>
      </c>
      <c r="AI183" s="8">
        <f t="shared" si="25"/>
        <v>0</v>
      </c>
      <c r="AJ183" s="8">
        <f t="shared" si="25"/>
        <v>0</v>
      </c>
      <c r="AK183" s="8">
        <f t="shared" si="25"/>
        <v>0</v>
      </c>
      <c r="AL183" s="8">
        <f t="shared" si="25"/>
        <v>0</v>
      </c>
      <c r="AM183" s="8">
        <f t="shared" si="25"/>
        <v>0</v>
      </c>
      <c r="AN183" s="44">
        <f t="shared" si="25"/>
        <v>0</v>
      </c>
      <c r="AO183" s="8">
        <f t="shared" si="25"/>
        <v>0</v>
      </c>
      <c r="AP183" s="8">
        <f t="shared" si="25"/>
        <v>0</v>
      </c>
      <c r="AQ183" s="8">
        <f t="shared" si="25"/>
        <v>0</v>
      </c>
      <c r="AR183" s="8">
        <f t="shared" si="25"/>
        <v>0</v>
      </c>
      <c r="AS183" s="8">
        <f t="shared" si="25"/>
        <v>0</v>
      </c>
      <c r="AT183" s="8">
        <f t="shared" si="25"/>
        <v>0</v>
      </c>
      <c r="AU183" s="8">
        <f t="shared" si="25"/>
        <v>0</v>
      </c>
      <c r="AV183" s="8">
        <f t="shared" si="25"/>
        <v>0</v>
      </c>
      <c r="AW183" s="8">
        <f t="shared" si="25"/>
        <v>0</v>
      </c>
      <c r="AX183" s="8">
        <f t="shared" si="25"/>
        <v>0</v>
      </c>
      <c r="AY183" s="8">
        <f t="shared" si="25"/>
        <v>0</v>
      </c>
      <c r="AZ183" s="8">
        <f t="shared" si="25"/>
        <v>0</v>
      </c>
    </row>
    <row r="184" spans="2:52" x14ac:dyDescent="0.55000000000000004">
      <c r="B184" s="6" t="s">
        <v>44</v>
      </c>
      <c r="C184" s="8">
        <f>SUM(N184:AZ184)</f>
        <v>44</v>
      </c>
      <c r="E184" s="31">
        <f t="shared" si="24"/>
        <v>0.34920634920634919</v>
      </c>
      <c r="F184" s="6" t="s">
        <v>44</v>
      </c>
      <c r="G184" s="38">
        <v>0.1</v>
      </c>
      <c r="H184" s="38">
        <v>0.3</v>
      </c>
      <c r="N184" s="8">
        <f t="shared" ref="N184:AZ184" si="26">COUNTIFS(N$7:N$180,"=L",$F$7:$F$180,$F$184)</f>
        <v>0</v>
      </c>
      <c r="O184" s="8">
        <f t="shared" si="26"/>
        <v>0</v>
      </c>
      <c r="P184" s="8">
        <f t="shared" si="26"/>
        <v>0</v>
      </c>
      <c r="Q184" s="8">
        <f t="shared" si="26"/>
        <v>0</v>
      </c>
      <c r="R184" s="8">
        <f t="shared" si="26"/>
        <v>5</v>
      </c>
      <c r="S184" s="8">
        <f t="shared" si="26"/>
        <v>4</v>
      </c>
      <c r="T184" s="98">
        <f t="shared" si="26"/>
        <v>3</v>
      </c>
      <c r="U184" s="8">
        <f t="shared" si="26"/>
        <v>5</v>
      </c>
      <c r="V184" s="44">
        <f t="shared" si="26"/>
        <v>4</v>
      </c>
      <c r="W184" s="8">
        <f t="shared" si="26"/>
        <v>2</v>
      </c>
      <c r="X184" s="8">
        <f t="shared" si="26"/>
        <v>1</v>
      </c>
      <c r="Y184" s="8">
        <f t="shared" si="26"/>
        <v>2</v>
      </c>
      <c r="Z184" s="8">
        <f t="shared" si="26"/>
        <v>2</v>
      </c>
      <c r="AA184" s="8">
        <f t="shared" si="26"/>
        <v>2</v>
      </c>
      <c r="AB184" s="8">
        <f t="shared" si="26"/>
        <v>1</v>
      </c>
      <c r="AC184" s="8">
        <f t="shared" si="26"/>
        <v>1</v>
      </c>
      <c r="AD184" s="8">
        <f t="shared" si="26"/>
        <v>1</v>
      </c>
      <c r="AE184" s="44">
        <f t="shared" si="26"/>
        <v>1</v>
      </c>
      <c r="AF184" s="8">
        <f t="shared" si="26"/>
        <v>1</v>
      </c>
      <c r="AG184" s="8">
        <f t="shared" si="26"/>
        <v>2</v>
      </c>
      <c r="AH184" s="8">
        <f t="shared" si="26"/>
        <v>1</v>
      </c>
      <c r="AI184" s="8">
        <f t="shared" si="26"/>
        <v>1</v>
      </c>
      <c r="AJ184" s="8">
        <f t="shared" si="26"/>
        <v>1</v>
      </c>
      <c r="AK184" s="8">
        <f t="shared" si="26"/>
        <v>1</v>
      </c>
      <c r="AL184" s="8">
        <f t="shared" si="26"/>
        <v>0</v>
      </c>
      <c r="AM184" s="8">
        <f t="shared" si="26"/>
        <v>1</v>
      </c>
      <c r="AN184" s="44">
        <f t="shared" si="26"/>
        <v>1</v>
      </c>
      <c r="AO184" s="8">
        <f t="shared" si="26"/>
        <v>0</v>
      </c>
      <c r="AP184" s="8">
        <f t="shared" si="26"/>
        <v>1</v>
      </c>
      <c r="AQ184" s="8">
        <f t="shared" si="26"/>
        <v>0</v>
      </c>
      <c r="AR184" s="8">
        <f t="shared" si="26"/>
        <v>0</v>
      </c>
      <c r="AS184" s="8">
        <f t="shared" si="26"/>
        <v>0</v>
      </c>
      <c r="AT184" s="8">
        <f t="shared" si="26"/>
        <v>0</v>
      </c>
      <c r="AU184" s="8">
        <f t="shared" si="26"/>
        <v>0</v>
      </c>
      <c r="AV184" s="8">
        <f t="shared" si="26"/>
        <v>0</v>
      </c>
      <c r="AW184" s="8">
        <f t="shared" si="26"/>
        <v>0</v>
      </c>
      <c r="AX184" s="8">
        <f t="shared" si="26"/>
        <v>0</v>
      </c>
      <c r="AY184" s="8">
        <f t="shared" si="26"/>
        <v>0</v>
      </c>
      <c r="AZ184" s="8">
        <f t="shared" si="26"/>
        <v>0</v>
      </c>
    </row>
    <row r="185" spans="2:52" x14ac:dyDescent="0.55000000000000004">
      <c r="B185" s="6" t="s">
        <v>80</v>
      </c>
      <c r="C185" s="8">
        <f>SUM(N185:AZ185)</f>
        <v>6</v>
      </c>
      <c r="E185" s="31">
        <f t="shared" si="24"/>
        <v>4.7619047619047616E-2</v>
      </c>
      <c r="F185" s="6" t="s">
        <v>80</v>
      </c>
      <c r="G185" s="38">
        <v>0.05</v>
      </c>
      <c r="H185" s="38">
        <v>0.15</v>
      </c>
      <c r="N185" s="8">
        <f t="shared" ref="N185:AZ185" si="27">COUNTIFS(N$7:N$180,"=L",$F$7:$F$180,$F$185)</f>
        <v>0</v>
      </c>
      <c r="O185" s="8">
        <f t="shared" si="27"/>
        <v>0</v>
      </c>
      <c r="P185" s="8">
        <f t="shared" si="27"/>
        <v>0</v>
      </c>
      <c r="Q185" s="8">
        <f t="shared" si="27"/>
        <v>0</v>
      </c>
      <c r="R185" s="8">
        <f t="shared" si="27"/>
        <v>2</v>
      </c>
      <c r="S185" s="8">
        <f t="shared" si="27"/>
        <v>1</v>
      </c>
      <c r="T185" s="98">
        <f t="shared" si="27"/>
        <v>1</v>
      </c>
      <c r="U185" s="8">
        <f t="shared" si="27"/>
        <v>0</v>
      </c>
      <c r="V185" s="44">
        <f t="shared" si="27"/>
        <v>1</v>
      </c>
      <c r="W185" s="8">
        <f t="shared" si="27"/>
        <v>0</v>
      </c>
      <c r="X185" s="8">
        <f t="shared" si="27"/>
        <v>0</v>
      </c>
      <c r="Y185" s="8">
        <f t="shared" si="27"/>
        <v>0</v>
      </c>
      <c r="Z185" s="8">
        <f t="shared" si="27"/>
        <v>0</v>
      </c>
      <c r="AA185" s="8">
        <f t="shared" si="27"/>
        <v>0</v>
      </c>
      <c r="AB185" s="8">
        <f t="shared" si="27"/>
        <v>0</v>
      </c>
      <c r="AC185" s="8">
        <f t="shared" si="27"/>
        <v>1</v>
      </c>
      <c r="AD185" s="8">
        <f t="shared" si="27"/>
        <v>0</v>
      </c>
      <c r="AE185" s="44">
        <f t="shared" si="27"/>
        <v>0</v>
      </c>
      <c r="AF185" s="8">
        <f t="shared" si="27"/>
        <v>0</v>
      </c>
      <c r="AG185" s="8">
        <f t="shared" si="27"/>
        <v>0</v>
      </c>
      <c r="AH185" s="8">
        <f t="shared" si="27"/>
        <v>0</v>
      </c>
      <c r="AI185" s="8">
        <f t="shared" si="27"/>
        <v>0</v>
      </c>
      <c r="AJ185" s="8">
        <f t="shared" si="27"/>
        <v>0</v>
      </c>
      <c r="AK185" s="8">
        <f t="shared" si="27"/>
        <v>0</v>
      </c>
      <c r="AL185" s="8">
        <f t="shared" si="27"/>
        <v>0</v>
      </c>
      <c r="AM185" s="8">
        <f t="shared" si="27"/>
        <v>0</v>
      </c>
      <c r="AN185" s="44">
        <f t="shared" si="27"/>
        <v>0</v>
      </c>
      <c r="AO185" s="8">
        <f t="shared" si="27"/>
        <v>0</v>
      </c>
      <c r="AP185" s="8">
        <f t="shared" si="27"/>
        <v>0</v>
      </c>
      <c r="AQ185" s="8">
        <f t="shared" si="27"/>
        <v>0</v>
      </c>
      <c r="AR185" s="8">
        <f t="shared" si="27"/>
        <v>0</v>
      </c>
      <c r="AS185" s="8">
        <f t="shared" si="27"/>
        <v>0</v>
      </c>
      <c r="AT185" s="8">
        <f t="shared" si="27"/>
        <v>0</v>
      </c>
      <c r="AU185" s="8">
        <f t="shared" si="27"/>
        <v>0</v>
      </c>
      <c r="AV185" s="8">
        <f t="shared" si="27"/>
        <v>0</v>
      </c>
      <c r="AW185" s="8">
        <f t="shared" si="27"/>
        <v>0</v>
      </c>
      <c r="AX185" s="8">
        <f t="shared" si="27"/>
        <v>0</v>
      </c>
      <c r="AY185" s="8">
        <f t="shared" si="27"/>
        <v>0</v>
      </c>
      <c r="AZ185" s="8">
        <f t="shared" si="27"/>
        <v>0</v>
      </c>
    </row>
    <row r="186" spans="2:52" x14ac:dyDescent="0.55000000000000004">
      <c r="B186" s="6" t="s">
        <v>8</v>
      </c>
      <c r="C186" s="8">
        <f>SUM(N186:AZ186)</f>
        <v>69</v>
      </c>
      <c r="E186" s="31">
        <f t="shared" si="24"/>
        <v>0.54761904761904767</v>
      </c>
      <c r="F186" s="6" t="s">
        <v>8</v>
      </c>
      <c r="G186" s="38">
        <v>0.4</v>
      </c>
      <c r="H186" s="38">
        <v>0.5</v>
      </c>
      <c r="N186" s="8">
        <f t="shared" ref="N186:AZ186" si="28">COUNTIFS(N$7:N$180,"=L",$F$7:$F$180,$F$186)</f>
        <v>0</v>
      </c>
      <c r="O186" s="8">
        <f t="shared" si="28"/>
        <v>0</v>
      </c>
      <c r="P186" s="8">
        <f t="shared" si="28"/>
        <v>0</v>
      </c>
      <c r="Q186" s="8">
        <f t="shared" si="28"/>
        <v>0</v>
      </c>
      <c r="R186" s="8">
        <f t="shared" si="28"/>
        <v>9</v>
      </c>
      <c r="S186" s="8">
        <f t="shared" si="28"/>
        <v>3</v>
      </c>
      <c r="T186" s="98">
        <f t="shared" si="28"/>
        <v>9</v>
      </c>
      <c r="U186" s="8">
        <f t="shared" si="28"/>
        <v>10</v>
      </c>
      <c r="V186" s="44">
        <f t="shared" si="28"/>
        <v>7</v>
      </c>
      <c r="W186" s="8">
        <f t="shared" si="28"/>
        <v>3</v>
      </c>
      <c r="X186" s="8">
        <f t="shared" si="28"/>
        <v>3</v>
      </c>
      <c r="Y186" s="8">
        <f t="shared" si="28"/>
        <v>5</v>
      </c>
      <c r="Z186" s="8">
        <f t="shared" si="28"/>
        <v>2</v>
      </c>
      <c r="AA186" s="8">
        <f t="shared" si="28"/>
        <v>2</v>
      </c>
      <c r="AB186" s="8">
        <f t="shared" si="28"/>
        <v>2</v>
      </c>
      <c r="AC186" s="8">
        <f t="shared" si="28"/>
        <v>0</v>
      </c>
      <c r="AD186" s="8">
        <f t="shared" si="28"/>
        <v>3</v>
      </c>
      <c r="AE186" s="44">
        <f t="shared" si="28"/>
        <v>1</v>
      </c>
      <c r="AF186" s="8">
        <f t="shared" si="28"/>
        <v>3</v>
      </c>
      <c r="AG186" s="8">
        <f t="shared" si="28"/>
        <v>1</v>
      </c>
      <c r="AH186" s="8">
        <f t="shared" si="28"/>
        <v>0</v>
      </c>
      <c r="AI186" s="8">
        <f t="shared" si="28"/>
        <v>2</v>
      </c>
      <c r="AJ186" s="8">
        <f t="shared" si="28"/>
        <v>0</v>
      </c>
      <c r="AK186" s="8">
        <f t="shared" si="28"/>
        <v>2</v>
      </c>
      <c r="AL186" s="8">
        <f t="shared" si="28"/>
        <v>0</v>
      </c>
      <c r="AM186" s="8">
        <f t="shared" si="28"/>
        <v>1</v>
      </c>
      <c r="AN186" s="44">
        <f t="shared" si="28"/>
        <v>0</v>
      </c>
      <c r="AO186" s="8">
        <f t="shared" si="28"/>
        <v>1</v>
      </c>
      <c r="AP186" s="8">
        <f t="shared" si="28"/>
        <v>0</v>
      </c>
      <c r="AQ186" s="8">
        <f t="shared" si="28"/>
        <v>0</v>
      </c>
      <c r="AR186" s="8">
        <f t="shared" si="28"/>
        <v>0</v>
      </c>
      <c r="AS186" s="8">
        <f t="shared" si="28"/>
        <v>0</v>
      </c>
      <c r="AT186" s="8">
        <f t="shared" si="28"/>
        <v>0</v>
      </c>
      <c r="AU186" s="8">
        <f t="shared" si="28"/>
        <v>0</v>
      </c>
      <c r="AV186" s="8">
        <f t="shared" si="28"/>
        <v>0</v>
      </c>
      <c r="AW186" s="8">
        <f t="shared" si="28"/>
        <v>0</v>
      </c>
      <c r="AX186" s="8">
        <f t="shared" si="28"/>
        <v>0</v>
      </c>
      <c r="AY186" s="8">
        <f t="shared" si="28"/>
        <v>0</v>
      </c>
      <c r="AZ186" s="8">
        <f t="shared" si="28"/>
        <v>0</v>
      </c>
    </row>
    <row r="187" spans="2:52" x14ac:dyDescent="0.55000000000000004">
      <c r="B187" s="6" t="s">
        <v>645</v>
      </c>
      <c r="C187" s="8">
        <f>SUM(N187:AZ187)</f>
        <v>0</v>
      </c>
      <c r="E187" s="31">
        <f t="shared" si="24"/>
        <v>0</v>
      </c>
      <c r="F187" s="6" t="s">
        <v>645</v>
      </c>
      <c r="N187" s="8">
        <f t="shared" ref="N187:AZ187" si="29">COUNTIFS(N$7:N$180,"=L",$F$7:$F$180,$F$187)</f>
        <v>0</v>
      </c>
      <c r="O187" s="8">
        <f t="shared" si="29"/>
        <v>0</v>
      </c>
      <c r="P187" s="8">
        <f t="shared" si="29"/>
        <v>0</v>
      </c>
      <c r="Q187" s="8">
        <f t="shared" si="29"/>
        <v>0</v>
      </c>
      <c r="R187" s="8">
        <f t="shared" si="29"/>
        <v>0</v>
      </c>
      <c r="S187" s="8">
        <f t="shared" si="29"/>
        <v>0</v>
      </c>
      <c r="T187" s="98">
        <f t="shared" si="29"/>
        <v>0</v>
      </c>
      <c r="U187" s="8">
        <f t="shared" si="29"/>
        <v>0</v>
      </c>
      <c r="V187" s="44">
        <f t="shared" si="29"/>
        <v>0</v>
      </c>
      <c r="W187" s="8">
        <f t="shared" si="29"/>
        <v>0</v>
      </c>
      <c r="X187" s="8">
        <f t="shared" si="29"/>
        <v>0</v>
      </c>
      <c r="Y187" s="8">
        <f t="shared" si="29"/>
        <v>0</v>
      </c>
      <c r="Z187" s="8">
        <f t="shared" si="29"/>
        <v>0</v>
      </c>
      <c r="AA187" s="8">
        <f t="shared" si="29"/>
        <v>0</v>
      </c>
      <c r="AB187" s="8">
        <f t="shared" si="29"/>
        <v>0</v>
      </c>
      <c r="AC187" s="8">
        <f t="shared" si="29"/>
        <v>0</v>
      </c>
      <c r="AD187" s="8">
        <f t="shared" si="29"/>
        <v>0</v>
      </c>
      <c r="AE187" s="44">
        <f t="shared" si="29"/>
        <v>0</v>
      </c>
      <c r="AF187" s="8">
        <f t="shared" si="29"/>
        <v>0</v>
      </c>
      <c r="AG187" s="8">
        <f t="shared" si="29"/>
        <v>0</v>
      </c>
      <c r="AH187" s="8">
        <f t="shared" si="29"/>
        <v>0</v>
      </c>
      <c r="AI187" s="8">
        <f t="shared" si="29"/>
        <v>0</v>
      </c>
      <c r="AJ187" s="8">
        <f t="shared" si="29"/>
        <v>0</v>
      </c>
      <c r="AK187" s="8">
        <f t="shared" si="29"/>
        <v>0</v>
      </c>
      <c r="AL187" s="8">
        <f t="shared" si="29"/>
        <v>0</v>
      </c>
      <c r="AM187" s="8">
        <f t="shared" si="29"/>
        <v>0</v>
      </c>
      <c r="AN187" s="44">
        <f t="shared" si="29"/>
        <v>0</v>
      </c>
      <c r="AO187" s="8">
        <f t="shared" si="29"/>
        <v>0</v>
      </c>
      <c r="AP187" s="8">
        <f t="shared" si="29"/>
        <v>0</v>
      </c>
      <c r="AQ187" s="8">
        <f t="shared" si="29"/>
        <v>0</v>
      </c>
      <c r="AR187" s="8">
        <f t="shared" si="29"/>
        <v>0</v>
      </c>
      <c r="AS187" s="8">
        <f t="shared" si="29"/>
        <v>0</v>
      </c>
      <c r="AT187" s="8">
        <f t="shared" si="29"/>
        <v>0</v>
      </c>
      <c r="AU187" s="8">
        <f t="shared" si="29"/>
        <v>0</v>
      </c>
      <c r="AV187" s="8">
        <f t="shared" si="29"/>
        <v>0</v>
      </c>
      <c r="AW187" s="8">
        <f t="shared" si="29"/>
        <v>0</v>
      </c>
      <c r="AX187" s="8">
        <f t="shared" si="29"/>
        <v>0</v>
      </c>
      <c r="AY187" s="8">
        <f t="shared" si="29"/>
        <v>0</v>
      </c>
      <c r="AZ187" s="8">
        <f t="shared" si="29"/>
        <v>0</v>
      </c>
    </row>
    <row r="188" spans="2:52" x14ac:dyDescent="0.55000000000000004">
      <c r="B188" s="6" t="s">
        <v>646</v>
      </c>
      <c r="C188" s="8">
        <f>SUM(C183:C187)</f>
        <v>126</v>
      </c>
      <c r="E188" s="31">
        <f t="shared" si="24"/>
        <v>1</v>
      </c>
      <c r="N188" s="8"/>
      <c r="O188" s="8"/>
      <c r="P188" s="8"/>
      <c r="Q188" s="8"/>
      <c r="R188" s="8"/>
      <c r="S188" s="8"/>
      <c r="T188" s="98"/>
      <c r="U188" s="8"/>
      <c r="V188" s="44"/>
      <c r="W188" s="8"/>
      <c r="X188" s="8"/>
      <c r="Y188" s="8"/>
      <c r="Z188" s="8"/>
      <c r="AA188" s="8"/>
      <c r="AB188" s="8"/>
      <c r="AC188" s="8"/>
      <c r="AD188" s="8"/>
      <c r="AE188" s="44"/>
      <c r="AF188" s="8"/>
      <c r="AG188" s="8"/>
      <c r="AH188" s="8"/>
      <c r="AI188" s="8"/>
      <c r="AJ188" s="8"/>
      <c r="AK188" s="8"/>
      <c r="AL188" s="8"/>
      <c r="AM188" s="8"/>
      <c r="AN188" s="44"/>
      <c r="AO188" s="8"/>
      <c r="AP188" s="8"/>
      <c r="AQ188" s="8"/>
      <c r="AR188" s="8"/>
      <c r="AS188" s="8"/>
      <c r="AT188" s="8"/>
      <c r="AU188" s="8"/>
      <c r="AV188" s="8"/>
      <c r="AW188" s="8"/>
      <c r="AX188" s="8"/>
      <c r="AY188" s="8"/>
      <c r="AZ188" s="8"/>
    </row>
    <row r="190" spans="2:52" x14ac:dyDescent="0.55000000000000004">
      <c r="B190" s="3" t="s">
        <v>647</v>
      </c>
      <c r="C190" s="8"/>
      <c r="D190" s="7"/>
      <c r="E190" s="4" t="s">
        <v>642</v>
      </c>
      <c r="G190" s="37" t="s">
        <v>643</v>
      </c>
      <c r="H190" s="37" t="s">
        <v>644</v>
      </c>
      <c r="N190" s="8"/>
    </row>
    <row r="191" spans="2:52" x14ac:dyDescent="0.55000000000000004">
      <c r="B191" t="s">
        <v>424</v>
      </c>
      <c r="C191" s="8">
        <f t="shared" ref="C191:C198" si="30">SUM(N191:AZ191)</f>
        <v>23</v>
      </c>
      <c r="E191" s="31">
        <f t="shared" ref="E191:E199" si="31">C191/$C$200</f>
        <v>0.17829457364341086</v>
      </c>
      <c r="F191" t="s">
        <v>424</v>
      </c>
      <c r="G191" s="38">
        <v>0.2</v>
      </c>
      <c r="H191" s="38">
        <v>0.3</v>
      </c>
      <c r="N191" s="8">
        <f t="shared" ref="N191:AZ191" si="32">COUNTIFS(N$7:N$180,"=L",$G$7:$G$180,$F$191)</f>
        <v>0</v>
      </c>
      <c r="O191" s="8">
        <f t="shared" si="32"/>
        <v>0</v>
      </c>
      <c r="P191" s="8">
        <f t="shared" si="32"/>
        <v>0</v>
      </c>
      <c r="Q191" s="8">
        <f t="shared" si="32"/>
        <v>0</v>
      </c>
      <c r="R191" s="8">
        <f t="shared" si="32"/>
        <v>4</v>
      </c>
      <c r="S191" s="8">
        <f t="shared" si="32"/>
        <v>0</v>
      </c>
      <c r="T191" s="98">
        <f t="shared" si="32"/>
        <v>5</v>
      </c>
      <c r="U191" s="8">
        <f t="shared" si="32"/>
        <v>4</v>
      </c>
      <c r="V191" s="44">
        <f t="shared" si="32"/>
        <v>1</v>
      </c>
      <c r="W191" s="8">
        <f t="shared" si="32"/>
        <v>0</v>
      </c>
      <c r="X191" s="8">
        <f t="shared" si="32"/>
        <v>0</v>
      </c>
      <c r="Y191" s="8">
        <f t="shared" si="32"/>
        <v>0</v>
      </c>
      <c r="Z191" s="8">
        <f t="shared" si="32"/>
        <v>0</v>
      </c>
      <c r="AA191" s="8">
        <f t="shared" si="32"/>
        <v>0</v>
      </c>
      <c r="AB191" s="8">
        <f t="shared" si="32"/>
        <v>1</v>
      </c>
      <c r="AC191" s="8">
        <f t="shared" si="32"/>
        <v>0</v>
      </c>
      <c r="AD191" s="8">
        <f t="shared" si="32"/>
        <v>1</v>
      </c>
      <c r="AE191" s="44">
        <f t="shared" si="32"/>
        <v>2</v>
      </c>
      <c r="AF191" s="8">
        <f t="shared" si="32"/>
        <v>1</v>
      </c>
      <c r="AG191" s="8">
        <f t="shared" si="32"/>
        <v>0</v>
      </c>
      <c r="AH191" s="8">
        <f t="shared" si="32"/>
        <v>1</v>
      </c>
      <c r="AI191" s="8">
        <f t="shared" si="32"/>
        <v>1</v>
      </c>
      <c r="AJ191" s="8">
        <f t="shared" si="32"/>
        <v>0</v>
      </c>
      <c r="AK191" s="8">
        <f t="shared" si="32"/>
        <v>1</v>
      </c>
      <c r="AL191" s="8">
        <f t="shared" si="32"/>
        <v>0</v>
      </c>
      <c r="AM191" s="8">
        <f t="shared" si="32"/>
        <v>1</v>
      </c>
      <c r="AN191" s="44">
        <f t="shared" si="32"/>
        <v>0</v>
      </c>
      <c r="AO191" s="8">
        <f t="shared" si="32"/>
        <v>0</v>
      </c>
      <c r="AP191" s="8">
        <f t="shared" si="32"/>
        <v>0</v>
      </c>
      <c r="AQ191" s="8">
        <f t="shared" si="32"/>
        <v>0</v>
      </c>
      <c r="AR191" s="8">
        <f t="shared" si="32"/>
        <v>0</v>
      </c>
      <c r="AS191" s="8">
        <f t="shared" si="32"/>
        <v>0</v>
      </c>
      <c r="AT191" s="8">
        <f t="shared" si="32"/>
        <v>0</v>
      </c>
      <c r="AU191" s="8">
        <f t="shared" si="32"/>
        <v>0</v>
      </c>
      <c r="AV191" s="8">
        <f t="shared" si="32"/>
        <v>0</v>
      </c>
      <c r="AW191" s="8">
        <f t="shared" si="32"/>
        <v>0</v>
      </c>
      <c r="AX191" s="8">
        <f t="shared" si="32"/>
        <v>0</v>
      </c>
      <c r="AY191" s="8">
        <f t="shared" si="32"/>
        <v>0</v>
      </c>
      <c r="AZ191" s="8">
        <f t="shared" si="32"/>
        <v>0</v>
      </c>
    </row>
    <row r="192" spans="2:52" x14ac:dyDescent="0.55000000000000004">
      <c r="B192" t="s">
        <v>474</v>
      </c>
      <c r="C192" s="8">
        <f t="shared" si="30"/>
        <v>15</v>
      </c>
      <c r="E192" s="31">
        <f t="shared" si="31"/>
        <v>0.11627906976744186</v>
      </c>
      <c r="F192" t="s">
        <v>474</v>
      </c>
      <c r="G192" s="38">
        <v>0.1</v>
      </c>
      <c r="H192" s="38">
        <v>0.4</v>
      </c>
      <c r="N192" s="8">
        <f t="shared" ref="N192:AZ192" si="33">COUNTIFS(N$7:N$180,"=L",$G$7:$G$180,$F$192)</f>
        <v>0</v>
      </c>
      <c r="O192" s="8">
        <f t="shared" si="33"/>
        <v>0</v>
      </c>
      <c r="P192" s="8">
        <f t="shared" si="33"/>
        <v>0</v>
      </c>
      <c r="Q192" s="8">
        <f t="shared" si="33"/>
        <v>0</v>
      </c>
      <c r="R192" s="8">
        <f t="shared" si="33"/>
        <v>3</v>
      </c>
      <c r="S192" s="8">
        <f t="shared" si="33"/>
        <v>2</v>
      </c>
      <c r="T192" s="98">
        <f t="shared" si="33"/>
        <v>1</v>
      </c>
      <c r="U192" s="8">
        <f t="shared" si="33"/>
        <v>3</v>
      </c>
      <c r="V192" s="44">
        <f t="shared" si="33"/>
        <v>1</v>
      </c>
      <c r="W192" s="8">
        <f t="shared" si="33"/>
        <v>1</v>
      </c>
      <c r="X192" s="8">
        <f t="shared" si="33"/>
        <v>0</v>
      </c>
      <c r="Y192" s="8">
        <f t="shared" si="33"/>
        <v>0</v>
      </c>
      <c r="Z192" s="8">
        <f t="shared" si="33"/>
        <v>0</v>
      </c>
      <c r="AA192" s="8">
        <f t="shared" si="33"/>
        <v>0</v>
      </c>
      <c r="AB192" s="8">
        <f t="shared" si="33"/>
        <v>2</v>
      </c>
      <c r="AC192" s="8">
        <f t="shared" si="33"/>
        <v>0</v>
      </c>
      <c r="AD192" s="8">
        <f t="shared" si="33"/>
        <v>1</v>
      </c>
      <c r="AE192" s="44">
        <f t="shared" si="33"/>
        <v>0</v>
      </c>
      <c r="AF192" s="8">
        <f t="shared" si="33"/>
        <v>1</v>
      </c>
      <c r="AG192" s="8">
        <f t="shared" si="33"/>
        <v>0</v>
      </c>
      <c r="AH192" s="8">
        <f t="shared" si="33"/>
        <v>0</v>
      </c>
      <c r="AI192" s="8">
        <f t="shared" si="33"/>
        <v>0</v>
      </c>
      <c r="AJ192" s="8">
        <f t="shared" si="33"/>
        <v>0</v>
      </c>
      <c r="AK192" s="8">
        <f t="shared" si="33"/>
        <v>0</v>
      </c>
      <c r="AL192" s="8">
        <f t="shared" si="33"/>
        <v>0</v>
      </c>
      <c r="AM192" s="8">
        <f t="shared" si="33"/>
        <v>0</v>
      </c>
      <c r="AN192" s="44">
        <f t="shared" si="33"/>
        <v>0</v>
      </c>
      <c r="AO192" s="8">
        <f t="shared" si="33"/>
        <v>0</v>
      </c>
      <c r="AP192" s="8">
        <f t="shared" si="33"/>
        <v>0</v>
      </c>
      <c r="AQ192" s="8">
        <f t="shared" si="33"/>
        <v>0</v>
      </c>
      <c r="AR192" s="8">
        <f t="shared" si="33"/>
        <v>0</v>
      </c>
      <c r="AS192" s="8">
        <f t="shared" si="33"/>
        <v>0</v>
      </c>
      <c r="AT192" s="8">
        <f t="shared" si="33"/>
        <v>0</v>
      </c>
      <c r="AU192" s="8">
        <f t="shared" si="33"/>
        <v>0</v>
      </c>
      <c r="AV192" s="8">
        <f t="shared" si="33"/>
        <v>0</v>
      </c>
      <c r="AW192" s="8">
        <f t="shared" si="33"/>
        <v>0</v>
      </c>
      <c r="AX192" s="8">
        <f t="shared" si="33"/>
        <v>0</v>
      </c>
      <c r="AY192" s="8">
        <f t="shared" si="33"/>
        <v>0</v>
      </c>
      <c r="AZ192" s="8">
        <f t="shared" si="33"/>
        <v>0</v>
      </c>
    </row>
    <row r="193" spans="2:52" x14ac:dyDescent="0.55000000000000004">
      <c r="B193" t="s">
        <v>461</v>
      </c>
      <c r="C193" s="8">
        <f t="shared" si="30"/>
        <v>17</v>
      </c>
      <c r="E193" s="31">
        <f t="shared" si="31"/>
        <v>0.13178294573643412</v>
      </c>
      <c r="F193" t="s">
        <v>461</v>
      </c>
      <c r="G193" s="38">
        <v>0.2</v>
      </c>
      <c r="H193" s="38">
        <v>0.3</v>
      </c>
      <c r="N193" s="8">
        <f t="shared" ref="N193:AZ193" si="34">COUNTIFS(N$7:N$180,"=L",$G$7:$G$180,$F$193)</f>
        <v>0</v>
      </c>
      <c r="O193" s="8">
        <f t="shared" si="34"/>
        <v>0</v>
      </c>
      <c r="P193" s="8">
        <f t="shared" si="34"/>
        <v>0</v>
      </c>
      <c r="Q193" s="8">
        <f t="shared" si="34"/>
        <v>0</v>
      </c>
      <c r="R193" s="8">
        <f t="shared" si="34"/>
        <v>3</v>
      </c>
      <c r="S193" s="8">
        <f t="shared" si="34"/>
        <v>1</v>
      </c>
      <c r="T193" s="98">
        <f t="shared" si="34"/>
        <v>2</v>
      </c>
      <c r="U193" s="8">
        <f t="shared" si="34"/>
        <v>2</v>
      </c>
      <c r="V193" s="44">
        <f t="shared" si="34"/>
        <v>2</v>
      </c>
      <c r="W193" s="8">
        <f t="shared" si="34"/>
        <v>0</v>
      </c>
      <c r="X193" s="8">
        <f t="shared" si="34"/>
        <v>0</v>
      </c>
      <c r="Y193" s="8">
        <f t="shared" si="34"/>
        <v>1</v>
      </c>
      <c r="Z193" s="8">
        <f t="shared" si="34"/>
        <v>1</v>
      </c>
      <c r="AA193" s="8">
        <f t="shared" si="34"/>
        <v>1</v>
      </c>
      <c r="AB193" s="8">
        <f t="shared" si="34"/>
        <v>0</v>
      </c>
      <c r="AC193" s="8">
        <f t="shared" si="34"/>
        <v>1</v>
      </c>
      <c r="AD193" s="8">
        <f t="shared" si="34"/>
        <v>1</v>
      </c>
      <c r="AE193" s="44">
        <f t="shared" si="34"/>
        <v>0</v>
      </c>
      <c r="AF193" s="8">
        <f t="shared" si="34"/>
        <v>0</v>
      </c>
      <c r="AG193" s="8">
        <f t="shared" si="34"/>
        <v>1</v>
      </c>
      <c r="AH193" s="8">
        <f t="shared" si="34"/>
        <v>0</v>
      </c>
      <c r="AI193" s="8">
        <f t="shared" si="34"/>
        <v>0</v>
      </c>
      <c r="AJ193" s="8">
        <f t="shared" si="34"/>
        <v>0</v>
      </c>
      <c r="AK193" s="8">
        <f t="shared" si="34"/>
        <v>1</v>
      </c>
      <c r="AL193" s="8">
        <f t="shared" si="34"/>
        <v>0</v>
      </c>
      <c r="AM193" s="8">
        <f t="shared" si="34"/>
        <v>0</v>
      </c>
      <c r="AN193" s="44">
        <f t="shared" si="34"/>
        <v>0</v>
      </c>
      <c r="AO193" s="8">
        <f t="shared" si="34"/>
        <v>0</v>
      </c>
      <c r="AP193" s="8">
        <f t="shared" si="34"/>
        <v>0</v>
      </c>
      <c r="AQ193" s="8">
        <f t="shared" si="34"/>
        <v>0</v>
      </c>
      <c r="AR193" s="8">
        <f t="shared" si="34"/>
        <v>0</v>
      </c>
      <c r="AS193" s="8">
        <f t="shared" si="34"/>
        <v>0</v>
      </c>
      <c r="AT193" s="8">
        <f t="shared" si="34"/>
        <v>0</v>
      </c>
      <c r="AU193" s="8">
        <f t="shared" si="34"/>
        <v>0</v>
      </c>
      <c r="AV193" s="8">
        <f t="shared" si="34"/>
        <v>0</v>
      </c>
      <c r="AW193" s="8">
        <f t="shared" si="34"/>
        <v>0</v>
      </c>
      <c r="AX193" s="8">
        <f t="shared" si="34"/>
        <v>0</v>
      </c>
      <c r="AY193" s="8">
        <f t="shared" si="34"/>
        <v>0</v>
      </c>
      <c r="AZ193" s="8">
        <f t="shared" si="34"/>
        <v>0</v>
      </c>
    </row>
    <row r="194" spans="2:52" x14ac:dyDescent="0.55000000000000004">
      <c r="B194" s="6" t="s">
        <v>453</v>
      </c>
      <c r="C194" s="8">
        <f t="shared" si="30"/>
        <v>25</v>
      </c>
      <c r="E194" s="31">
        <f t="shared" si="31"/>
        <v>0.19379844961240311</v>
      </c>
      <c r="F194" s="6" t="s">
        <v>453</v>
      </c>
      <c r="G194" s="38">
        <v>0.1</v>
      </c>
      <c r="H194" s="38">
        <v>0.2</v>
      </c>
      <c r="N194" s="8">
        <f t="shared" ref="N194:AZ194" si="35">COUNTIFS(N$7:N$180,"=L",$G$7:$G$180,$F$194)</f>
        <v>0</v>
      </c>
      <c r="O194" s="8">
        <f t="shared" si="35"/>
        <v>0</v>
      </c>
      <c r="P194" s="8">
        <f t="shared" si="35"/>
        <v>0</v>
      </c>
      <c r="Q194" s="8">
        <f t="shared" si="35"/>
        <v>0</v>
      </c>
      <c r="R194" s="8">
        <f t="shared" si="35"/>
        <v>4</v>
      </c>
      <c r="S194" s="8">
        <f t="shared" si="35"/>
        <v>3</v>
      </c>
      <c r="T194" s="98">
        <f t="shared" si="35"/>
        <v>2</v>
      </c>
      <c r="U194" s="8">
        <f t="shared" si="35"/>
        <v>2</v>
      </c>
      <c r="V194" s="44">
        <f t="shared" si="35"/>
        <v>1</v>
      </c>
      <c r="W194" s="8">
        <f t="shared" si="35"/>
        <v>1</v>
      </c>
      <c r="X194" s="8">
        <f t="shared" si="35"/>
        <v>1</v>
      </c>
      <c r="Y194" s="8">
        <f t="shared" si="35"/>
        <v>1</v>
      </c>
      <c r="Z194" s="8">
        <f t="shared" si="35"/>
        <v>1</v>
      </c>
      <c r="AA194" s="8">
        <f t="shared" si="35"/>
        <v>1</v>
      </c>
      <c r="AB194" s="8">
        <f t="shared" si="35"/>
        <v>0</v>
      </c>
      <c r="AC194" s="8">
        <f t="shared" si="35"/>
        <v>1</v>
      </c>
      <c r="AD194" s="8">
        <f t="shared" si="35"/>
        <v>1</v>
      </c>
      <c r="AE194" s="44">
        <f t="shared" si="35"/>
        <v>0</v>
      </c>
      <c r="AF194" s="8">
        <f t="shared" si="35"/>
        <v>1</v>
      </c>
      <c r="AG194" s="8">
        <f t="shared" si="35"/>
        <v>0</v>
      </c>
      <c r="AH194" s="8">
        <f t="shared" si="35"/>
        <v>0</v>
      </c>
      <c r="AI194" s="8">
        <f t="shared" si="35"/>
        <v>1</v>
      </c>
      <c r="AJ194" s="8">
        <f t="shared" si="35"/>
        <v>1</v>
      </c>
      <c r="AK194" s="8">
        <f t="shared" si="35"/>
        <v>0</v>
      </c>
      <c r="AL194" s="8">
        <f t="shared" si="35"/>
        <v>0</v>
      </c>
      <c r="AM194" s="8">
        <f t="shared" si="35"/>
        <v>1</v>
      </c>
      <c r="AN194" s="44">
        <f t="shared" si="35"/>
        <v>1</v>
      </c>
      <c r="AO194" s="8">
        <f t="shared" si="35"/>
        <v>0</v>
      </c>
      <c r="AP194" s="8">
        <f t="shared" si="35"/>
        <v>1</v>
      </c>
      <c r="AQ194" s="8">
        <f t="shared" si="35"/>
        <v>0</v>
      </c>
      <c r="AR194" s="8">
        <f t="shared" si="35"/>
        <v>0</v>
      </c>
      <c r="AS194" s="8">
        <f t="shared" si="35"/>
        <v>0</v>
      </c>
      <c r="AT194" s="8">
        <f t="shared" si="35"/>
        <v>0</v>
      </c>
      <c r="AU194" s="8">
        <f t="shared" si="35"/>
        <v>0</v>
      </c>
      <c r="AV194" s="8">
        <f t="shared" si="35"/>
        <v>0</v>
      </c>
      <c r="AW194" s="8">
        <f t="shared" si="35"/>
        <v>0</v>
      </c>
      <c r="AX194" s="8">
        <f t="shared" si="35"/>
        <v>0</v>
      </c>
      <c r="AY194" s="8">
        <f t="shared" si="35"/>
        <v>0</v>
      </c>
      <c r="AZ194" s="8">
        <f t="shared" si="35"/>
        <v>0</v>
      </c>
    </row>
    <row r="195" spans="2:52" x14ac:dyDescent="0.55000000000000004">
      <c r="B195" t="s">
        <v>459</v>
      </c>
      <c r="C195" s="8">
        <f t="shared" si="30"/>
        <v>7</v>
      </c>
      <c r="E195" s="31">
        <f t="shared" si="31"/>
        <v>5.4263565891472867E-2</v>
      </c>
      <c r="F195" t="s">
        <v>459</v>
      </c>
      <c r="G195" s="38">
        <v>0.15</v>
      </c>
      <c r="H195" s="38">
        <v>0.2</v>
      </c>
      <c r="N195" s="8">
        <f t="shared" ref="N195:AZ195" si="36">COUNTIFS(N$7:N$180,"=L",$G$7:$G$180,$F$195)</f>
        <v>0</v>
      </c>
      <c r="O195" s="8">
        <f t="shared" si="36"/>
        <v>0</v>
      </c>
      <c r="P195" s="8">
        <f t="shared" si="36"/>
        <v>0</v>
      </c>
      <c r="Q195" s="8">
        <f t="shared" si="36"/>
        <v>0</v>
      </c>
      <c r="R195" s="8">
        <f t="shared" si="36"/>
        <v>1</v>
      </c>
      <c r="S195" s="8">
        <f t="shared" si="36"/>
        <v>0</v>
      </c>
      <c r="T195" s="98">
        <f t="shared" si="36"/>
        <v>1</v>
      </c>
      <c r="U195" s="8">
        <f t="shared" si="36"/>
        <v>1</v>
      </c>
      <c r="V195" s="44">
        <f t="shared" si="36"/>
        <v>2</v>
      </c>
      <c r="W195" s="8">
        <f t="shared" si="36"/>
        <v>1</v>
      </c>
      <c r="X195" s="8">
        <f t="shared" si="36"/>
        <v>0</v>
      </c>
      <c r="Y195" s="8">
        <f t="shared" si="36"/>
        <v>0</v>
      </c>
      <c r="Z195" s="8">
        <f t="shared" si="36"/>
        <v>0</v>
      </c>
      <c r="AA195" s="8">
        <f t="shared" si="36"/>
        <v>0</v>
      </c>
      <c r="AB195" s="8">
        <f t="shared" si="36"/>
        <v>0</v>
      </c>
      <c r="AC195" s="8">
        <f t="shared" si="36"/>
        <v>0</v>
      </c>
      <c r="AD195" s="8">
        <f t="shared" si="36"/>
        <v>0</v>
      </c>
      <c r="AE195" s="44">
        <f t="shared" si="36"/>
        <v>0</v>
      </c>
      <c r="AF195" s="8">
        <f t="shared" si="36"/>
        <v>0</v>
      </c>
      <c r="AG195" s="8">
        <f t="shared" si="36"/>
        <v>1</v>
      </c>
      <c r="AH195" s="8">
        <f t="shared" si="36"/>
        <v>0</v>
      </c>
      <c r="AI195" s="8">
        <f t="shared" si="36"/>
        <v>0</v>
      </c>
      <c r="AJ195" s="8">
        <f t="shared" si="36"/>
        <v>0</v>
      </c>
      <c r="AK195" s="8">
        <f t="shared" si="36"/>
        <v>0</v>
      </c>
      <c r="AL195" s="8">
        <f t="shared" si="36"/>
        <v>0</v>
      </c>
      <c r="AM195" s="8">
        <f t="shared" si="36"/>
        <v>0</v>
      </c>
      <c r="AN195" s="44">
        <f t="shared" si="36"/>
        <v>0</v>
      </c>
      <c r="AO195" s="8">
        <f t="shared" si="36"/>
        <v>0</v>
      </c>
      <c r="AP195" s="8">
        <f t="shared" si="36"/>
        <v>0</v>
      </c>
      <c r="AQ195" s="8">
        <f t="shared" si="36"/>
        <v>0</v>
      </c>
      <c r="AR195" s="8">
        <f t="shared" si="36"/>
        <v>0</v>
      </c>
      <c r="AS195" s="8">
        <f t="shared" si="36"/>
        <v>0</v>
      </c>
      <c r="AT195" s="8">
        <f t="shared" si="36"/>
        <v>0</v>
      </c>
      <c r="AU195" s="8">
        <f t="shared" si="36"/>
        <v>0</v>
      </c>
      <c r="AV195" s="8">
        <f t="shared" si="36"/>
        <v>0</v>
      </c>
      <c r="AW195" s="8">
        <f t="shared" si="36"/>
        <v>0</v>
      </c>
      <c r="AX195" s="8">
        <f t="shared" si="36"/>
        <v>0</v>
      </c>
      <c r="AY195" s="8">
        <f t="shared" si="36"/>
        <v>0</v>
      </c>
      <c r="AZ195" s="8">
        <f t="shared" si="36"/>
        <v>0</v>
      </c>
    </row>
    <row r="196" spans="2:52" x14ac:dyDescent="0.55000000000000004">
      <c r="B196" t="s">
        <v>408</v>
      </c>
      <c r="C196" s="8">
        <f t="shared" si="30"/>
        <v>28</v>
      </c>
      <c r="E196" s="31">
        <f t="shared" si="31"/>
        <v>0.21705426356589147</v>
      </c>
      <c r="F196" t="s">
        <v>408</v>
      </c>
      <c r="G196" s="38">
        <v>0.1</v>
      </c>
      <c r="H196" s="38">
        <v>0.2</v>
      </c>
      <c r="N196" s="8">
        <f t="shared" ref="N196:AZ196" si="37">COUNTIFS(N$7:N$180,"=L",$G$7:$G$180,$F$196)</f>
        <v>0</v>
      </c>
      <c r="O196" s="8">
        <f t="shared" si="37"/>
        <v>0</v>
      </c>
      <c r="P196" s="8">
        <f t="shared" si="37"/>
        <v>0</v>
      </c>
      <c r="Q196" s="8">
        <f t="shared" si="37"/>
        <v>0</v>
      </c>
      <c r="R196" s="8">
        <f t="shared" si="37"/>
        <v>6</v>
      </c>
      <c r="S196" s="8">
        <f t="shared" si="37"/>
        <v>3</v>
      </c>
      <c r="T196" s="98">
        <f t="shared" si="37"/>
        <v>1</v>
      </c>
      <c r="U196" s="8">
        <f t="shared" si="37"/>
        <v>2</v>
      </c>
      <c r="V196" s="44">
        <f t="shared" si="37"/>
        <v>5</v>
      </c>
      <c r="W196" s="8">
        <f t="shared" si="37"/>
        <v>0</v>
      </c>
      <c r="X196" s="8">
        <f t="shared" si="37"/>
        <v>1</v>
      </c>
      <c r="Y196" s="8">
        <f t="shared" si="37"/>
        <v>2</v>
      </c>
      <c r="Z196" s="8">
        <f t="shared" si="37"/>
        <v>3</v>
      </c>
      <c r="AA196" s="8">
        <f t="shared" si="37"/>
        <v>1</v>
      </c>
      <c r="AB196" s="8">
        <f t="shared" si="37"/>
        <v>0</v>
      </c>
      <c r="AC196" s="8">
        <f t="shared" si="37"/>
        <v>0</v>
      </c>
      <c r="AD196" s="8">
        <f t="shared" si="37"/>
        <v>0</v>
      </c>
      <c r="AE196" s="44">
        <f t="shared" si="37"/>
        <v>0</v>
      </c>
      <c r="AF196" s="8">
        <f t="shared" si="37"/>
        <v>1</v>
      </c>
      <c r="AG196" s="8">
        <f t="shared" si="37"/>
        <v>1</v>
      </c>
      <c r="AH196" s="8">
        <f t="shared" si="37"/>
        <v>0</v>
      </c>
      <c r="AI196" s="8">
        <f t="shared" si="37"/>
        <v>0</v>
      </c>
      <c r="AJ196" s="8">
        <f t="shared" si="37"/>
        <v>0</v>
      </c>
      <c r="AK196" s="8">
        <f t="shared" si="37"/>
        <v>1</v>
      </c>
      <c r="AL196" s="8">
        <f t="shared" si="37"/>
        <v>0</v>
      </c>
      <c r="AM196" s="8">
        <f t="shared" si="37"/>
        <v>0</v>
      </c>
      <c r="AN196" s="44">
        <f t="shared" si="37"/>
        <v>0</v>
      </c>
      <c r="AO196" s="8">
        <f t="shared" si="37"/>
        <v>1</v>
      </c>
      <c r="AP196" s="8">
        <f t="shared" si="37"/>
        <v>0</v>
      </c>
      <c r="AQ196" s="8">
        <f t="shared" si="37"/>
        <v>0</v>
      </c>
      <c r="AR196" s="8">
        <f t="shared" si="37"/>
        <v>0</v>
      </c>
      <c r="AS196" s="8">
        <f t="shared" si="37"/>
        <v>0</v>
      </c>
      <c r="AT196" s="8">
        <f t="shared" si="37"/>
        <v>0</v>
      </c>
      <c r="AU196" s="8">
        <f t="shared" si="37"/>
        <v>0</v>
      </c>
      <c r="AV196" s="8">
        <f t="shared" si="37"/>
        <v>0</v>
      </c>
      <c r="AW196" s="8">
        <f t="shared" si="37"/>
        <v>0</v>
      </c>
      <c r="AX196" s="8">
        <f t="shared" si="37"/>
        <v>0</v>
      </c>
      <c r="AY196" s="8">
        <f t="shared" si="37"/>
        <v>0</v>
      </c>
      <c r="AZ196" s="8">
        <f t="shared" si="37"/>
        <v>0</v>
      </c>
    </row>
    <row r="197" spans="2:52" x14ac:dyDescent="0.55000000000000004">
      <c r="B197" t="s">
        <v>539</v>
      </c>
      <c r="C197" s="8">
        <f t="shared" si="30"/>
        <v>1</v>
      </c>
      <c r="E197" s="31">
        <f t="shared" si="31"/>
        <v>7.7519379844961239E-3</v>
      </c>
      <c r="F197" t="s">
        <v>539</v>
      </c>
      <c r="G197" s="38">
        <v>0</v>
      </c>
      <c r="H197" s="38">
        <v>0.05</v>
      </c>
      <c r="N197" s="8">
        <f t="shared" ref="N197:AZ197" si="38">COUNTIFS(N$7:N$180,"=L",$G$7:$G$180,$F$197)</f>
        <v>0</v>
      </c>
      <c r="O197" s="8">
        <f t="shared" si="38"/>
        <v>0</v>
      </c>
      <c r="P197" s="8">
        <f t="shared" si="38"/>
        <v>0</v>
      </c>
      <c r="Q197" s="8">
        <f t="shared" si="38"/>
        <v>0</v>
      </c>
      <c r="R197" s="8">
        <f t="shared" si="38"/>
        <v>0</v>
      </c>
      <c r="S197" s="8">
        <f t="shared" si="38"/>
        <v>0</v>
      </c>
      <c r="T197" s="98">
        <f t="shared" si="38"/>
        <v>0</v>
      </c>
      <c r="U197" s="8">
        <f t="shared" si="38"/>
        <v>0</v>
      </c>
      <c r="V197" s="44">
        <f t="shared" si="38"/>
        <v>0</v>
      </c>
      <c r="W197" s="8">
        <f t="shared" si="38"/>
        <v>0</v>
      </c>
      <c r="X197" s="8">
        <f t="shared" si="38"/>
        <v>0</v>
      </c>
      <c r="Y197" s="8">
        <f t="shared" si="38"/>
        <v>0</v>
      </c>
      <c r="Z197" s="8">
        <f t="shared" si="38"/>
        <v>0</v>
      </c>
      <c r="AA197" s="8">
        <f t="shared" si="38"/>
        <v>1</v>
      </c>
      <c r="AB197" s="8">
        <f t="shared" si="38"/>
        <v>0</v>
      </c>
      <c r="AC197" s="8">
        <f t="shared" si="38"/>
        <v>0</v>
      </c>
      <c r="AD197" s="8">
        <f t="shared" si="38"/>
        <v>0</v>
      </c>
      <c r="AE197" s="44">
        <f t="shared" si="38"/>
        <v>0</v>
      </c>
      <c r="AF197" s="8">
        <f t="shared" si="38"/>
        <v>0</v>
      </c>
      <c r="AG197" s="8">
        <f t="shared" si="38"/>
        <v>0</v>
      </c>
      <c r="AH197" s="8">
        <f t="shared" si="38"/>
        <v>0</v>
      </c>
      <c r="AI197" s="8">
        <f t="shared" si="38"/>
        <v>0</v>
      </c>
      <c r="AJ197" s="8">
        <f t="shared" si="38"/>
        <v>0</v>
      </c>
      <c r="AK197" s="8">
        <f t="shared" si="38"/>
        <v>0</v>
      </c>
      <c r="AL197" s="8">
        <f t="shared" si="38"/>
        <v>0</v>
      </c>
      <c r="AM197" s="8">
        <f t="shared" si="38"/>
        <v>0</v>
      </c>
      <c r="AN197" s="44">
        <f t="shared" si="38"/>
        <v>0</v>
      </c>
      <c r="AO197" s="8">
        <f t="shared" si="38"/>
        <v>0</v>
      </c>
      <c r="AP197" s="8">
        <f t="shared" si="38"/>
        <v>0</v>
      </c>
      <c r="AQ197" s="8">
        <f t="shared" si="38"/>
        <v>0</v>
      </c>
      <c r="AR197" s="8">
        <f t="shared" si="38"/>
        <v>0</v>
      </c>
      <c r="AS197" s="8">
        <f t="shared" si="38"/>
        <v>0</v>
      </c>
      <c r="AT197" s="8">
        <f t="shared" si="38"/>
        <v>0</v>
      </c>
      <c r="AU197" s="8">
        <f t="shared" si="38"/>
        <v>0</v>
      </c>
      <c r="AV197" s="8">
        <f t="shared" si="38"/>
        <v>0</v>
      </c>
      <c r="AW197" s="8">
        <f t="shared" si="38"/>
        <v>0</v>
      </c>
      <c r="AX197" s="8">
        <f t="shared" si="38"/>
        <v>0</v>
      </c>
      <c r="AY197" s="8">
        <f t="shared" si="38"/>
        <v>0</v>
      </c>
      <c r="AZ197" s="8">
        <f t="shared" si="38"/>
        <v>0</v>
      </c>
    </row>
    <row r="198" spans="2:52" x14ac:dyDescent="0.55000000000000004">
      <c r="B198" t="s">
        <v>485</v>
      </c>
      <c r="C198" s="8">
        <f t="shared" si="30"/>
        <v>1</v>
      </c>
      <c r="E198" s="31">
        <f t="shared" si="31"/>
        <v>7.7519379844961239E-3</v>
      </c>
      <c r="F198" t="s">
        <v>485</v>
      </c>
      <c r="G198" s="38">
        <v>0</v>
      </c>
      <c r="H198" s="38">
        <v>0.05</v>
      </c>
      <c r="N198" s="8">
        <f t="shared" ref="N198:AZ198" si="39">COUNTIFS(N$7:N$180,"=L",$G$7:$G$180,$F$198)</f>
        <v>0</v>
      </c>
      <c r="O198" s="8">
        <f t="shared" si="39"/>
        <v>0</v>
      </c>
      <c r="P198" s="8">
        <f t="shared" si="39"/>
        <v>0</v>
      </c>
      <c r="Q198" s="8">
        <f t="shared" si="39"/>
        <v>0</v>
      </c>
      <c r="R198" s="8">
        <f t="shared" si="39"/>
        <v>0</v>
      </c>
      <c r="S198" s="8">
        <f t="shared" si="39"/>
        <v>0</v>
      </c>
      <c r="T198" s="98">
        <f t="shared" si="39"/>
        <v>0</v>
      </c>
      <c r="U198" s="8">
        <f t="shared" si="39"/>
        <v>0</v>
      </c>
      <c r="V198" s="44">
        <f t="shared" si="39"/>
        <v>0</v>
      </c>
      <c r="W198" s="8">
        <f t="shared" si="39"/>
        <v>0</v>
      </c>
      <c r="X198" s="8">
        <f t="shared" si="39"/>
        <v>0</v>
      </c>
      <c r="Y198" s="8">
        <f t="shared" si="39"/>
        <v>0</v>
      </c>
      <c r="Z198" s="8">
        <f t="shared" si="39"/>
        <v>0</v>
      </c>
      <c r="AA198" s="8">
        <f t="shared" si="39"/>
        <v>1</v>
      </c>
      <c r="AB198" s="8">
        <f t="shared" si="39"/>
        <v>0</v>
      </c>
      <c r="AC198" s="8">
        <f t="shared" si="39"/>
        <v>0</v>
      </c>
      <c r="AD198" s="8">
        <f t="shared" si="39"/>
        <v>0</v>
      </c>
      <c r="AE198" s="44">
        <f t="shared" si="39"/>
        <v>0</v>
      </c>
      <c r="AF198" s="8">
        <f t="shared" si="39"/>
        <v>0</v>
      </c>
      <c r="AG198" s="8">
        <f t="shared" si="39"/>
        <v>0</v>
      </c>
      <c r="AH198" s="8">
        <f t="shared" si="39"/>
        <v>0</v>
      </c>
      <c r="AI198" s="8">
        <f t="shared" si="39"/>
        <v>0</v>
      </c>
      <c r="AJ198" s="8">
        <f t="shared" si="39"/>
        <v>0</v>
      </c>
      <c r="AK198" s="8">
        <f t="shared" si="39"/>
        <v>0</v>
      </c>
      <c r="AL198" s="8">
        <f t="shared" si="39"/>
        <v>0</v>
      </c>
      <c r="AM198" s="8">
        <f t="shared" si="39"/>
        <v>0</v>
      </c>
      <c r="AN198" s="44">
        <f t="shared" si="39"/>
        <v>0</v>
      </c>
      <c r="AO198" s="8">
        <f t="shared" si="39"/>
        <v>0</v>
      </c>
      <c r="AP198" s="8">
        <f t="shared" si="39"/>
        <v>0</v>
      </c>
      <c r="AQ198" s="8">
        <f t="shared" si="39"/>
        <v>0</v>
      </c>
      <c r="AR198" s="8">
        <f t="shared" si="39"/>
        <v>0</v>
      </c>
      <c r="AS198" s="8">
        <f t="shared" si="39"/>
        <v>0</v>
      </c>
      <c r="AT198" s="8">
        <f t="shared" si="39"/>
        <v>0</v>
      </c>
      <c r="AU198" s="8">
        <f t="shared" si="39"/>
        <v>0</v>
      </c>
      <c r="AV198" s="8">
        <f t="shared" si="39"/>
        <v>0</v>
      </c>
      <c r="AW198" s="8">
        <f t="shared" si="39"/>
        <v>0</v>
      </c>
      <c r="AX198" s="8">
        <f t="shared" si="39"/>
        <v>0</v>
      </c>
      <c r="AY198" s="8">
        <f t="shared" si="39"/>
        <v>0</v>
      </c>
      <c r="AZ198" s="8">
        <f t="shared" si="39"/>
        <v>0</v>
      </c>
    </row>
    <row r="199" spans="2:52" x14ac:dyDescent="0.55000000000000004">
      <c r="B199" s="6" t="s">
        <v>342</v>
      </c>
      <c r="C199" s="8">
        <f t="shared" ref="C199" si="40">SUM(N199:AZ199)</f>
        <v>12</v>
      </c>
      <c r="E199" s="31">
        <f t="shared" si="31"/>
        <v>9.3023255813953487E-2</v>
      </c>
      <c r="F199" s="6" t="s">
        <v>342</v>
      </c>
      <c r="G199" s="37"/>
      <c r="H199" s="37"/>
      <c r="N199" s="8">
        <f t="shared" ref="N199:AZ199" si="41">COUNTIFS(N$7:N$180,"=L",$G$7:$G$180,$F$199)</f>
        <v>0</v>
      </c>
      <c r="O199" s="8">
        <f t="shared" si="41"/>
        <v>0</v>
      </c>
      <c r="P199" s="8">
        <f t="shared" si="41"/>
        <v>0</v>
      </c>
      <c r="Q199" s="8">
        <f t="shared" si="41"/>
        <v>0</v>
      </c>
      <c r="R199" s="8">
        <f t="shared" si="41"/>
        <v>0</v>
      </c>
      <c r="S199" s="8">
        <f t="shared" si="41"/>
        <v>0</v>
      </c>
      <c r="T199" s="98">
        <f t="shared" si="41"/>
        <v>1</v>
      </c>
      <c r="U199" s="8">
        <f t="shared" si="41"/>
        <v>2</v>
      </c>
      <c r="V199" s="44">
        <f t="shared" si="41"/>
        <v>1</v>
      </c>
      <c r="W199" s="8">
        <f t="shared" si="41"/>
        <v>2</v>
      </c>
      <c r="X199" s="8">
        <f t="shared" si="41"/>
        <v>2</v>
      </c>
      <c r="Y199" s="8">
        <f t="shared" si="41"/>
        <v>3</v>
      </c>
      <c r="Z199" s="8">
        <f t="shared" si="41"/>
        <v>0</v>
      </c>
      <c r="AA199" s="8">
        <f t="shared" si="41"/>
        <v>0</v>
      </c>
      <c r="AB199" s="8">
        <f t="shared" si="41"/>
        <v>0</v>
      </c>
      <c r="AC199" s="8">
        <f t="shared" si="41"/>
        <v>0</v>
      </c>
      <c r="AD199" s="8">
        <f t="shared" si="41"/>
        <v>0</v>
      </c>
      <c r="AE199" s="44">
        <f t="shared" si="41"/>
        <v>0</v>
      </c>
      <c r="AF199" s="8">
        <f t="shared" si="41"/>
        <v>0</v>
      </c>
      <c r="AG199" s="8">
        <f t="shared" si="41"/>
        <v>0</v>
      </c>
      <c r="AH199" s="8">
        <f t="shared" si="41"/>
        <v>0</v>
      </c>
      <c r="AI199" s="8">
        <f t="shared" si="41"/>
        <v>1</v>
      </c>
      <c r="AJ199" s="8">
        <f t="shared" si="41"/>
        <v>0</v>
      </c>
      <c r="AK199" s="8">
        <f t="shared" si="41"/>
        <v>0</v>
      </c>
      <c r="AL199" s="8">
        <f t="shared" si="41"/>
        <v>0</v>
      </c>
      <c r="AM199" s="8">
        <f t="shared" si="41"/>
        <v>0</v>
      </c>
      <c r="AN199" s="44">
        <f t="shared" si="41"/>
        <v>0</v>
      </c>
      <c r="AO199" s="8">
        <f t="shared" si="41"/>
        <v>0</v>
      </c>
      <c r="AP199" s="8">
        <f t="shared" si="41"/>
        <v>0</v>
      </c>
      <c r="AQ199" s="8">
        <f t="shared" si="41"/>
        <v>0</v>
      </c>
      <c r="AR199" s="8">
        <f t="shared" si="41"/>
        <v>0</v>
      </c>
      <c r="AS199" s="8">
        <f t="shared" si="41"/>
        <v>0</v>
      </c>
      <c r="AT199" s="8">
        <f t="shared" si="41"/>
        <v>0</v>
      </c>
      <c r="AU199" s="8">
        <f t="shared" si="41"/>
        <v>0</v>
      </c>
      <c r="AV199" s="8">
        <f t="shared" si="41"/>
        <v>0</v>
      </c>
      <c r="AW199" s="8">
        <f t="shared" si="41"/>
        <v>0</v>
      </c>
      <c r="AX199" s="8">
        <f t="shared" si="41"/>
        <v>0</v>
      </c>
      <c r="AY199" s="8">
        <f t="shared" si="41"/>
        <v>0</v>
      </c>
      <c r="AZ199" s="8">
        <f t="shared" si="41"/>
        <v>0</v>
      </c>
    </row>
    <row r="200" spans="2:52" x14ac:dyDescent="0.55000000000000004">
      <c r="B200" s="6" t="s">
        <v>646</v>
      </c>
      <c r="C200" s="8">
        <f>SUM(C191:C199)</f>
        <v>129</v>
      </c>
      <c r="E200" s="31"/>
    </row>
    <row r="201" spans="2:52" x14ac:dyDescent="0.55000000000000004">
      <c r="C201" s="8"/>
      <c r="E201" s="31"/>
    </row>
    <row r="203" spans="2:52" x14ac:dyDescent="0.55000000000000004">
      <c r="B203" s="3" t="s">
        <v>648</v>
      </c>
      <c r="G203" s="37" t="s">
        <v>649</v>
      </c>
      <c r="H203" s="37" t="s">
        <v>650</v>
      </c>
    </row>
    <row r="204" spans="2:52" x14ac:dyDescent="0.55000000000000004">
      <c r="B204" s="6" t="s">
        <v>409</v>
      </c>
      <c r="C204" s="8">
        <f t="shared" ref="C204:C215" si="42">SUM(N204:AZ204)</f>
        <v>4</v>
      </c>
      <c r="F204" s="6" t="s">
        <v>409</v>
      </c>
      <c r="G204" s="62">
        <v>2</v>
      </c>
      <c r="H204" s="62">
        <v>10</v>
      </c>
      <c r="N204" s="8">
        <f t="shared" ref="N204:AZ204" si="43">COUNTIFS(N$7:N$180,"=L",$H$7:$H$180,$F$204)</f>
        <v>0</v>
      </c>
      <c r="O204" s="8">
        <f t="shared" si="43"/>
        <v>0</v>
      </c>
      <c r="P204" s="8">
        <f t="shared" si="43"/>
        <v>0</v>
      </c>
      <c r="Q204" s="8">
        <f t="shared" si="43"/>
        <v>0</v>
      </c>
      <c r="R204" s="8">
        <f t="shared" si="43"/>
        <v>2</v>
      </c>
      <c r="S204" s="8">
        <f t="shared" si="43"/>
        <v>1</v>
      </c>
      <c r="T204" s="98">
        <f t="shared" si="43"/>
        <v>0</v>
      </c>
      <c r="U204" s="8">
        <f t="shared" si="43"/>
        <v>0</v>
      </c>
      <c r="V204" s="44">
        <f t="shared" si="43"/>
        <v>0</v>
      </c>
      <c r="W204" s="8">
        <f t="shared" si="43"/>
        <v>0</v>
      </c>
      <c r="X204" s="8">
        <f t="shared" si="43"/>
        <v>0</v>
      </c>
      <c r="Y204" s="8">
        <f t="shared" si="43"/>
        <v>0</v>
      </c>
      <c r="Z204" s="8">
        <f t="shared" si="43"/>
        <v>0</v>
      </c>
      <c r="AA204" s="8">
        <f t="shared" si="43"/>
        <v>0</v>
      </c>
      <c r="AB204" s="8">
        <f t="shared" si="43"/>
        <v>0</v>
      </c>
      <c r="AC204" s="8">
        <f t="shared" si="43"/>
        <v>0</v>
      </c>
      <c r="AD204" s="8">
        <f t="shared" si="43"/>
        <v>0</v>
      </c>
      <c r="AE204" s="44">
        <f t="shared" si="43"/>
        <v>0</v>
      </c>
      <c r="AF204" s="8">
        <f t="shared" si="43"/>
        <v>1</v>
      </c>
      <c r="AG204" s="8">
        <f t="shared" si="43"/>
        <v>0</v>
      </c>
      <c r="AH204" s="8">
        <f t="shared" si="43"/>
        <v>0</v>
      </c>
      <c r="AI204" s="8">
        <f t="shared" si="43"/>
        <v>0</v>
      </c>
      <c r="AJ204" s="8">
        <f t="shared" si="43"/>
        <v>0</v>
      </c>
      <c r="AK204" s="8">
        <f t="shared" si="43"/>
        <v>0</v>
      </c>
      <c r="AL204" s="8">
        <f t="shared" si="43"/>
        <v>0</v>
      </c>
      <c r="AM204" s="8">
        <f t="shared" si="43"/>
        <v>0</v>
      </c>
      <c r="AN204" s="44">
        <f t="shared" si="43"/>
        <v>0</v>
      </c>
      <c r="AO204" s="8">
        <f t="shared" si="43"/>
        <v>0</v>
      </c>
      <c r="AP204" s="8">
        <f t="shared" si="43"/>
        <v>0</v>
      </c>
      <c r="AQ204" s="8">
        <f t="shared" si="43"/>
        <v>0</v>
      </c>
      <c r="AR204" s="8">
        <f t="shared" si="43"/>
        <v>0</v>
      </c>
      <c r="AS204" s="8">
        <f t="shared" si="43"/>
        <v>0</v>
      </c>
      <c r="AT204" s="8">
        <f t="shared" si="43"/>
        <v>0</v>
      </c>
      <c r="AU204" s="8">
        <f t="shared" si="43"/>
        <v>0</v>
      </c>
      <c r="AV204" s="8">
        <f t="shared" si="43"/>
        <v>0</v>
      </c>
      <c r="AW204" s="8">
        <f t="shared" si="43"/>
        <v>0</v>
      </c>
      <c r="AX204" s="8">
        <f t="shared" si="43"/>
        <v>0</v>
      </c>
      <c r="AY204" s="8">
        <f t="shared" si="43"/>
        <v>0</v>
      </c>
      <c r="AZ204" s="8">
        <f t="shared" si="43"/>
        <v>0</v>
      </c>
    </row>
    <row r="205" spans="2:52" x14ac:dyDescent="0.55000000000000004">
      <c r="B205" s="6" t="s">
        <v>475</v>
      </c>
      <c r="C205" s="8">
        <f t="shared" si="42"/>
        <v>2</v>
      </c>
      <c r="F205" s="6" t="s">
        <v>475</v>
      </c>
      <c r="G205" s="62">
        <v>5</v>
      </c>
      <c r="H205" s="62">
        <v>10</v>
      </c>
      <c r="N205" s="8">
        <f t="shared" ref="N205:AZ205" si="44">COUNTIFS(N$7:N$180,"=L",$H$7:$H$180,$F$205)</f>
        <v>0</v>
      </c>
      <c r="O205" s="8">
        <f t="shared" si="44"/>
        <v>0</v>
      </c>
      <c r="P205" s="8">
        <f t="shared" si="44"/>
        <v>0</v>
      </c>
      <c r="Q205" s="8">
        <f t="shared" si="44"/>
        <v>0</v>
      </c>
      <c r="R205" s="8">
        <f t="shared" si="44"/>
        <v>1</v>
      </c>
      <c r="S205" s="8">
        <f t="shared" si="44"/>
        <v>0</v>
      </c>
      <c r="T205" s="98">
        <f t="shared" si="44"/>
        <v>0</v>
      </c>
      <c r="U205" s="8">
        <f t="shared" si="44"/>
        <v>0</v>
      </c>
      <c r="V205" s="44">
        <f t="shared" si="44"/>
        <v>0</v>
      </c>
      <c r="W205" s="8">
        <f t="shared" si="44"/>
        <v>1</v>
      </c>
      <c r="X205" s="8">
        <f t="shared" si="44"/>
        <v>0</v>
      </c>
      <c r="Y205" s="8">
        <f t="shared" si="44"/>
        <v>0</v>
      </c>
      <c r="Z205" s="8">
        <f t="shared" si="44"/>
        <v>0</v>
      </c>
      <c r="AA205" s="8">
        <f t="shared" si="44"/>
        <v>0</v>
      </c>
      <c r="AB205" s="8">
        <f t="shared" si="44"/>
        <v>0</v>
      </c>
      <c r="AC205" s="8">
        <f t="shared" si="44"/>
        <v>0</v>
      </c>
      <c r="AD205" s="8">
        <f t="shared" si="44"/>
        <v>0</v>
      </c>
      <c r="AE205" s="44">
        <f t="shared" si="44"/>
        <v>0</v>
      </c>
      <c r="AF205" s="8">
        <f t="shared" si="44"/>
        <v>0</v>
      </c>
      <c r="AG205" s="8">
        <f t="shared" si="44"/>
        <v>0</v>
      </c>
      <c r="AH205" s="8">
        <f t="shared" si="44"/>
        <v>0</v>
      </c>
      <c r="AI205" s="8">
        <f t="shared" si="44"/>
        <v>0</v>
      </c>
      <c r="AJ205" s="8">
        <f t="shared" si="44"/>
        <v>0</v>
      </c>
      <c r="AK205" s="8">
        <f t="shared" si="44"/>
        <v>0</v>
      </c>
      <c r="AL205" s="8">
        <f t="shared" si="44"/>
        <v>0</v>
      </c>
      <c r="AM205" s="8">
        <f t="shared" si="44"/>
        <v>0</v>
      </c>
      <c r="AN205" s="44">
        <f t="shared" si="44"/>
        <v>0</v>
      </c>
      <c r="AO205" s="8">
        <f t="shared" si="44"/>
        <v>0</v>
      </c>
      <c r="AP205" s="8">
        <f t="shared" si="44"/>
        <v>0</v>
      </c>
      <c r="AQ205" s="8">
        <f t="shared" si="44"/>
        <v>0</v>
      </c>
      <c r="AR205" s="8">
        <f t="shared" si="44"/>
        <v>0</v>
      </c>
      <c r="AS205" s="8">
        <f t="shared" si="44"/>
        <v>0</v>
      </c>
      <c r="AT205" s="8">
        <f t="shared" si="44"/>
        <v>0</v>
      </c>
      <c r="AU205" s="8">
        <f t="shared" si="44"/>
        <v>0</v>
      </c>
      <c r="AV205" s="8">
        <f t="shared" si="44"/>
        <v>0</v>
      </c>
      <c r="AW205" s="8">
        <f t="shared" si="44"/>
        <v>0</v>
      </c>
      <c r="AX205" s="8">
        <f t="shared" si="44"/>
        <v>0</v>
      </c>
      <c r="AY205" s="8">
        <f t="shared" si="44"/>
        <v>0</v>
      </c>
      <c r="AZ205" s="8">
        <f t="shared" si="44"/>
        <v>0</v>
      </c>
    </row>
    <row r="206" spans="2:52" x14ac:dyDescent="0.55000000000000004">
      <c r="B206" s="6" t="s">
        <v>651</v>
      </c>
      <c r="C206" s="8">
        <v>7</v>
      </c>
      <c r="F206" s="6" t="s">
        <v>651</v>
      </c>
      <c r="G206" s="62">
        <v>2</v>
      </c>
      <c r="H206" s="62">
        <v>10</v>
      </c>
      <c r="N206" s="8">
        <f t="shared" ref="N206:AZ206" si="45">COUNTIFS(N$7:N$180,"=L",$H$7:$H$180,$F$206)</f>
        <v>0</v>
      </c>
      <c r="O206" s="8">
        <f t="shared" si="45"/>
        <v>0</v>
      </c>
      <c r="P206" s="8">
        <f t="shared" si="45"/>
        <v>0</v>
      </c>
      <c r="Q206" s="8">
        <f t="shared" si="45"/>
        <v>0</v>
      </c>
      <c r="R206" s="8">
        <f t="shared" si="45"/>
        <v>0</v>
      </c>
      <c r="S206" s="8">
        <f t="shared" si="45"/>
        <v>0</v>
      </c>
      <c r="T206" s="98">
        <f t="shared" si="45"/>
        <v>0</v>
      </c>
      <c r="U206" s="8">
        <f t="shared" si="45"/>
        <v>0</v>
      </c>
      <c r="V206" s="44">
        <f t="shared" si="45"/>
        <v>0</v>
      </c>
      <c r="W206" s="8">
        <f t="shared" si="45"/>
        <v>0</v>
      </c>
      <c r="X206" s="8">
        <f t="shared" si="45"/>
        <v>0</v>
      </c>
      <c r="Y206" s="8">
        <f t="shared" si="45"/>
        <v>0</v>
      </c>
      <c r="Z206" s="8">
        <f t="shared" si="45"/>
        <v>0</v>
      </c>
      <c r="AA206" s="8">
        <f t="shared" si="45"/>
        <v>0</v>
      </c>
      <c r="AB206" s="8">
        <f t="shared" si="45"/>
        <v>0</v>
      </c>
      <c r="AC206" s="8">
        <f t="shared" si="45"/>
        <v>0</v>
      </c>
      <c r="AD206" s="8">
        <f t="shared" si="45"/>
        <v>0</v>
      </c>
      <c r="AE206" s="44">
        <f t="shared" si="45"/>
        <v>0</v>
      </c>
      <c r="AF206" s="8">
        <f t="shared" si="45"/>
        <v>0</v>
      </c>
      <c r="AG206" s="8">
        <f t="shared" si="45"/>
        <v>0</v>
      </c>
      <c r="AH206" s="8">
        <f t="shared" si="45"/>
        <v>0</v>
      </c>
      <c r="AI206" s="8">
        <f t="shared" si="45"/>
        <v>0</v>
      </c>
      <c r="AJ206" s="8">
        <f t="shared" si="45"/>
        <v>0</v>
      </c>
      <c r="AK206" s="8">
        <f t="shared" si="45"/>
        <v>0</v>
      </c>
      <c r="AL206" s="8">
        <f t="shared" si="45"/>
        <v>0</v>
      </c>
      <c r="AM206" s="8">
        <f t="shared" si="45"/>
        <v>0</v>
      </c>
      <c r="AN206" s="44">
        <f t="shared" si="45"/>
        <v>0</v>
      </c>
      <c r="AO206" s="8">
        <f t="shared" si="45"/>
        <v>0</v>
      </c>
      <c r="AP206" s="8">
        <f t="shared" si="45"/>
        <v>0</v>
      </c>
      <c r="AQ206" s="8">
        <f t="shared" si="45"/>
        <v>0</v>
      </c>
      <c r="AR206" s="8">
        <f t="shared" si="45"/>
        <v>0</v>
      </c>
      <c r="AS206" s="8">
        <f t="shared" si="45"/>
        <v>0</v>
      </c>
      <c r="AT206" s="8">
        <f t="shared" si="45"/>
        <v>0</v>
      </c>
      <c r="AU206" s="8">
        <f t="shared" si="45"/>
        <v>0</v>
      </c>
      <c r="AV206" s="8">
        <f t="shared" si="45"/>
        <v>0</v>
      </c>
      <c r="AW206" s="8">
        <f t="shared" si="45"/>
        <v>0</v>
      </c>
      <c r="AX206" s="8">
        <f t="shared" si="45"/>
        <v>0</v>
      </c>
      <c r="AY206" s="8">
        <f t="shared" si="45"/>
        <v>0</v>
      </c>
      <c r="AZ206" s="8">
        <f t="shared" si="45"/>
        <v>0</v>
      </c>
    </row>
    <row r="207" spans="2:52" x14ac:dyDescent="0.55000000000000004">
      <c r="B207" s="6" t="s">
        <v>512</v>
      </c>
      <c r="C207" s="8">
        <f t="shared" si="42"/>
        <v>2</v>
      </c>
      <c r="F207" s="6" t="s">
        <v>512</v>
      </c>
      <c r="G207" s="62">
        <v>2</v>
      </c>
      <c r="H207" s="62">
        <v>10</v>
      </c>
      <c r="N207" s="8">
        <f t="shared" ref="N207:AZ207" si="46">COUNTIFS(N$7:N$180,"=L",$H$7:$H$180,$F$207)</f>
        <v>0</v>
      </c>
      <c r="O207" s="8">
        <f t="shared" si="46"/>
        <v>0</v>
      </c>
      <c r="P207" s="8">
        <f t="shared" si="46"/>
        <v>0</v>
      </c>
      <c r="Q207" s="8">
        <f t="shared" si="46"/>
        <v>0</v>
      </c>
      <c r="R207" s="8">
        <f t="shared" si="46"/>
        <v>0</v>
      </c>
      <c r="S207" s="8">
        <f t="shared" si="46"/>
        <v>0</v>
      </c>
      <c r="T207" s="98">
        <f t="shared" si="46"/>
        <v>0</v>
      </c>
      <c r="U207" s="8">
        <f t="shared" si="46"/>
        <v>2</v>
      </c>
      <c r="V207" s="44">
        <f t="shared" si="46"/>
        <v>0</v>
      </c>
      <c r="W207" s="8">
        <f t="shared" si="46"/>
        <v>0</v>
      </c>
      <c r="X207" s="8">
        <f t="shared" si="46"/>
        <v>0</v>
      </c>
      <c r="Y207" s="8">
        <f t="shared" si="46"/>
        <v>0</v>
      </c>
      <c r="Z207" s="8">
        <f t="shared" si="46"/>
        <v>0</v>
      </c>
      <c r="AA207" s="8">
        <f t="shared" si="46"/>
        <v>0</v>
      </c>
      <c r="AB207" s="8">
        <f t="shared" si="46"/>
        <v>0</v>
      </c>
      <c r="AC207" s="8">
        <f t="shared" si="46"/>
        <v>0</v>
      </c>
      <c r="AD207" s="8">
        <f t="shared" si="46"/>
        <v>0</v>
      </c>
      <c r="AE207" s="44">
        <f t="shared" si="46"/>
        <v>0</v>
      </c>
      <c r="AF207" s="8">
        <f t="shared" si="46"/>
        <v>0</v>
      </c>
      <c r="AG207" s="8">
        <f t="shared" si="46"/>
        <v>0</v>
      </c>
      <c r="AH207" s="8">
        <f t="shared" si="46"/>
        <v>0</v>
      </c>
      <c r="AI207" s="8">
        <f t="shared" si="46"/>
        <v>0</v>
      </c>
      <c r="AJ207" s="8">
        <f t="shared" si="46"/>
        <v>0</v>
      </c>
      <c r="AK207" s="8">
        <f t="shared" si="46"/>
        <v>0</v>
      </c>
      <c r="AL207" s="8">
        <f t="shared" si="46"/>
        <v>0</v>
      </c>
      <c r="AM207" s="8">
        <f t="shared" si="46"/>
        <v>0</v>
      </c>
      <c r="AN207" s="44">
        <f t="shared" si="46"/>
        <v>0</v>
      </c>
      <c r="AO207" s="8">
        <f t="shared" si="46"/>
        <v>0</v>
      </c>
      <c r="AP207" s="8">
        <f t="shared" si="46"/>
        <v>0</v>
      </c>
      <c r="AQ207" s="8">
        <f t="shared" si="46"/>
        <v>0</v>
      </c>
      <c r="AR207" s="8">
        <f t="shared" si="46"/>
        <v>0</v>
      </c>
      <c r="AS207" s="8">
        <f t="shared" si="46"/>
        <v>0</v>
      </c>
      <c r="AT207" s="8">
        <f t="shared" si="46"/>
        <v>0</v>
      </c>
      <c r="AU207" s="8">
        <f t="shared" si="46"/>
        <v>0</v>
      </c>
      <c r="AV207" s="8">
        <f t="shared" si="46"/>
        <v>0</v>
      </c>
      <c r="AW207" s="8">
        <f t="shared" si="46"/>
        <v>0</v>
      </c>
      <c r="AX207" s="8">
        <f t="shared" si="46"/>
        <v>0</v>
      </c>
      <c r="AY207" s="8">
        <f t="shared" si="46"/>
        <v>0</v>
      </c>
      <c r="AZ207" s="8">
        <f t="shared" si="46"/>
        <v>0</v>
      </c>
    </row>
    <row r="208" spans="2:52" x14ac:dyDescent="0.55000000000000004">
      <c r="B208" s="6" t="s">
        <v>429</v>
      </c>
      <c r="C208" s="8">
        <f t="shared" si="42"/>
        <v>3</v>
      </c>
      <c r="F208" s="6" t="s">
        <v>429</v>
      </c>
      <c r="G208" s="62">
        <v>5</v>
      </c>
      <c r="H208" s="62">
        <v>10</v>
      </c>
      <c r="N208" s="8">
        <f t="shared" ref="N208:AZ208" si="47">COUNTIFS(N$7:N$180,"=L",$H$7:$H$180,$F$208)</f>
        <v>0</v>
      </c>
      <c r="O208" s="8">
        <f t="shared" si="47"/>
        <v>0</v>
      </c>
      <c r="P208" s="8">
        <f t="shared" si="47"/>
        <v>0</v>
      </c>
      <c r="Q208" s="8">
        <f t="shared" si="47"/>
        <v>0</v>
      </c>
      <c r="R208" s="8">
        <f t="shared" si="47"/>
        <v>0</v>
      </c>
      <c r="S208" s="8">
        <f t="shared" si="47"/>
        <v>0</v>
      </c>
      <c r="T208" s="98">
        <f t="shared" si="47"/>
        <v>0</v>
      </c>
      <c r="U208" s="8">
        <f t="shared" si="47"/>
        <v>0</v>
      </c>
      <c r="V208" s="44">
        <f t="shared" si="47"/>
        <v>1</v>
      </c>
      <c r="W208" s="8">
        <f t="shared" si="47"/>
        <v>0</v>
      </c>
      <c r="X208" s="8">
        <f t="shared" si="47"/>
        <v>0</v>
      </c>
      <c r="Y208" s="8">
        <f t="shared" si="47"/>
        <v>1</v>
      </c>
      <c r="Z208" s="8">
        <f t="shared" si="47"/>
        <v>0</v>
      </c>
      <c r="AA208" s="8">
        <f t="shared" si="47"/>
        <v>0</v>
      </c>
      <c r="AB208" s="8">
        <f t="shared" si="47"/>
        <v>0</v>
      </c>
      <c r="AC208" s="8">
        <f t="shared" si="47"/>
        <v>0</v>
      </c>
      <c r="AD208" s="8">
        <f t="shared" si="47"/>
        <v>0</v>
      </c>
      <c r="AE208" s="44">
        <f t="shared" si="47"/>
        <v>0</v>
      </c>
      <c r="AF208" s="8">
        <f t="shared" si="47"/>
        <v>0</v>
      </c>
      <c r="AG208" s="8">
        <f t="shared" si="47"/>
        <v>1</v>
      </c>
      <c r="AH208" s="8">
        <f t="shared" si="47"/>
        <v>0</v>
      </c>
      <c r="AI208" s="8">
        <f t="shared" si="47"/>
        <v>0</v>
      </c>
      <c r="AJ208" s="8">
        <f t="shared" si="47"/>
        <v>0</v>
      </c>
      <c r="AK208" s="8">
        <f t="shared" si="47"/>
        <v>0</v>
      </c>
      <c r="AL208" s="8">
        <f t="shared" si="47"/>
        <v>0</v>
      </c>
      <c r="AM208" s="8">
        <f t="shared" si="47"/>
        <v>0</v>
      </c>
      <c r="AN208" s="44">
        <f t="shared" si="47"/>
        <v>0</v>
      </c>
      <c r="AO208" s="8">
        <f t="shared" si="47"/>
        <v>0</v>
      </c>
      <c r="AP208" s="8">
        <f t="shared" si="47"/>
        <v>0</v>
      </c>
      <c r="AQ208" s="8">
        <f t="shared" si="47"/>
        <v>0</v>
      </c>
      <c r="AR208" s="8">
        <f t="shared" si="47"/>
        <v>0</v>
      </c>
      <c r="AS208" s="8">
        <f t="shared" si="47"/>
        <v>0</v>
      </c>
      <c r="AT208" s="8">
        <f t="shared" si="47"/>
        <v>0</v>
      </c>
      <c r="AU208" s="8">
        <f t="shared" si="47"/>
        <v>0</v>
      </c>
      <c r="AV208" s="8">
        <f t="shared" si="47"/>
        <v>0</v>
      </c>
      <c r="AW208" s="8">
        <f t="shared" si="47"/>
        <v>0</v>
      </c>
      <c r="AX208" s="8">
        <f t="shared" si="47"/>
        <v>0</v>
      </c>
      <c r="AY208" s="8">
        <f t="shared" si="47"/>
        <v>0</v>
      </c>
      <c r="AZ208" s="8">
        <f t="shared" si="47"/>
        <v>0</v>
      </c>
    </row>
    <row r="209" spans="2:52" x14ac:dyDescent="0.55000000000000004">
      <c r="B209" s="6" t="s">
        <v>420</v>
      </c>
      <c r="C209" s="8">
        <f t="shared" si="42"/>
        <v>4</v>
      </c>
      <c r="F209" s="6" t="s">
        <v>420</v>
      </c>
      <c r="G209" s="62">
        <v>2</v>
      </c>
      <c r="H209" s="62">
        <v>10</v>
      </c>
      <c r="N209" s="8">
        <f t="shared" ref="N209:AZ209" si="48">COUNTIFS(N$7:N$180,"=L",$H$7:$H$180,$F$209)</f>
        <v>0</v>
      </c>
      <c r="O209" s="8">
        <f t="shared" si="48"/>
        <v>0</v>
      </c>
      <c r="P209" s="8">
        <f t="shared" si="48"/>
        <v>0</v>
      </c>
      <c r="Q209" s="8">
        <f t="shared" si="48"/>
        <v>0</v>
      </c>
      <c r="R209" s="8">
        <f t="shared" si="48"/>
        <v>0</v>
      </c>
      <c r="S209" s="8">
        <f t="shared" si="48"/>
        <v>0</v>
      </c>
      <c r="T209" s="98">
        <f t="shared" si="48"/>
        <v>1</v>
      </c>
      <c r="U209" s="8">
        <f t="shared" si="48"/>
        <v>0</v>
      </c>
      <c r="V209" s="44">
        <f t="shared" si="48"/>
        <v>1</v>
      </c>
      <c r="W209" s="8">
        <f t="shared" si="48"/>
        <v>0</v>
      </c>
      <c r="X209" s="8">
        <f t="shared" si="48"/>
        <v>0</v>
      </c>
      <c r="Y209" s="8">
        <f t="shared" si="48"/>
        <v>1</v>
      </c>
      <c r="Z209" s="8">
        <f t="shared" si="48"/>
        <v>1</v>
      </c>
      <c r="AA209" s="8">
        <f t="shared" si="48"/>
        <v>0</v>
      </c>
      <c r="AB209" s="8">
        <f t="shared" si="48"/>
        <v>0</v>
      </c>
      <c r="AC209" s="8">
        <f t="shared" si="48"/>
        <v>0</v>
      </c>
      <c r="AD209" s="8">
        <f t="shared" si="48"/>
        <v>0</v>
      </c>
      <c r="AE209" s="44">
        <f t="shared" si="48"/>
        <v>0</v>
      </c>
      <c r="AF209" s="8">
        <f t="shared" si="48"/>
        <v>0</v>
      </c>
      <c r="AG209" s="8">
        <f t="shared" si="48"/>
        <v>0</v>
      </c>
      <c r="AH209" s="8">
        <f t="shared" si="48"/>
        <v>0</v>
      </c>
      <c r="AI209" s="8">
        <f t="shared" si="48"/>
        <v>0</v>
      </c>
      <c r="AJ209" s="8">
        <f t="shared" si="48"/>
        <v>0</v>
      </c>
      <c r="AK209" s="8">
        <f t="shared" si="48"/>
        <v>0</v>
      </c>
      <c r="AL209" s="8">
        <f t="shared" si="48"/>
        <v>0</v>
      </c>
      <c r="AM209" s="8">
        <f t="shared" si="48"/>
        <v>0</v>
      </c>
      <c r="AN209" s="44">
        <f t="shared" si="48"/>
        <v>0</v>
      </c>
      <c r="AO209" s="8">
        <f t="shared" si="48"/>
        <v>0</v>
      </c>
      <c r="AP209" s="8">
        <f t="shared" si="48"/>
        <v>0</v>
      </c>
      <c r="AQ209" s="8">
        <f t="shared" si="48"/>
        <v>0</v>
      </c>
      <c r="AR209" s="8">
        <f t="shared" si="48"/>
        <v>0</v>
      </c>
      <c r="AS209" s="8">
        <f t="shared" si="48"/>
        <v>0</v>
      </c>
      <c r="AT209" s="8">
        <f t="shared" si="48"/>
        <v>0</v>
      </c>
      <c r="AU209" s="8">
        <f t="shared" si="48"/>
        <v>0</v>
      </c>
      <c r="AV209" s="8">
        <f t="shared" si="48"/>
        <v>0</v>
      </c>
      <c r="AW209" s="8">
        <f t="shared" si="48"/>
        <v>0</v>
      </c>
      <c r="AX209" s="8">
        <f t="shared" si="48"/>
        <v>0</v>
      </c>
      <c r="AY209" s="8">
        <f t="shared" si="48"/>
        <v>0</v>
      </c>
      <c r="AZ209" s="8">
        <f t="shared" si="48"/>
        <v>0</v>
      </c>
    </row>
    <row r="210" spans="2:52" x14ac:dyDescent="0.55000000000000004">
      <c r="B210" s="34" t="s">
        <v>557</v>
      </c>
      <c r="C210" s="8">
        <f t="shared" si="42"/>
        <v>4</v>
      </c>
      <c r="F210" s="34" t="s">
        <v>557</v>
      </c>
      <c r="G210" s="62">
        <v>5</v>
      </c>
      <c r="H210" s="62">
        <v>10</v>
      </c>
      <c r="N210" s="8">
        <f t="shared" ref="N210:AZ210" si="49">COUNTIFS(N$7:N$180,"=L",$H$7:$H$180,$F$210)</f>
        <v>0</v>
      </c>
      <c r="O210" s="8">
        <f t="shared" si="49"/>
        <v>0</v>
      </c>
      <c r="P210" s="8">
        <f t="shared" si="49"/>
        <v>0</v>
      </c>
      <c r="Q210" s="8">
        <f t="shared" si="49"/>
        <v>0</v>
      </c>
      <c r="R210" s="8">
        <f t="shared" si="49"/>
        <v>1</v>
      </c>
      <c r="S210" s="8">
        <f t="shared" si="49"/>
        <v>1</v>
      </c>
      <c r="T210" s="98">
        <f t="shared" si="49"/>
        <v>0</v>
      </c>
      <c r="U210" s="8">
        <f t="shared" si="49"/>
        <v>0</v>
      </c>
      <c r="V210" s="44">
        <f t="shared" si="49"/>
        <v>1</v>
      </c>
      <c r="W210" s="8">
        <f t="shared" si="49"/>
        <v>0</v>
      </c>
      <c r="X210" s="8">
        <f t="shared" si="49"/>
        <v>0</v>
      </c>
      <c r="Y210" s="8">
        <f t="shared" si="49"/>
        <v>0</v>
      </c>
      <c r="Z210" s="8">
        <f t="shared" si="49"/>
        <v>0</v>
      </c>
      <c r="AA210" s="8">
        <f t="shared" si="49"/>
        <v>0</v>
      </c>
      <c r="AB210" s="8">
        <f t="shared" si="49"/>
        <v>0</v>
      </c>
      <c r="AC210" s="8">
        <f t="shared" si="49"/>
        <v>0</v>
      </c>
      <c r="AD210" s="8">
        <f t="shared" si="49"/>
        <v>0</v>
      </c>
      <c r="AE210" s="44">
        <f t="shared" si="49"/>
        <v>0</v>
      </c>
      <c r="AF210" s="8">
        <f t="shared" si="49"/>
        <v>1</v>
      </c>
      <c r="AG210" s="8">
        <f t="shared" si="49"/>
        <v>0</v>
      </c>
      <c r="AH210" s="8">
        <f t="shared" si="49"/>
        <v>0</v>
      </c>
      <c r="AI210" s="8">
        <f t="shared" si="49"/>
        <v>0</v>
      </c>
      <c r="AJ210" s="8">
        <f t="shared" si="49"/>
        <v>0</v>
      </c>
      <c r="AK210" s="8">
        <f t="shared" si="49"/>
        <v>0</v>
      </c>
      <c r="AL210" s="8">
        <f t="shared" si="49"/>
        <v>0</v>
      </c>
      <c r="AM210" s="8">
        <f t="shared" si="49"/>
        <v>0</v>
      </c>
      <c r="AN210" s="44">
        <f t="shared" si="49"/>
        <v>0</v>
      </c>
      <c r="AO210" s="8">
        <f t="shared" si="49"/>
        <v>0</v>
      </c>
      <c r="AP210" s="8">
        <f t="shared" si="49"/>
        <v>0</v>
      </c>
      <c r="AQ210" s="8">
        <f t="shared" si="49"/>
        <v>0</v>
      </c>
      <c r="AR210" s="8">
        <f t="shared" si="49"/>
        <v>0</v>
      </c>
      <c r="AS210" s="8">
        <f t="shared" si="49"/>
        <v>0</v>
      </c>
      <c r="AT210" s="8">
        <f t="shared" si="49"/>
        <v>0</v>
      </c>
      <c r="AU210" s="8">
        <f t="shared" si="49"/>
        <v>0</v>
      </c>
      <c r="AV210" s="8">
        <f t="shared" si="49"/>
        <v>0</v>
      </c>
      <c r="AW210" s="8">
        <f t="shared" si="49"/>
        <v>0</v>
      </c>
      <c r="AX210" s="8">
        <f t="shared" si="49"/>
        <v>0</v>
      </c>
      <c r="AY210" s="8">
        <f t="shared" si="49"/>
        <v>0</v>
      </c>
      <c r="AZ210" s="8">
        <f t="shared" si="49"/>
        <v>0</v>
      </c>
    </row>
    <row r="211" spans="2:52" x14ac:dyDescent="0.55000000000000004">
      <c r="B211" s="6" t="s">
        <v>652</v>
      </c>
      <c r="C211" s="8">
        <f t="shared" si="42"/>
        <v>0</v>
      </c>
      <c r="F211" s="6" t="s">
        <v>652</v>
      </c>
      <c r="G211" s="62">
        <v>2</v>
      </c>
      <c r="H211" s="62">
        <v>10</v>
      </c>
      <c r="N211" s="8">
        <f t="shared" ref="N211:AZ211" si="50">COUNTIFS(N$7:N$180,"=L",$H$7:$H$180,$F$211)</f>
        <v>0</v>
      </c>
      <c r="O211" s="8">
        <f t="shared" si="50"/>
        <v>0</v>
      </c>
      <c r="P211" s="8">
        <f t="shared" si="50"/>
        <v>0</v>
      </c>
      <c r="Q211" s="8">
        <f t="shared" si="50"/>
        <v>0</v>
      </c>
      <c r="R211" s="8">
        <f t="shared" si="50"/>
        <v>0</v>
      </c>
      <c r="S211" s="8">
        <f t="shared" si="50"/>
        <v>0</v>
      </c>
      <c r="T211" s="98">
        <f t="shared" si="50"/>
        <v>0</v>
      </c>
      <c r="U211" s="8">
        <f t="shared" si="50"/>
        <v>0</v>
      </c>
      <c r="V211" s="44">
        <f t="shared" si="50"/>
        <v>0</v>
      </c>
      <c r="W211" s="8">
        <f t="shared" si="50"/>
        <v>0</v>
      </c>
      <c r="X211" s="8">
        <f t="shared" si="50"/>
        <v>0</v>
      </c>
      <c r="Y211" s="8">
        <f t="shared" si="50"/>
        <v>0</v>
      </c>
      <c r="Z211" s="8">
        <f t="shared" si="50"/>
        <v>0</v>
      </c>
      <c r="AA211" s="8">
        <f t="shared" si="50"/>
        <v>0</v>
      </c>
      <c r="AB211" s="8">
        <f t="shared" si="50"/>
        <v>0</v>
      </c>
      <c r="AC211" s="8">
        <f t="shared" si="50"/>
        <v>0</v>
      </c>
      <c r="AD211" s="8">
        <f t="shared" si="50"/>
        <v>0</v>
      </c>
      <c r="AE211" s="44">
        <f t="shared" si="50"/>
        <v>0</v>
      </c>
      <c r="AF211" s="8">
        <f t="shared" si="50"/>
        <v>0</v>
      </c>
      <c r="AG211" s="8">
        <f t="shared" si="50"/>
        <v>0</v>
      </c>
      <c r="AH211" s="8">
        <f t="shared" si="50"/>
        <v>0</v>
      </c>
      <c r="AI211" s="8">
        <f t="shared" si="50"/>
        <v>0</v>
      </c>
      <c r="AJ211" s="8">
        <f t="shared" si="50"/>
        <v>0</v>
      </c>
      <c r="AK211" s="8">
        <f t="shared" si="50"/>
        <v>0</v>
      </c>
      <c r="AL211" s="8">
        <f t="shared" si="50"/>
        <v>0</v>
      </c>
      <c r="AM211" s="8">
        <f t="shared" si="50"/>
        <v>0</v>
      </c>
      <c r="AN211" s="44">
        <f t="shared" si="50"/>
        <v>0</v>
      </c>
      <c r="AO211" s="8">
        <f t="shared" si="50"/>
        <v>0</v>
      </c>
      <c r="AP211" s="8">
        <f t="shared" si="50"/>
        <v>0</v>
      </c>
      <c r="AQ211" s="8">
        <f t="shared" si="50"/>
        <v>0</v>
      </c>
      <c r="AR211" s="8">
        <f t="shared" si="50"/>
        <v>0</v>
      </c>
      <c r="AS211" s="8">
        <f t="shared" si="50"/>
        <v>0</v>
      </c>
      <c r="AT211" s="8">
        <f t="shared" si="50"/>
        <v>0</v>
      </c>
      <c r="AU211" s="8">
        <f t="shared" si="50"/>
        <v>0</v>
      </c>
      <c r="AV211" s="8">
        <f t="shared" si="50"/>
        <v>0</v>
      </c>
      <c r="AW211" s="8">
        <f t="shared" si="50"/>
        <v>0</v>
      </c>
      <c r="AX211" s="8">
        <f t="shared" si="50"/>
        <v>0</v>
      </c>
      <c r="AY211" s="8">
        <f t="shared" si="50"/>
        <v>0</v>
      </c>
      <c r="AZ211" s="8">
        <f t="shared" si="50"/>
        <v>0</v>
      </c>
    </row>
    <row r="212" spans="2:52" x14ac:dyDescent="0.55000000000000004">
      <c r="B212" s="6" t="s">
        <v>501</v>
      </c>
      <c r="C212" s="8">
        <f t="shared" si="42"/>
        <v>3</v>
      </c>
      <c r="F212" s="6" t="s">
        <v>501</v>
      </c>
      <c r="G212" s="62">
        <v>5</v>
      </c>
      <c r="H212" s="62">
        <v>10</v>
      </c>
      <c r="N212" s="8">
        <f t="shared" ref="N212:AZ212" si="51">COUNTIFS(N$7:N$180,"=L",$H$7:$H$180,$F$212)</f>
        <v>0</v>
      </c>
      <c r="O212" s="8">
        <f t="shared" si="51"/>
        <v>0</v>
      </c>
      <c r="P212" s="8">
        <f t="shared" si="51"/>
        <v>0</v>
      </c>
      <c r="Q212" s="8">
        <f t="shared" si="51"/>
        <v>0</v>
      </c>
      <c r="R212" s="8">
        <f t="shared" si="51"/>
        <v>1</v>
      </c>
      <c r="S212" s="8">
        <f t="shared" si="51"/>
        <v>0</v>
      </c>
      <c r="T212" s="98">
        <f t="shared" si="51"/>
        <v>0</v>
      </c>
      <c r="U212" s="8">
        <f t="shared" si="51"/>
        <v>0</v>
      </c>
      <c r="V212" s="44">
        <f t="shared" si="51"/>
        <v>1</v>
      </c>
      <c r="W212" s="8">
        <f t="shared" si="51"/>
        <v>0</v>
      </c>
      <c r="X212" s="8">
        <f t="shared" si="51"/>
        <v>0</v>
      </c>
      <c r="Y212" s="8">
        <f t="shared" si="51"/>
        <v>1</v>
      </c>
      <c r="Z212" s="8">
        <f t="shared" si="51"/>
        <v>0</v>
      </c>
      <c r="AA212" s="8">
        <f t="shared" si="51"/>
        <v>0</v>
      </c>
      <c r="AB212" s="8">
        <f t="shared" si="51"/>
        <v>0</v>
      </c>
      <c r="AC212" s="8">
        <f t="shared" si="51"/>
        <v>0</v>
      </c>
      <c r="AD212" s="8">
        <f t="shared" si="51"/>
        <v>0</v>
      </c>
      <c r="AE212" s="44">
        <f t="shared" si="51"/>
        <v>0</v>
      </c>
      <c r="AF212" s="8">
        <f t="shared" si="51"/>
        <v>0</v>
      </c>
      <c r="AG212" s="8">
        <f t="shared" si="51"/>
        <v>0</v>
      </c>
      <c r="AH212" s="8">
        <f t="shared" si="51"/>
        <v>0</v>
      </c>
      <c r="AI212" s="8">
        <f t="shared" si="51"/>
        <v>0</v>
      </c>
      <c r="AJ212" s="8">
        <f t="shared" si="51"/>
        <v>0</v>
      </c>
      <c r="AK212" s="8">
        <f t="shared" si="51"/>
        <v>0</v>
      </c>
      <c r="AL212" s="8">
        <f t="shared" si="51"/>
        <v>0</v>
      </c>
      <c r="AM212" s="8">
        <f t="shared" si="51"/>
        <v>0</v>
      </c>
      <c r="AN212" s="44">
        <f t="shared" si="51"/>
        <v>0</v>
      </c>
      <c r="AO212" s="8">
        <f t="shared" si="51"/>
        <v>0</v>
      </c>
      <c r="AP212" s="8">
        <f t="shared" si="51"/>
        <v>0</v>
      </c>
      <c r="AQ212" s="8">
        <f t="shared" si="51"/>
        <v>0</v>
      </c>
      <c r="AR212" s="8">
        <f t="shared" si="51"/>
        <v>0</v>
      </c>
      <c r="AS212" s="8">
        <f t="shared" si="51"/>
        <v>0</v>
      </c>
      <c r="AT212" s="8">
        <f t="shared" si="51"/>
        <v>0</v>
      </c>
      <c r="AU212" s="8">
        <f t="shared" si="51"/>
        <v>0</v>
      </c>
      <c r="AV212" s="8">
        <f t="shared" si="51"/>
        <v>0</v>
      </c>
      <c r="AW212" s="8">
        <f t="shared" si="51"/>
        <v>0</v>
      </c>
      <c r="AX212" s="8">
        <f t="shared" si="51"/>
        <v>0</v>
      </c>
      <c r="AY212" s="8">
        <f t="shared" si="51"/>
        <v>0</v>
      </c>
      <c r="AZ212" s="8">
        <f t="shared" si="51"/>
        <v>0</v>
      </c>
    </row>
    <row r="213" spans="2:52" x14ac:dyDescent="0.55000000000000004">
      <c r="B213" s="6" t="s">
        <v>422</v>
      </c>
      <c r="C213" s="8">
        <f t="shared" si="42"/>
        <v>6</v>
      </c>
      <c r="F213" s="6" t="s">
        <v>422</v>
      </c>
      <c r="G213" s="62">
        <v>2</v>
      </c>
      <c r="H213" s="62">
        <v>10</v>
      </c>
      <c r="N213" s="8">
        <f t="shared" ref="N213:AZ213" si="52">COUNTIFS(N$7:N$180,"=L",$H$7:$H$180,$F$213)</f>
        <v>0</v>
      </c>
      <c r="O213" s="8">
        <f t="shared" si="52"/>
        <v>0</v>
      </c>
      <c r="P213" s="8">
        <f t="shared" si="52"/>
        <v>0</v>
      </c>
      <c r="Q213" s="8">
        <f t="shared" si="52"/>
        <v>0</v>
      </c>
      <c r="R213" s="8">
        <f t="shared" si="52"/>
        <v>1</v>
      </c>
      <c r="S213" s="8">
        <f t="shared" si="52"/>
        <v>1</v>
      </c>
      <c r="T213" s="98">
        <f t="shared" si="52"/>
        <v>0</v>
      </c>
      <c r="U213" s="8">
        <f t="shared" si="52"/>
        <v>2</v>
      </c>
      <c r="V213" s="44">
        <f t="shared" si="52"/>
        <v>1</v>
      </c>
      <c r="W213" s="8">
        <f t="shared" si="52"/>
        <v>0</v>
      </c>
      <c r="X213" s="8">
        <f t="shared" si="52"/>
        <v>0</v>
      </c>
      <c r="Y213" s="8">
        <f t="shared" si="52"/>
        <v>0</v>
      </c>
      <c r="Z213" s="8">
        <f t="shared" si="52"/>
        <v>1</v>
      </c>
      <c r="AA213" s="8">
        <f t="shared" si="52"/>
        <v>0</v>
      </c>
      <c r="AB213" s="8">
        <f t="shared" si="52"/>
        <v>0</v>
      </c>
      <c r="AC213" s="8">
        <f t="shared" si="52"/>
        <v>0</v>
      </c>
      <c r="AD213" s="8">
        <f t="shared" si="52"/>
        <v>0</v>
      </c>
      <c r="AE213" s="44">
        <f t="shared" si="52"/>
        <v>0</v>
      </c>
      <c r="AF213" s="8">
        <f t="shared" si="52"/>
        <v>0</v>
      </c>
      <c r="AG213" s="8">
        <f t="shared" si="52"/>
        <v>0</v>
      </c>
      <c r="AH213" s="8">
        <f t="shared" si="52"/>
        <v>0</v>
      </c>
      <c r="AI213" s="8">
        <f t="shared" si="52"/>
        <v>0</v>
      </c>
      <c r="AJ213" s="8">
        <f t="shared" si="52"/>
        <v>0</v>
      </c>
      <c r="AK213" s="8">
        <f t="shared" si="52"/>
        <v>0</v>
      </c>
      <c r="AL213" s="8">
        <f t="shared" si="52"/>
        <v>0</v>
      </c>
      <c r="AM213" s="8">
        <f t="shared" si="52"/>
        <v>0</v>
      </c>
      <c r="AN213" s="44">
        <f t="shared" si="52"/>
        <v>0</v>
      </c>
      <c r="AO213" s="8">
        <f t="shared" si="52"/>
        <v>0</v>
      </c>
      <c r="AP213" s="8">
        <f t="shared" si="52"/>
        <v>0</v>
      </c>
      <c r="AQ213" s="8">
        <f t="shared" si="52"/>
        <v>0</v>
      </c>
      <c r="AR213" s="8">
        <f t="shared" si="52"/>
        <v>0</v>
      </c>
      <c r="AS213" s="8">
        <f t="shared" si="52"/>
        <v>0</v>
      </c>
      <c r="AT213" s="8">
        <f t="shared" si="52"/>
        <v>0</v>
      </c>
      <c r="AU213" s="8">
        <f t="shared" si="52"/>
        <v>0</v>
      </c>
      <c r="AV213" s="8">
        <f t="shared" si="52"/>
        <v>0</v>
      </c>
      <c r="AW213" s="8">
        <f t="shared" si="52"/>
        <v>0</v>
      </c>
      <c r="AX213" s="8">
        <f t="shared" si="52"/>
        <v>0</v>
      </c>
      <c r="AY213" s="8">
        <f t="shared" si="52"/>
        <v>0</v>
      </c>
      <c r="AZ213" s="8">
        <f t="shared" si="52"/>
        <v>0</v>
      </c>
    </row>
    <row r="214" spans="2:52" x14ac:dyDescent="0.55000000000000004">
      <c r="B214" s="6" t="s">
        <v>653</v>
      </c>
      <c r="C214" s="8">
        <f t="shared" si="42"/>
        <v>0</v>
      </c>
      <c r="F214" s="6" t="s">
        <v>653</v>
      </c>
      <c r="G214" s="62">
        <v>2</v>
      </c>
      <c r="H214" s="62">
        <v>10</v>
      </c>
      <c r="N214" s="8">
        <f t="shared" ref="N214:AZ214" si="53">COUNTIFS(N$7:N$180,"=L",$H$7:$H$180,$F$214)</f>
        <v>0</v>
      </c>
      <c r="O214" s="8">
        <f t="shared" si="53"/>
        <v>0</v>
      </c>
      <c r="P214" s="8">
        <f t="shared" si="53"/>
        <v>0</v>
      </c>
      <c r="Q214" s="8">
        <f t="shared" si="53"/>
        <v>0</v>
      </c>
      <c r="R214" s="8">
        <f t="shared" si="53"/>
        <v>0</v>
      </c>
      <c r="S214" s="8">
        <f t="shared" si="53"/>
        <v>0</v>
      </c>
      <c r="T214" s="98">
        <f t="shared" si="53"/>
        <v>0</v>
      </c>
      <c r="U214" s="8">
        <f t="shared" si="53"/>
        <v>0</v>
      </c>
      <c r="V214" s="44">
        <f t="shared" si="53"/>
        <v>0</v>
      </c>
      <c r="W214" s="8">
        <f t="shared" si="53"/>
        <v>0</v>
      </c>
      <c r="X214" s="8">
        <f t="shared" si="53"/>
        <v>0</v>
      </c>
      <c r="Y214" s="8">
        <f t="shared" si="53"/>
        <v>0</v>
      </c>
      <c r="Z214" s="8">
        <f t="shared" si="53"/>
        <v>0</v>
      </c>
      <c r="AA214" s="8">
        <f t="shared" si="53"/>
        <v>0</v>
      </c>
      <c r="AB214" s="8">
        <f t="shared" si="53"/>
        <v>0</v>
      </c>
      <c r="AC214" s="8">
        <f t="shared" si="53"/>
        <v>0</v>
      </c>
      <c r="AD214" s="8">
        <f t="shared" si="53"/>
        <v>0</v>
      </c>
      <c r="AE214" s="44">
        <f t="shared" si="53"/>
        <v>0</v>
      </c>
      <c r="AF214" s="8">
        <f t="shared" si="53"/>
        <v>0</v>
      </c>
      <c r="AG214" s="8">
        <f t="shared" si="53"/>
        <v>0</v>
      </c>
      <c r="AH214" s="8">
        <f t="shared" si="53"/>
        <v>0</v>
      </c>
      <c r="AI214" s="8">
        <f t="shared" si="53"/>
        <v>0</v>
      </c>
      <c r="AJ214" s="8">
        <f t="shared" si="53"/>
        <v>0</v>
      </c>
      <c r="AK214" s="8">
        <f t="shared" si="53"/>
        <v>0</v>
      </c>
      <c r="AL214" s="8">
        <f t="shared" si="53"/>
        <v>0</v>
      </c>
      <c r="AM214" s="8">
        <f t="shared" si="53"/>
        <v>0</v>
      </c>
      <c r="AN214" s="44">
        <f t="shared" si="53"/>
        <v>0</v>
      </c>
      <c r="AO214" s="8">
        <f t="shared" si="53"/>
        <v>0</v>
      </c>
      <c r="AP214" s="8">
        <f t="shared" si="53"/>
        <v>0</v>
      </c>
      <c r="AQ214" s="8">
        <f t="shared" si="53"/>
        <v>0</v>
      </c>
      <c r="AR214" s="8">
        <f t="shared" si="53"/>
        <v>0</v>
      </c>
      <c r="AS214" s="8">
        <f t="shared" si="53"/>
        <v>0</v>
      </c>
      <c r="AT214" s="8">
        <f t="shared" si="53"/>
        <v>0</v>
      </c>
      <c r="AU214" s="8">
        <f t="shared" si="53"/>
        <v>0</v>
      </c>
      <c r="AV214" s="8">
        <f t="shared" si="53"/>
        <v>0</v>
      </c>
      <c r="AW214" s="8">
        <f t="shared" si="53"/>
        <v>0</v>
      </c>
      <c r="AX214" s="8">
        <f t="shared" si="53"/>
        <v>0</v>
      </c>
      <c r="AY214" s="8">
        <f t="shared" si="53"/>
        <v>0</v>
      </c>
      <c r="AZ214" s="8">
        <f t="shared" si="53"/>
        <v>0</v>
      </c>
    </row>
    <row r="215" spans="2:52" x14ac:dyDescent="0.55000000000000004">
      <c r="B215" s="6" t="s">
        <v>525</v>
      </c>
      <c r="C215" s="8">
        <f t="shared" si="42"/>
        <v>2</v>
      </c>
      <c r="F215" s="6" t="s">
        <v>525</v>
      </c>
      <c r="G215" s="62">
        <v>2</v>
      </c>
      <c r="H215" s="62">
        <v>10</v>
      </c>
      <c r="N215" s="8">
        <f t="shared" ref="N215:AZ215" si="54">COUNTIFS(N$7:N$180,"=L",$H$7:$H$180,$F$215)</f>
        <v>0</v>
      </c>
      <c r="O215" s="8">
        <f t="shared" si="54"/>
        <v>0</v>
      </c>
      <c r="P215" s="8">
        <f t="shared" si="54"/>
        <v>0</v>
      </c>
      <c r="Q215" s="8">
        <f t="shared" si="54"/>
        <v>0</v>
      </c>
      <c r="R215" s="8">
        <f t="shared" si="54"/>
        <v>0</v>
      </c>
      <c r="S215" s="8">
        <f t="shared" si="54"/>
        <v>0</v>
      </c>
      <c r="T215" s="98">
        <f t="shared" si="54"/>
        <v>1</v>
      </c>
      <c r="U215" s="8">
        <f t="shared" si="54"/>
        <v>0</v>
      </c>
      <c r="V215" s="44">
        <f t="shared" si="54"/>
        <v>1</v>
      </c>
      <c r="W215" s="8">
        <f t="shared" si="54"/>
        <v>0</v>
      </c>
      <c r="X215" s="8">
        <f t="shared" si="54"/>
        <v>0</v>
      </c>
      <c r="Y215" s="8">
        <f t="shared" si="54"/>
        <v>0</v>
      </c>
      <c r="Z215" s="8">
        <f t="shared" si="54"/>
        <v>0</v>
      </c>
      <c r="AA215" s="8">
        <f t="shared" si="54"/>
        <v>0</v>
      </c>
      <c r="AB215" s="8">
        <f t="shared" si="54"/>
        <v>0</v>
      </c>
      <c r="AC215" s="8">
        <f t="shared" si="54"/>
        <v>0</v>
      </c>
      <c r="AD215" s="8">
        <f t="shared" si="54"/>
        <v>0</v>
      </c>
      <c r="AE215" s="44">
        <f t="shared" si="54"/>
        <v>0</v>
      </c>
      <c r="AF215" s="8">
        <f t="shared" si="54"/>
        <v>0</v>
      </c>
      <c r="AG215" s="8">
        <f t="shared" si="54"/>
        <v>0</v>
      </c>
      <c r="AH215" s="8">
        <f t="shared" si="54"/>
        <v>0</v>
      </c>
      <c r="AI215" s="8">
        <f t="shared" si="54"/>
        <v>0</v>
      </c>
      <c r="AJ215" s="8">
        <f t="shared" si="54"/>
        <v>0</v>
      </c>
      <c r="AK215" s="8">
        <f t="shared" si="54"/>
        <v>0</v>
      </c>
      <c r="AL215" s="8">
        <f t="shared" si="54"/>
        <v>0</v>
      </c>
      <c r="AM215" s="8">
        <f t="shared" si="54"/>
        <v>0</v>
      </c>
      <c r="AN215" s="44">
        <f t="shared" si="54"/>
        <v>0</v>
      </c>
      <c r="AO215" s="8">
        <f t="shared" si="54"/>
        <v>0</v>
      </c>
      <c r="AP215" s="8">
        <f t="shared" si="54"/>
        <v>0</v>
      </c>
      <c r="AQ215" s="8">
        <f t="shared" si="54"/>
        <v>0</v>
      </c>
      <c r="AR215" s="8">
        <f t="shared" si="54"/>
        <v>0</v>
      </c>
      <c r="AS215" s="8">
        <f t="shared" si="54"/>
        <v>0</v>
      </c>
      <c r="AT215" s="8">
        <f t="shared" si="54"/>
        <v>0</v>
      </c>
      <c r="AU215" s="8">
        <f t="shared" si="54"/>
        <v>0</v>
      </c>
      <c r="AV215" s="8">
        <f t="shared" si="54"/>
        <v>0</v>
      </c>
      <c r="AW215" s="8">
        <f t="shared" si="54"/>
        <v>0</v>
      </c>
      <c r="AX215" s="8">
        <f t="shared" si="54"/>
        <v>0</v>
      </c>
      <c r="AY215" s="8">
        <f t="shared" si="54"/>
        <v>0</v>
      </c>
      <c r="AZ215" s="8">
        <f t="shared" si="54"/>
        <v>0</v>
      </c>
    </row>
    <row r="217" spans="2:52" x14ac:dyDescent="0.55000000000000004">
      <c r="B217" s="45" t="s">
        <v>654</v>
      </c>
      <c r="D217" s="6" t="s">
        <v>655</v>
      </c>
      <c r="E217" s="7" t="s">
        <v>642</v>
      </c>
      <c r="G217" s="45" t="s">
        <v>656</v>
      </c>
      <c r="H217" s="45" t="s">
        <v>657</v>
      </c>
    </row>
    <row r="218" spans="2:52" x14ac:dyDescent="0.55000000000000004">
      <c r="B218" s="46" t="s">
        <v>658</v>
      </c>
      <c r="D218" s="6">
        <f>COUNTIF($M$7:$M$135,"&lt;4")</f>
        <v>24</v>
      </c>
      <c r="E218" s="31">
        <f>D218/$D$222</f>
        <v>0.1875</v>
      </c>
      <c r="G218" s="38">
        <v>0.1</v>
      </c>
      <c r="H218" s="38">
        <v>0.25</v>
      </c>
    </row>
    <row r="219" spans="2:52" x14ac:dyDescent="0.55000000000000004">
      <c r="B219" s="46" t="s">
        <v>659</v>
      </c>
      <c r="D219" s="6">
        <f>COUNTIFS($M$7:$M$135,"&gt;=4",$M$7:$M$135,"&lt;=8")</f>
        <v>35</v>
      </c>
      <c r="E219" s="31">
        <f t="shared" ref="E219:E221" si="55">D219/$D$222</f>
        <v>0.2734375</v>
      </c>
      <c r="G219" s="38">
        <v>0.3</v>
      </c>
      <c r="H219" s="38">
        <v>0.4</v>
      </c>
    </row>
    <row r="220" spans="2:52" x14ac:dyDescent="0.55000000000000004">
      <c r="B220" s="46" t="s">
        <v>660</v>
      </c>
      <c r="D220" s="6">
        <f>COUNTIFS($M$7:$M$135,"&gt;=9",$M$7:$M$135,"&lt;=16")</f>
        <v>46</v>
      </c>
      <c r="E220" s="31">
        <f t="shared" si="55"/>
        <v>0.359375</v>
      </c>
      <c r="G220" s="38">
        <v>0.2</v>
      </c>
      <c r="H220" s="38">
        <v>0.35</v>
      </c>
    </row>
    <row r="221" spans="2:52" x14ac:dyDescent="0.55000000000000004">
      <c r="B221" s="46" t="s">
        <v>661</v>
      </c>
      <c r="D221" s="6">
        <f>COUNTIFS($M$7:$M$135,"&gt;16")</f>
        <v>23</v>
      </c>
      <c r="E221" s="31">
        <f t="shared" si="55"/>
        <v>0.1796875</v>
      </c>
      <c r="G221" s="38">
        <v>0.2</v>
      </c>
      <c r="H221" s="38">
        <v>0.3</v>
      </c>
    </row>
    <row r="222" spans="2:52" x14ac:dyDescent="0.55000000000000004">
      <c r="D222" s="6">
        <f>SUM(D218:D221)</f>
        <v>128</v>
      </c>
    </row>
  </sheetData>
  <autoFilter ref="A1:BA180" xr:uid="{00000000-0009-0000-0000-000002000000}"/>
  <sortState xmlns:xlrd2="http://schemas.microsoft.com/office/spreadsheetml/2017/richdata2" ref="A7:BA135">
    <sortCondition ref="B7:B135"/>
  </sortState>
  <conditionalFormatting sqref="N45:AZ45 N43:AZ43 N47:AZ56 N57:O57 S57:AZ57 N58:AZ70 N71:P71 R71:AZ71 N74:AZ76 N77:O79 R77:AZ79 N80:AZ82 N83:P84 R83:AZ84 N97:P97 T97:AZ97 N116:AZ117 N118:Q123 N136:O147 N181:AZ1048576 N148:Q180 AR136:AZ180 N1:AZ38 R118:AZ118 S119:AZ123 N85:AZ96 N98:AZ109 R73:AZ73 AB72:AZ72 N73:P73 N124:AZ135">
    <cfRule type="cellIs" dxfId="193" priority="96" operator="equal">
      <formula>"L"</formula>
    </cfRule>
  </conditionalFormatting>
  <conditionalFormatting sqref="N45:BA45 N43:BA43 N47:BA56 N57:O57 S57:BA57 N58:BA70 N71:P71 R71:BA71 N74:BA76 N77:O79 R77:BA79 N80:BA82 N83:P84 R83:BA84 N97:P97 T97:BA97 N116:BA117 N118:Q123 N136:O147 N181:BA1048576 N148:Q180 AR136:BA180 N1:BA38 R118:BA118 S119:BA123 N85:BA96 N98:BA109 R73:BA73 AB72:BA72 N73:P73 N124:BA135">
    <cfRule type="cellIs" dxfId="192" priority="95" operator="equal">
      <formula>"C"</formula>
    </cfRule>
  </conditionalFormatting>
  <conditionalFormatting sqref="N45:AZ45 N43:AZ43 N47:AZ56 N57:O57 S57:AZ57 N58:AZ70 N71:P71 R71:AZ71 N74:AZ76 N77:O79 R77:AZ79 N80:AZ82 N83:P84 R83:AZ84 N97:P97 T97:AZ97 N116:AZ117 N118:Q123 N136:O147 N148:Q180 AR136:AZ180 N7:AZ38 R118:AZ118 S119:AZ123 N85:AZ96 N98:AZ109 R73:AZ73 AB72:AZ72 N73:P73 N124:AZ135">
    <cfRule type="cellIs" dxfId="191" priority="94" operator="equal">
      <formula>"O"</formula>
    </cfRule>
  </conditionalFormatting>
  <conditionalFormatting sqref="N110:AZ115">
    <cfRule type="cellIs" dxfId="190" priority="90" operator="equal">
      <formula>"L"</formula>
    </cfRule>
  </conditionalFormatting>
  <conditionalFormatting sqref="N110:BA115">
    <cfRule type="cellIs" dxfId="189" priority="89" operator="equal">
      <formula>"C"</formula>
    </cfRule>
  </conditionalFormatting>
  <conditionalFormatting sqref="N110:AZ115">
    <cfRule type="cellIs" dxfId="188" priority="88" operator="equal">
      <formula>"O"</formula>
    </cfRule>
  </conditionalFormatting>
  <conditionalFormatting sqref="N46:AZ46">
    <cfRule type="cellIs" dxfId="187" priority="84" operator="equal">
      <formula>"L"</formula>
    </cfRule>
  </conditionalFormatting>
  <conditionalFormatting sqref="N46:BA46">
    <cfRule type="cellIs" dxfId="186" priority="83" operator="equal">
      <formula>"C"</formula>
    </cfRule>
  </conditionalFormatting>
  <conditionalFormatting sqref="N46:AZ46">
    <cfRule type="cellIs" dxfId="185" priority="82" operator="equal">
      <formula>"O"</formula>
    </cfRule>
  </conditionalFormatting>
  <conditionalFormatting sqref="N44:AZ44">
    <cfRule type="cellIs" dxfId="184" priority="81" operator="equal">
      <formula>"L"</formula>
    </cfRule>
  </conditionalFormatting>
  <conditionalFormatting sqref="N44:BA44">
    <cfRule type="cellIs" dxfId="183" priority="80" operator="equal">
      <formula>"C"</formula>
    </cfRule>
  </conditionalFormatting>
  <conditionalFormatting sqref="N44:AZ44">
    <cfRule type="cellIs" dxfId="182" priority="79" operator="equal">
      <formula>"O"</formula>
    </cfRule>
  </conditionalFormatting>
  <conditionalFormatting sqref="N41:AZ41 N39:AZ39">
    <cfRule type="cellIs" dxfId="181" priority="78" operator="equal">
      <formula>"L"</formula>
    </cfRule>
  </conditionalFormatting>
  <conditionalFormatting sqref="N41:BA41 N39:BA39">
    <cfRule type="cellIs" dxfId="180" priority="77" operator="equal">
      <formula>"C"</formula>
    </cfRule>
  </conditionalFormatting>
  <conditionalFormatting sqref="N41:AZ41 N39:AZ39">
    <cfRule type="cellIs" dxfId="179" priority="76" operator="equal">
      <formula>"O"</formula>
    </cfRule>
  </conditionalFormatting>
  <conditionalFormatting sqref="N42:AZ42">
    <cfRule type="cellIs" dxfId="178" priority="75" operator="equal">
      <formula>"L"</formula>
    </cfRule>
  </conditionalFormatting>
  <conditionalFormatting sqref="N42:BA42">
    <cfRule type="cellIs" dxfId="177" priority="74" operator="equal">
      <formula>"C"</formula>
    </cfRule>
  </conditionalFormatting>
  <conditionalFormatting sqref="N42:AZ42">
    <cfRule type="cellIs" dxfId="176" priority="73" operator="equal">
      <formula>"O"</formula>
    </cfRule>
  </conditionalFormatting>
  <conditionalFormatting sqref="N40:AZ40">
    <cfRule type="cellIs" dxfId="175" priority="72" operator="equal">
      <formula>"L"</formula>
    </cfRule>
  </conditionalFormatting>
  <conditionalFormatting sqref="N40:BA40">
    <cfRule type="cellIs" dxfId="174" priority="71" operator="equal">
      <formula>"C"</formula>
    </cfRule>
  </conditionalFormatting>
  <conditionalFormatting sqref="N40:AZ40">
    <cfRule type="cellIs" dxfId="173" priority="70" operator="equal">
      <formula>"O"</formula>
    </cfRule>
  </conditionalFormatting>
  <conditionalFormatting sqref="R136:X136 R148:R151 R152:S159 T148:X151 V156:V159 V152:X155 X156:X159 R160:X180 AN136:AP136 Z136:AC136 AE136:AH136 AJ136:AL136 AN138:AP138 R140:X147 R137:R139 AN140:AP180 Z140:AC180 AE140:AH180 AJ140:AL180">
    <cfRule type="cellIs" dxfId="172" priority="69" operator="equal">
      <formula>"L"</formula>
    </cfRule>
  </conditionalFormatting>
  <conditionalFormatting sqref="R136:X136 R148:R151 R152:S159 T148:X151 V156:V159 V152:X155 X156:X159 R160:X180 AN136:AP136 Z136:AC136 AE136:AH136 AJ136:AL136 AN138:AP138 R140:X147 R137:R139 AN140:AP180 Z140:AC180 AE140:AH180 AJ140:AL180">
    <cfRule type="cellIs" dxfId="171" priority="68" operator="equal">
      <formula>"C"</formula>
    </cfRule>
  </conditionalFormatting>
  <conditionalFormatting sqref="R136:X136 R148:R151 R160:X180 R152:S159 T148:X151 V156:V159 V152:X155 X156:X159 AN136:AP136 Z136:AC136 AE136:AH136 AJ136:AL136 AN138:AP138 R140:X147 R137:R139 AN140:AP180 Z140:AC180 AE140:AH180 AJ140:AL180">
    <cfRule type="cellIs" dxfId="170" priority="67" operator="equal">
      <formula>"O"</formula>
    </cfRule>
  </conditionalFormatting>
  <conditionalFormatting sqref="Y136 Y160:Y180 Y140:Y151">
    <cfRule type="cellIs" dxfId="169" priority="66" operator="equal">
      <formula>"L"</formula>
    </cfRule>
  </conditionalFormatting>
  <conditionalFormatting sqref="Y136 Y160:Y180 Y140:Y151">
    <cfRule type="cellIs" dxfId="168" priority="65" operator="equal">
      <formula>"C"</formula>
    </cfRule>
  </conditionalFormatting>
  <conditionalFormatting sqref="Y160:Y180 Y136 Y140:Y151">
    <cfRule type="cellIs" dxfId="167" priority="64" operator="equal">
      <formula>"O"</formula>
    </cfRule>
  </conditionalFormatting>
  <conditionalFormatting sqref="AD136 AD160:AD180 AD140:AD151">
    <cfRule type="cellIs" dxfId="166" priority="63" operator="equal">
      <formula>"L"</formula>
    </cfRule>
  </conditionalFormatting>
  <conditionalFormatting sqref="AD136 AD160:AD180 AD140:AD151">
    <cfRule type="cellIs" dxfId="165" priority="62" operator="equal">
      <formula>"C"</formula>
    </cfRule>
  </conditionalFormatting>
  <conditionalFormatting sqref="AD160:AD180 AD136 AD140:AD151">
    <cfRule type="cellIs" dxfId="164" priority="61" operator="equal">
      <formula>"O"</formula>
    </cfRule>
  </conditionalFormatting>
  <conditionalFormatting sqref="AI136 AI160:AI180 AI140:AI151">
    <cfRule type="cellIs" dxfId="163" priority="60" operator="equal">
      <formula>"L"</formula>
    </cfRule>
  </conditionalFormatting>
  <conditionalFormatting sqref="AI136 AI160:AI180 AI140:AI151">
    <cfRule type="cellIs" dxfId="162" priority="59" operator="equal">
      <formula>"C"</formula>
    </cfRule>
  </conditionalFormatting>
  <conditionalFormatting sqref="AI160:AI180 AI136 AI140:AI151">
    <cfRule type="cellIs" dxfId="161" priority="58" operator="equal">
      <formula>"O"</formula>
    </cfRule>
  </conditionalFormatting>
  <conditionalFormatting sqref="AM136 AM160:AM180 AM138 AM140:AM151">
    <cfRule type="cellIs" dxfId="160" priority="57" operator="equal">
      <formula>"L"</formula>
    </cfRule>
  </conditionalFormatting>
  <conditionalFormatting sqref="AM136 AM160:AM180 AM138 AM140:AM151">
    <cfRule type="cellIs" dxfId="159" priority="56" operator="equal">
      <formula>"C"</formula>
    </cfRule>
  </conditionalFormatting>
  <conditionalFormatting sqref="AM160:AM180 AM136 AM138 AM140:AM151">
    <cfRule type="cellIs" dxfId="158" priority="55" operator="equal">
      <formula>"O"</formula>
    </cfRule>
  </conditionalFormatting>
  <conditionalFormatting sqref="AQ136 AQ160:AQ180 AQ138 AQ140:AQ151">
    <cfRule type="cellIs" dxfId="157" priority="54" operator="equal">
      <formula>"L"</formula>
    </cfRule>
  </conditionalFormatting>
  <conditionalFormatting sqref="AQ136 AQ160:AQ180 AQ138 AQ140:AQ151">
    <cfRule type="cellIs" dxfId="156" priority="53" operator="equal">
      <formula>"C"</formula>
    </cfRule>
  </conditionalFormatting>
  <conditionalFormatting sqref="AQ160:AQ180 AQ136 AQ138 AQ140:AQ151">
    <cfRule type="cellIs" dxfId="155" priority="52" operator="equal">
      <formula>"O"</formula>
    </cfRule>
  </conditionalFormatting>
  <conditionalFormatting sqref="S137:X137 AN137:AP137 Z137:AC137 AE137:AH137 AJ137:AL137">
    <cfRule type="cellIs" dxfId="154" priority="51" operator="equal">
      <formula>"L"</formula>
    </cfRule>
  </conditionalFormatting>
  <conditionalFormatting sqref="S137:X137 AN137:AP137 Z137:AC137 AE137:AH137 AJ137:AL137">
    <cfRule type="cellIs" dxfId="153" priority="50" operator="equal">
      <formula>"C"</formula>
    </cfRule>
  </conditionalFormatting>
  <conditionalFormatting sqref="S137:X137 AN137:AP137 Z137:AC137 AE137:AH137 AJ137:AL137">
    <cfRule type="cellIs" dxfId="152" priority="49" operator="equal">
      <formula>"O"</formula>
    </cfRule>
  </conditionalFormatting>
  <conditionalFormatting sqref="Y137">
    <cfRule type="cellIs" dxfId="151" priority="48" operator="equal">
      <formula>"L"</formula>
    </cfRule>
  </conditionalFormatting>
  <conditionalFormatting sqref="Y137">
    <cfRule type="cellIs" dxfId="150" priority="47" operator="equal">
      <formula>"C"</formula>
    </cfRule>
  </conditionalFormatting>
  <conditionalFormatting sqref="Y137">
    <cfRule type="cellIs" dxfId="149" priority="46" operator="equal">
      <formula>"O"</formula>
    </cfRule>
  </conditionalFormatting>
  <conditionalFormatting sqref="AD137">
    <cfRule type="cellIs" dxfId="148" priority="45" operator="equal">
      <formula>"L"</formula>
    </cfRule>
  </conditionalFormatting>
  <conditionalFormatting sqref="AD137">
    <cfRule type="cellIs" dxfId="147" priority="44" operator="equal">
      <formula>"C"</formula>
    </cfRule>
  </conditionalFormatting>
  <conditionalFormatting sqref="AD137">
    <cfRule type="cellIs" dxfId="146" priority="43" operator="equal">
      <formula>"O"</formula>
    </cfRule>
  </conditionalFormatting>
  <conditionalFormatting sqref="AI137">
    <cfRule type="cellIs" dxfId="145" priority="42" operator="equal">
      <formula>"L"</formula>
    </cfRule>
  </conditionalFormatting>
  <conditionalFormatting sqref="AI137">
    <cfRule type="cellIs" dxfId="144" priority="41" operator="equal">
      <formula>"C"</formula>
    </cfRule>
  </conditionalFormatting>
  <conditionalFormatting sqref="AI137">
    <cfRule type="cellIs" dxfId="143" priority="40" operator="equal">
      <formula>"O"</formula>
    </cfRule>
  </conditionalFormatting>
  <conditionalFormatting sqref="AM137">
    <cfRule type="cellIs" dxfId="142" priority="39" operator="equal">
      <formula>"L"</formula>
    </cfRule>
  </conditionalFormatting>
  <conditionalFormatting sqref="AM137">
    <cfRule type="cellIs" dxfId="141" priority="38" operator="equal">
      <formula>"C"</formula>
    </cfRule>
  </conditionalFormatting>
  <conditionalFormatting sqref="AM137">
    <cfRule type="cellIs" dxfId="140" priority="37" operator="equal">
      <formula>"O"</formula>
    </cfRule>
  </conditionalFormatting>
  <conditionalFormatting sqref="AQ137">
    <cfRule type="cellIs" dxfId="139" priority="36" operator="equal">
      <formula>"L"</formula>
    </cfRule>
  </conditionalFormatting>
  <conditionalFormatting sqref="AQ137">
    <cfRule type="cellIs" dxfId="138" priority="35" operator="equal">
      <formula>"C"</formula>
    </cfRule>
  </conditionalFormatting>
  <conditionalFormatting sqref="AQ137">
    <cfRule type="cellIs" dxfId="137" priority="34" operator="equal">
      <formula>"O"</formula>
    </cfRule>
  </conditionalFormatting>
  <conditionalFormatting sqref="S139:X139 AN139:AP139 Z139:AC139 AE139:AH139 AJ139:AL139">
    <cfRule type="cellIs" dxfId="136" priority="33" operator="equal">
      <formula>"L"</formula>
    </cfRule>
  </conditionalFormatting>
  <conditionalFormatting sqref="S139:X139 AN139:AP139 Z139:AC139 AE139:AH139 AJ139:AL139">
    <cfRule type="cellIs" dxfId="135" priority="32" operator="equal">
      <formula>"C"</formula>
    </cfRule>
  </conditionalFormatting>
  <conditionalFormatting sqref="S139:X139 AN139:AP139 Z139:AC139 AE139:AH139 AJ139:AL139">
    <cfRule type="cellIs" dxfId="134" priority="31" operator="equal">
      <formula>"O"</formula>
    </cfRule>
  </conditionalFormatting>
  <conditionalFormatting sqref="Y139">
    <cfRule type="cellIs" dxfId="133" priority="30" operator="equal">
      <formula>"L"</formula>
    </cfRule>
  </conditionalFormatting>
  <conditionalFormatting sqref="Y139">
    <cfRule type="cellIs" dxfId="132" priority="29" operator="equal">
      <formula>"C"</formula>
    </cfRule>
  </conditionalFormatting>
  <conditionalFormatting sqref="Y139">
    <cfRule type="cellIs" dxfId="131" priority="28" operator="equal">
      <formula>"O"</formula>
    </cfRule>
  </conditionalFormatting>
  <conditionalFormatting sqref="AD139">
    <cfRule type="cellIs" dxfId="130" priority="27" operator="equal">
      <formula>"L"</formula>
    </cfRule>
  </conditionalFormatting>
  <conditionalFormatting sqref="AD139">
    <cfRule type="cellIs" dxfId="129" priority="26" operator="equal">
      <formula>"C"</formula>
    </cfRule>
  </conditionalFormatting>
  <conditionalFormatting sqref="AD139">
    <cfRule type="cellIs" dxfId="128" priority="25" operator="equal">
      <formula>"O"</formula>
    </cfRule>
  </conditionalFormatting>
  <conditionalFormatting sqref="AI139">
    <cfRule type="cellIs" dxfId="127" priority="24" operator="equal">
      <formula>"L"</formula>
    </cfRule>
  </conditionalFormatting>
  <conditionalFormatting sqref="AI139">
    <cfRule type="cellIs" dxfId="126" priority="23" operator="equal">
      <formula>"C"</formula>
    </cfRule>
  </conditionalFormatting>
  <conditionalFormatting sqref="AI139">
    <cfRule type="cellIs" dxfId="125" priority="22" operator="equal">
      <formula>"O"</formula>
    </cfRule>
  </conditionalFormatting>
  <conditionalFormatting sqref="AM139">
    <cfRule type="cellIs" dxfId="124" priority="21" operator="equal">
      <formula>"L"</formula>
    </cfRule>
  </conditionalFormatting>
  <conditionalFormatting sqref="AM139">
    <cfRule type="cellIs" dxfId="123" priority="20" operator="equal">
      <formula>"C"</formula>
    </cfRule>
  </conditionalFormatting>
  <conditionalFormatting sqref="AM139">
    <cfRule type="cellIs" dxfId="122" priority="19" operator="equal">
      <formula>"O"</formula>
    </cfRule>
  </conditionalFormatting>
  <conditionalFormatting sqref="AQ139">
    <cfRule type="cellIs" dxfId="121" priority="18" operator="equal">
      <formula>"L"</formula>
    </cfRule>
  </conditionalFormatting>
  <conditionalFormatting sqref="AQ139">
    <cfRule type="cellIs" dxfId="120" priority="17" operator="equal">
      <formula>"C"</formula>
    </cfRule>
  </conditionalFormatting>
  <conditionalFormatting sqref="AQ139">
    <cfRule type="cellIs" dxfId="119" priority="16" operator="equal">
      <formula>"O"</formula>
    </cfRule>
  </conditionalFormatting>
  <conditionalFormatting sqref="S138:X138 Z138:AC138 AE138:AH138 AJ138:AL138">
    <cfRule type="cellIs" dxfId="118" priority="15" operator="equal">
      <formula>"L"</formula>
    </cfRule>
  </conditionalFormatting>
  <conditionalFormatting sqref="S138:X138 Z138:AC138 AE138:AH138 AJ138:AL138">
    <cfRule type="cellIs" dxfId="117" priority="14" operator="equal">
      <formula>"C"</formula>
    </cfRule>
  </conditionalFormatting>
  <conditionalFormatting sqref="S138:X138 Z138:AC138 AE138:AH138 AJ138:AL138">
    <cfRule type="cellIs" dxfId="116" priority="13" operator="equal">
      <formula>"O"</formula>
    </cfRule>
  </conditionalFormatting>
  <conditionalFormatting sqref="Y138">
    <cfRule type="cellIs" dxfId="115" priority="12" operator="equal">
      <formula>"L"</formula>
    </cfRule>
  </conditionalFormatting>
  <conditionalFormatting sqref="Y138">
    <cfRule type="cellIs" dxfId="114" priority="11" operator="equal">
      <formula>"C"</formula>
    </cfRule>
  </conditionalFormatting>
  <conditionalFormatting sqref="Y138">
    <cfRule type="cellIs" dxfId="113" priority="10" operator="equal">
      <formula>"O"</formula>
    </cfRule>
  </conditionalFormatting>
  <conditionalFormatting sqref="AD138">
    <cfRule type="cellIs" dxfId="112" priority="9" operator="equal">
      <formula>"L"</formula>
    </cfRule>
  </conditionalFormatting>
  <conditionalFormatting sqref="AD138">
    <cfRule type="cellIs" dxfId="111" priority="8" operator="equal">
      <formula>"C"</formula>
    </cfRule>
  </conditionalFormatting>
  <conditionalFormatting sqref="AD138">
    <cfRule type="cellIs" dxfId="110" priority="7" operator="equal">
      <formula>"O"</formula>
    </cfRule>
  </conditionalFormatting>
  <conditionalFormatting sqref="AI138">
    <cfRule type="cellIs" dxfId="109" priority="6" operator="equal">
      <formula>"L"</formula>
    </cfRule>
  </conditionalFormatting>
  <conditionalFormatting sqref="AI138">
    <cfRule type="cellIs" dxfId="108" priority="5" operator="equal">
      <formula>"C"</formula>
    </cfRule>
  </conditionalFormatting>
  <conditionalFormatting sqref="AI138">
    <cfRule type="cellIs" dxfId="107" priority="4" operator="equal">
      <formula>"O"</formula>
    </cfRule>
  </conditionalFormatting>
  <conditionalFormatting sqref="N72:P72 R72:AA72">
    <cfRule type="cellIs" dxfId="106" priority="3" operator="equal">
      <formula>"L"</formula>
    </cfRule>
  </conditionalFormatting>
  <conditionalFormatting sqref="N72:P72 R72:AA72">
    <cfRule type="cellIs" dxfId="105" priority="2" operator="equal">
      <formula>"C"</formula>
    </cfRule>
  </conditionalFormatting>
  <conditionalFormatting sqref="N72:P72 R72:AA72">
    <cfRule type="cellIs" dxfId="104" priority="1" operator="equal">
      <formula>"O"</formula>
    </cfRule>
  </conditionalFormatting>
  <hyperlinks>
    <hyperlink ref="K24" r:id="rId1" xr:uid="{00000000-0004-0000-0200-000000000000}"/>
    <hyperlink ref="K17" r:id="rId2" xr:uid="{00000000-0004-0000-0200-000001000000}"/>
    <hyperlink ref="K22" r:id="rId3" xr:uid="{00000000-0004-0000-0200-000002000000}"/>
    <hyperlink ref="K18" r:id="rId4" xr:uid="{00000000-0004-0000-0200-000003000000}"/>
    <hyperlink ref="K94" r:id="rId5" xr:uid="{00000000-0004-0000-0200-000004000000}"/>
    <hyperlink ref="K31" r:id="rId6" xr:uid="{00000000-0004-0000-0200-000005000000}"/>
  </hyperlinks>
  <pageMargins left="0.7" right="0.7" top="0.75" bottom="0.75" header="0.3" footer="0.3"/>
  <pageSetup orientation="portrait" r:id="rId7"/>
  <legacyDrawing r:id="rId8"/>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17"/>
  <sheetViews>
    <sheetView zoomScale="90" zoomScaleNormal="90" workbookViewId="0">
      <pane xSplit="3" ySplit="6" topLeftCell="R45" activePane="bottomRight" state="frozen"/>
      <selection pane="topRight" activeCell="C14" sqref="C14"/>
      <selection pane="bottomLeft" activeCell="C14" sqref="C14"/>
      <selection pane="bottomRight" activeCell="K106" sqref="K106"/>
    </sheetView>
  </sheetViews>
  <sheetFormatPr defaultColWidth="8.83984375" defaultRowHeight="14.4" x14ac:dyDescent="0.55000000000000004"/>
  <cols>
    <col min="1" max="1" width="27.83984375" style="6" customWidth="1"/>
    <col min="2" max="2" width="8.83984375" style="6" customWidth="1"/>
    <col min="3" max="3" width="8.15625" style="6" customWidth="1"/>
    <col min="4" max="4" width="13" style="7" customWidth="1"/>
    <col min="5" max="5" width="12.15625" style="7" customWidth="1"/>
    <col min="6" max="6" width="15" style="6" customWidth="1"/>
    <col min="7" max="7" width="13.83984375" style="6" customWidth="1"/>
    <col min="8" max="8" width="10.41796875" style="6" customWidth="1"/>
    <col min="9" max="10" width="11.83984375" style="6" customWidth="1"/>
    <col min="11" max="12" width="9.15625" style="6" customWidth="1"/>
    <col min="13" max="14" width="8.41796875" style="6" customWidth="1"/>
    <col min="15" max="15" width="8.83984375" style="6" customWidth="1"/>
    <col min="16" max="16" width="10.15625" style="8" customWidth="1"/>
    <col min="17" max="23" width="8.83984375" style="19"/>
    <col min="24" max="24" width="10.41796875" style="19" customWidth="1"/>
    <col min="25" max="35" width="8.83984375" style="19"/>
  </cols>
  <sheetData>
    <row r="1" spans="1:42" s="16" customFormat="1" ht="57.6" x14ac:dyDescent="0.55000000000000004">
      <c r="A1" s="10" t="s">
        <v>0</v>
      </c>
      <c r="B1" s="10" t="s">
        <v>662</v>
      </c>
      <c r="C1" s="10" t="s">
        <v>663</v>
      </c>
      <c r="D1" s="11" t="s">
        <v>664</v>
      </c>
      <c r="E1" s="11" t="s">
        <v>1</v>
      </c>
      <c r="F1" s="10" t="s">
        <v>2</v>
      </c>
      <c r="G1" s="10" t="s">
        <v>665</v>
      </c>
      <c r="H1" s="10" t="s">
        <v>666</v>
      </c>
      <c r="I1" s="10" t="s">
        <v>667</v>
      </c>
      <c r="J1" s="10" t="s">
        <v>668</v>
      </c>
      <c r="K1" s="10" t="s">
        <v>669</v>
      </c>
      <c r="L1" s="10" t="s">
        <v>670</v>
      </c>
      <c r="M1" s="12" t="s">
        <v>671</v>
      </c>
      <c r="N1" s="12" t="s">
        <v>672</v>
      </c>
      <c r="O1" s="13" t="s">
        <v>673</v>
      </c>
      <c r="P1" s="14" t="s">
        <v>674</v>
      </c>
      <c r="Q1" s="15" t="s">
        <v>675</v>
      </c>
      <c r="R1" s="15" t="s">
        <v>676</v>
      </c>
      <c r="S1" s="15" t="s">
        <v>677</v>
      </c>
      <c r="T1" s="15" t="s">
        <v>678</v>
      </c>
      <c r="U1" s="15" t="s">
        <v>679</v>
      </c>
      <c r="V1" s="15" t="s">
        <v>680</v>
      </c>
      <c r="W1" s="15" t="s">
        <v>681</v>
      </c>
      <c r="X1" s="15" t="s">
        <v>682</v>
      </c>
      <c r="Y1" s="15" t="s">
        <v>683</v>
      </c>
      <c r="Z1" s="15" t="s">
        <v>684</v>
      </c>
      <c r="AA1" s="15" t="s">
        <v>685</v>
      </c>
      <c r="AB1" s="15" t="s">
        <v>686</v>
      </c>
      <c r="AC1" s="15" t="s">
        <v>687</v>
      </c>
      <c r="AD1" s="15" t="s">
        <v>688</v>
      </c>
      <c r="AE1" s="15" t="s">
        <v>689</v>
      </c>
      <c r="AF1" s="15" t="s">
        <v>690</v>
      </c>
      <c r="AG1" s="15" t="s">
        <v>691</v>
      </c>
      <c r="AH1" s="15" t="s">
        <v>692</v>
      </c>
      <c r="AI1" s="15" t="s">
        <v>693</v>
      </c>
      <c r="AJ1" s="15" t="s">
        <v>694</v>
      </c>
      <c r="AK1" s="15" t="s">
        <v>695</v>
      </c>
      <c r="AL1" s="15" t="s">
        <v>696</v>
      </c>
      <c r="AM1" s="15" t="s">
        <v>697</v>
      </c>
      <c r="AN1" s="15" t="s">
        <v>698</v>
      </c>
      <c r="AO1" s="15" t="s">
        <v>699</v>
      </c>
      <c r="AP1" s="15" t="s">
        <v>362</v>
      </c>
    </row>
    <row r="2" spans="1:42" s="16" customFormat="1" ht="43.2" x14ac:dyDescent="0.55000000000000004">
      <c r="A2" s="10" t="s">
        <v>700</v>
      </c>
      <c r="B2" s="17"/>
      <c r="C2" s="15"/>
      <c r="D2" s="11"/>
      <c r="E2" s="11"/>
      <c r="F2" s="10"/>
      <c r="G2" s="10"/>
      <c r="H2" s="10"/>
      <c r="I2" s="10"/>
      <c r="J2" s="10"/>
      <c r="K2" s="10"/>
      <c r="L2" s="10"/>
      <c r="M2" s="12"/>
      <c r="N2" s="12"/>
      <c r="O2" s="13"/>
      <c r="P2" s="14">
        <v>42954</v>
      </c>
      <c r="Q2" s="14"/>
      <c r="R2" s="15"/>
      <c r="S2" s="15"/>
      <c r="T2" s="14">
        <v>42985</v>
      </c>
      <c r="U2" s="15"/>
      <c r="V2" s="15"/>
      <c r="W2" s="15"/>
      <c r="X2" s="14">
        <v>43015</v>
      </c>
      <c r="Y2" s="15"/>
      <c r="Z2" s="15"/>
      <c r="AA2" s="15"/>
      <c r="AB2" s="14">
        <v>43046</v>
      </c>
      <c r="AC2" s="15"/>
      <c r="AD2" s="15"/>
      <c r="AE2" s="15"/>
      <c r="AG2" s="14">
        <v>43076</v>
      </c>
      <c r="AH2" s="15"/>
      <c r="AI2" s="15"/>
      <c r="AJ2" s="15"/>
      <c r="AL2" s="14">
        <v>43107</v>
      </c>
      <c r="AM2" s="15"/>
      <c r="AN2" s="15"/>
      <c r="AO2" s="14"/>
      <c r="AP2" s="23">
        <v>42773</v>
      </c>
    </row>
    <row r="3" spans="1:42" s="16" customFormat="1" x14ac:dyDescent="0.55000000000000004">
      <c r="A3" s="10" t="s">
        <v>404</v>
      </c>
      <c r="B3" s="17"/>
      <c r="C3" s="14"/>
      <c r="D3" s="11"/>
      <c r="E3" s="11"/>
      <c r="F3" s="10"/>
      <c r="G3" s="10"/>
      <c r="H3" s="10"/>
      <c r="I3" s="10"/>
      <c r="J3" s="10"/>
      <c r="K3" s="10"/>
      <c r="L3" s="10"/>
      <c r="M3" s="10"/>
      <c r="N3" s="10"/>
      <c r="O3" s="10"/>
      <c r="P3" s="14">
        <v>42956</v>
      </c>
      <c r="Q3" s="14">
        <v>42963</v>
      </c>
      <c r="R3" s="14">
        <v>42970</v>
      </c>
      <c r="S3" s="14">
        <v>42977</v>
      </c>
      <c r="T3" s="14">
        <v>42984</v>
      </c>
      <c r="U3" s="14">
        <v>42991</v>
      </c>
      <c r="V3" s="14">
        <v>42998</v>
      </c>
      <c r="W3" s="14">
        <v>43005</v>
      </c>
      <c r="X3" s="14">
        <v>43012</v>
      </c>
      <c r="Y3" s="14">
        <v>43019</v>
      </c>
      <c r="Z3" s="14">
        <v>43026</v>
      </c>
      <c r="AA3" s="14">
        <v>43033</v>
      </c>
      <c r="AB3" s="14">
        <v>43040</v>
      </c>
      <c r="AC3" s="14">
        <v>43047</v>
      </c>
      <c r="AD3" s="14">
        <v>43054</v>
      </c>
      <c r="AE3" s="14">
        <v>43061</v>
      </c>
      <c r="AF3" s="14">
        <v>43068</v>
      </c>
      <c r="AG3" s="14">
        <v>43075</v>
      </c>
      <c r="AH3" s="14">
        <v>43082</v>
      </c>
      <c r="AI3" s="14">
        <v>43089</v>
      </c>
      <c r="AJ3" s="14">
        <v>43096</v>
      </c>
      <c r="AK3" s="14">
        <v>43103</v>
      </c>
      <c r="AL3" s="14">
        <v>43110</v>
      </c>
      <c r="AM3" s="14">
        <v>43117</v>
      </c>
      <c r="AN3" s="14">
        <v>43124</v>
      </c>
      <c r="AO3" s="14">
        <v>43131</v>
      </c>
      <c r="AP3" s="16" t="s">
        <v>352</v>
      </c>
    </row>
    <row r="4" spans="1:42" s="20" customFormat="1" x14ac:dyDescent="0.55000000000000004">
      <c r="A4" s="18" t="s">
        <v>405</v>
      </c>
      <c r="B4" s="18">
        <f>SUM(P4:AE4)</f>
        <v>50</v>
      </c>
      <c r="C4" s="19">
        <f>SUM(AF4:AI4)</f>
        <v>50</v>
      </c>
      <c r="D4" s="4"/>
      <c r="E4" s="4"/>
      <c r="F4" s="5"/>
      <c r="G4" s="5"/>
      <c r="H4" s="5"/>
      <c r="I4" s="5"/>
      <c r="J4" s="5"/>
      <c r="K4" s="5"/>
      <c r="L4" s="5"/>
      <c r="M4" s="18"/>
      <c r="N4" s="18"/>
      <c r="O4" s="18"/>
      <c r="P4" s="19">
        <v>5</v>
      </c>
      <c r="Q4" s="19">
        <v>5</v>
      </c>
      <c r="R4" s="19">
        <v>5</v>
      </c>
      <c r="S4" s="19">
        <v>0</v>
      </c>
      <c r="T4" s="19">
        <v>5</v>
      </c>
      <c r="U4" s="19">
        <v>5</v>
      </c>
      <c r="V4" s="19">
        <v>5</v>
      </c>
      <c r="W4" s="19">
        <v>0</v>
      </c>
      <c r="X4" s="19">
        <v>5</v>
      </c>
      <c r="Y4" s="19">
        <v>5</v>
      </c>
      <c r="Z4" s="19">
        <v>5</v>
      </c>
      <c r="AA4" s="19">
        <v>0</v>
      </c>
      <c r="AB4" s="19">
        <v>4</v>
      </c>
      <c r="AC4" s="19">
        <v>1</v>
      </c>
      <c r="AD4" s="19">
        <v>0</v>
      </c>
      <c r="AE4" s="19">
        <v>0</v>
      </c>
      <c r="AF4" s="19">
        <v>44</v>
      </c>
      <c r="AG4" s="19">
        <v>3</v>
      </c>
      <c r="AH4" s="19">
        <v>3</v>
      </c>
      <c r="AI4" s="19">
        <v>0</v>
      </c>
      <c r="AJ4" s="19">
        <v>0</v>
      </c>
      <c r="AK4" s="19">
        <v>0</v>
      </c>
      <c r="AL4" s="19">
        <v>0</v>
      </c>
      <c r="AM4" s="19">
        <v>0</v>
      </c>
      <c r="AN4" s="19">
        <v>0</v>
      </c>
      <c r="AO4" s="19">
        <v>0</v>
      </c>
    </row>
    <row r="5" spans="1:42" s="20" customFormat="1" x14ac:dyDescent="0.55000000000000004">
      <c r="A5" s="18" t="s">
        <v>406</v>
      </c>
      <c r="B5" s="18">
        <f>SUM(P5:AE5)</f>
        <v>55</v>
      </c>
      <c r="C5" s="19">
        <f>SUM(AF5:AI5)</f>
        <v>50</v>
      </c>
      <c r="D5" s="4"/>
      <c r="E5" s="4"/>
      <c r="F5" s="5"/>
      <c r="G5" s="5"/>
      <c r="H5" s="5"/>
      <c r="I5" s="5"/>
      <c r="J5" s="5"/>
      <c r="K5" s="5"/>
      <c r="L5" s="5"/>
      <c r="M5" s="18"/>
      <c r="N5" s="18"/>
      <c r="O5" s="18"/>
      <c r="P5" s="19">
        <f t="shared" ref="P5:AE5" si="0">COUNTIF(P7:P105,"L")</f>
        <v>5</v>
      </c>
      <c r="Q5" s="19">
        <f t="shared" si="0"/>
        <v>5</v>
      </c>
      <c r="R5" s="19">
        <f t="shared" si="0"/>
        <v>4</v>
      </c>
      <c r="S5" s="19">
        <f t="shared" si="0"/>
        <v>1</v>
      </c>
      <c r="T5" s="19">
        <f t="shared" si="0"/>
        <v>8</v>
      </c>
      <c r="U5" s="19">
        <f t="shared" si="0"/>
        <v>4</v>
      </c>
      <c r="V5" s="19">
        <f t="shared" si="0"/>
        <v>3</v>
      </c>
      <c r="W5" s="19">
        <f t="shared" si="0"/>
        <v>0</v>
      </c>
      <c r="X5" s="19">
        <f t="shared" si="0"/>
        <v>6</v>
      </c>
      <c r="Y5" s="19">
        <f t="shared" si="0"/>
        <v>7</v>
      </c>
      <c r="Z5" s="19">
        <f t="shared" si="0"/>
        <v>4</v>
      </c>
      <c r="AA5" s="19">
        <f t="shared" si="0"/>
        <v>4</v>
      </c>
      <c r="AB5" s="19">
        <f t="shared" si="0"/>
        <v>2</v>
      </c>
      <c r="AC5" s="19">
        <f t="shared" si="0"/>
        <v>2</v>
      </c>
      <c r="AD5" s="19">
        <f t="shared" si="0"/>
        <v>0</v>
      </c>
      <c r="AE5" s="19">
        <f t="shared" si="0"/>
        <v>0</v>
      </c>
      <c r="AF5" s="19">
        <f t="shared" ref="AF5:AO5" si="1">COUNTIF(AF7:AF122,"L")</f>
        <v>44</v>
      </c>
      <c r="AG5" s="19">
        <f t="shared" si="1"/>
        <v>3</v>
      </c>
      <c r="AH5" s="19">
        <f t="shared" si="1"/>
        <v>2</v>
      </c>
      <c r="AI5" s="19">
        <f t="shared" si="1"/>
        <v>1</v>
      </c>
      <c r="AJ5" s="19">
        <f t="shared" si="1"/>
        <v>0</v>
      </c>
      <c r="AK5" s="19">
        <f t="shared" si="1"/>
        <v>0</v>
      </c>
      <c r="AL5" s="19">
        <f t="shared" si="1"/>
        <v>0</v>
      </c>
      <c r="AM5" s="19">
        <f t="shared" si="1"/>
        <v>0</v>
      </c>
      <c r="AN5" s="19">
        <f t="shared" si="1"/>
        <v>0</v>
      </c>
      <c r="AO5" s="19">
        <f t="shared" si="1"/>
        <v>0</v>
      </c>
    </row>
    <row r="6" spans="1:42" s="20" customFormat="1" x14ac:dyDescent="0.55000000000000004">
      <c r="A6" s="18" t="s">
        <v>407</v>
      </c>
      <c r="B6" s="18"/>
      <c r="C6" s="19"/>
      <c r="D6" s="4"/>
      <c r="E6" s="4"/>
      <c r="F6" s="5"/>
      <c r="G6" s="5"/>
      <c r="H6" s="5"/>
      <c r="I6" s="5"/>
      <c r="J6" s="5"/>
      <c r="K6" s="5"/>
      <c r="L6" s="5"/>
      <c r="M6" s="18"/>
      <c r="N6" s="18"/>
      <c r="O6" s="18"/>
      <c r="P6" s="19">
        <f t="shared" ref="P6:AE6" si="2">COUNTIF(P7:P105,"L")+COUNTIF(P7:P105,"O")</f>
        <v>5</v>
      </c>
      <c r="Q6" s="19">
        <f t="shared" si="2"/>
        <v>10</v>
      </c>
      <c r="R6" s="19">
        <f t="shared" si="2"/>
        <v>13</v>
      </c>
      <c r="S6" s="19">
        <f t="shared" si="2"/>
        <v>5</v>
      </c>
      <c r="T6" s="19">
        <f t="shared" si="2"/>
        <v>13</v>
      </c>
      <c r="U6" s="19">
        <f t="shared" si="2"/>
        <v>14</v>
      </c>
      <c r="V6" s="19">
        <f t="shared" si="2"/>
        <v>16</v>
      </c>
      <c r="W6" s="19">
        <f t="shared" si="2"/>
        <v>10</v>
      </c>
      <c r="X6" s="19">
        <f t="shared" si="2"/>
        <v>16</v>
      </c>
      <c r="Y6" s="19">
        <f t="shared" si="2"/>
        <v>22</v>
      </c>
      <c r="Z6" s="19">
        <f t="shared" si="2"/>
        <v>22</v>
      </c>
      <c r="AA6" s="19">
        <f t="shared" si="2"/>
        <v>4</v>
      </c>
      <c r="AB6" s="19">
        <f t="shared" si="2"/>
        <v>2</v>
      </c>
      <c r="AC6" s="19">
        <f t="shared" si="2"/>
        <v>3</v>
      </c>
      <c r="AD6" s="19">
        <f t="shared" si="2"/>
        <v>0</v>
      </c>
      <c r="AE6" s="19">
        <f t="shared" si="2"/>
        <v>0</v>
      </c>
      <c r="AF6" s="19">
        <f t="shared" ref="AF6:AO6" si="3">COUNTIF(AF7:AF122,"L")+COUNTIF(AF7:AF122,"O")</f>
        <v>44</v>
      </c>
      <c r="AG6" s="19">
        <f t="shared" si="3"/>
        <v>45</v>
      </c>
      <c r="AH6" s="19">
        <f t="shared" si="3"/>
        <v>24</v>
      </c>
      <c r="AI6" s="19">
        <f t="shared" si="3"/>
        <v>21</v>
      </c>
      <c r="AJ6" s="19">
        <f t="shared" si="3"/>
        <v>0</v>
      </c>
      <c r="AK6" s="19">
        <f t="shared" si="3"/>
        <v>0</v>
      </c>
      <c r="AL6" s="19">
        <f t="shared" si="3"/>
        <v>0</v>
      </c>
      <c r="AM6" s="19">
        <f t="shared" si="3"/>
        <v>0</v>
      </c>
      <c r="AN6" s="19">
        <f t="shared" si="3"/>
        <v>0</v>
      </c>
      <c r="AO6" s="19">
        <f t="shared" si="3"/>
        <v>0</v>
      </c>
    </row>
    <row r="7" spans="1:42" x14ac:dyDescent="0.55000000000000004">
      <c r="A7" s="6" t="s">
        <v>701</v>
      </c>
      <c r="B7" s="8"/>
      <c r="C7" s="8"/>
      <c r="D7" s="7" t="s">
        <v>702</v>
      </c>
      <c r="E7" s="7" t="s">
        <v>20</v>
      </c>
      <c r="F7" s="6" t="s">
        <v>90</v>
      </c>
      <c r="G7" s="8" t="s">
        <v>703</v>
      </c>
      <c r="H7" s="8"/>
      <c r="I7" s="8"/>
      <c r="J7" s="8"/>
      <c r="K7" s="8"/>
      <c r="L7" s="8"/>
      <c r="M7" s="6" t="s">
        <v>31</v>
      </c>
      <c r="Q7" s="8"/>
      <c r="R7" s="8"/>
      <c r="S7" s="8"/>
      <c r="T7" s="8"/>
      <c r="U7" s="8"/>
      <c r="V7" s="8"/>
      <c r="W7" s="8"/>
      <c r="X7" s="8"/>
      <c r="Y7" s="8"/>
      <c r="Z7" s="8"/>
      <c r="AA7" s="8"/>
      <c r="AB7" s="8"/>
      <c r="AC7" s="8"/>
      <c r="AD7" s="8"/>
      <c r="AE7" s="8"/>
      <c r="AF7" s="8"/>
      <c r="AG7" s="8"/>
      <c r="AH7" s="8"/>
      <c r="AI7" s="8"/>
      <c r="AJ7" s="8"/>
      <c r="AK7" s="8"/>
      <c r="AL7" s="8"/>
      <c r="AM7" s="8"/>
      <c r="AN7" s="8"/>
    </row>
    <row r="8" spans="1:42" x14ac:dyDescent="0.55000000000000004">
      <c r="A8" s="6" t="s">
        <v>191</v>
      </c>
      <c r="B8" s="8"/>
      <c r="C8" s="8"/>
      <c r="D8" s="7" t="s">
        <v>702</v>
      </c>
      <c r="E8" s="7" t="s">
        <v>20</v>
      </c>
      <c r="F8" s="6" t="s">
        <v>8</v>
      </c>
      <c r="G8" s="9" t="s">
        <v>47</v>
      </c>
      <c r="H8" s="9"/>
      <c r="I8" s="9"/>
      <c r="J8" s="9"/>
      <c r="K8" s="8"/>
      <c r="L8" s="8"/>
      <c r="Q8" s="8"/>
      <c r="R8" s="8"/>
      <c r="S8" s="8"/>
      <c r="T8" s="8"/>
      <c r="U8" s="8"/>
      <c r="V8" s="8"/>
      <c r="W8" s="8"/>
      <c r="X8" s="8"/>
      <c r="Y8" s="8"/>
      <c r="Z8" s="8"/>
      <c r="AA8" s="8"/>
      <c r="AB8" s="8"/>
      <c r="AC8" s="8"/>
      <c r="AD8" s="8"/>
      <c r="AE8" s="8"/>
      <c r="AF8" s="8"/>
      <c r="AG8" s="8"/>
      <c r="AH8" s="8"/>
      <c r="AI8" s="8"/>
      <c r="AJ8" s="8"/>
      <c r="AK8" s="8"/>
      <c r="AL8" s="8"/>
      <c r="AM8" s="8"/>
      <c r="AN8" s="8"/>
    </row>
    <row r="9" spans="1:42" x14ac:dyDescent="0.55000000000000004">
      <c r="A9" s="6" t="s">
        <v>704</v>
      </c>
      <c r="B9" s="8"/>
      <c r="C9" s="8"/>
      <c r="D9" s="7" t="s">
        <v>702</v>
      </c>
      <c r="E9" s="7" t="s">
        <v>20</v>
      </c>
      <c r="F9" s="6" t="s">
        <v>90</v>
      </c>
      <c r="G9" s="8"/>
      <c r="H9" s="8"/>
      <c r="I9" s="8"/>
      <c r="J9" s="8"/>
      <c r="K9" s="8"/>
      <c r="L9" s="8"/>
      <c r="Q9" s="8"/>
      <c r="R9" s="8"/>
      <c r="S9" s="8"/>
      <c r="T9" s="8"/>
      <c r="U9" s="8"/>
      <c r="V9" s="8"/>
      <c r="W9" s="8"/>
      <c r="X9" s="8"/>
      <c r="Y9" s="8"/>
      <c r="Z9" s="8"/>
      <c r="AA9" s="8"/>
      <c r="AB9" s="8"/>
      <c r="AC9" s="8"/>
      <c r="AD9" s="8"/>
      <c r="AE9" s="8"/>
      <c r="AF9" s="8"/>
      <c r="AG9" s="8"/>
      <c r="AH9" s="8"/>
      <c r="AI9" s="8"/>
      <c r="AJ9" s="8"/>
      <c r="AK9" s="8"/>
      <c r="AL9" s="8"/>
      <c r="AM9" s="8"/>
      <c r="AN9" s="8"/>
    </row>
    <row r="10" spans="1:42" x14ac:dyDescent="0.55000000000000004">
      <c r="A10" s="6" t="s">
        <v>346</v>
      </c>
      <c r="B10" s="8"/>
      <c r="C10" s="8"/>
      <c r="D10" s="7" t="s">
        <v>702</v>
      </c>
      <c r="E10" s="7" t="s">
        <v>20</v>
      </c>
      <c r="F10" s="6" t="s">
        <v>8</v>
      </c>
      <c r="G10" s="9" t="s">
        <v>47</v>
      </c>
      <c r="H10" s="9"/>
      <c r="I10" s="9"/>
      <c r="J10" s="9"/>
      <c r="K10" s="8"/>
      <c r="L10" s="8"/>
      <c r="Q10" s="8"/>
      <c r="R10" s="8"/>
      <c r="S10" s="8"/>
      <c r="T10" s="8"/>
      <c r="U10" s="8"/>
      <c r="V10" s="8"/>
      <c r="W10" s="8"/>
      <c r="X10" s="8"/>
      <c r="Y10" s="8"/>
      <c r="Z10" s="8"/>
      <c r="AA10" s="8"/>
      <c r="AB10" s="8"/>
      <c r="AC10" s="8"/>
      <c r="AD10" s="8"/>
      <c r="AE10" s="8"/>
      <c r="AF10" s="8"/>
      <c r="AG10" s="8"/>
      <c r="AH10" s="8"/>
      <c r="AI10" s="8"/>
      <c r="AJ10" s="8"/>
      <c r="AK10" s="8"/>
      <c r="AL10" s="8"/>
      <c r="AM10" s="8"/>
      <c r="AN10" s="8"/>
    </row>
    <row r="11" spans="1:42" x14ac:dyDescent="0.55000000000000004">
      <c r="A11" s="6" t="s">
        <v>705</v>
      </c>
      <c r="B11" s="8"/>
      <c r="C11" s="8"/>
      <c r="D11" s="7" t="s">
        <v>702</v>
      </c>
      <c r="E11" s="7" t="s">
        <v>20</v>
      </c>
      <c r="F11" s="6" t="s">
        <v>44</v>
      </c>
      <c r="G11" s="8"/>
      <c r="H11" s="8"/>
      <c r="I11" s="8"/>
      <c r="J11" s="8"/>
      <c r="K11" s="8"/>
      <c r="L11" s="8"/>
      <c r="Q11" s="8"/>
      <c r="R11" s="8"/>
      <c r="S11" s="8"/>
      <c r="T11" s="8"/>
      <c r="U11" s="8"/>
      <c r="V11" s="8"/>
      <c r="W11" s="8"/>
      <c r="X11" s="8"/>
      <c r="Y11" s="8"/>
      <c r="Z11" s="8"/>
      <c r="AA11" s="8"/>
      <c r="AB11" s="8"/>
      <c r="AC11" s="8"/>
      <c r="AD11" s="8"/>
      <c r="AE11" s="8"/>
      <c r="AF11" s="8"/>
      <c r="AG11" s="8"/>
      <c r="AH11" s="8"/>
      <c r="AI11" s="8"/>
      <c r="AJ11" s="8"/>
      <c r="AK11" s="8"/>
      <c r="AL11" s="8"/>
      <c r="AM11" s="8"/>
      <c r="AN11" s="8"/>
    </row>
    <row r="12" spans="1:42" x14ac:dyDescent="0.55000000000000004">
      <c r="A12" s="6" t="s">
        <v>349</v>
      </c>
      <c r="B12" s="8"/>
      <c r="C12" s="8"/>
      <c r="D12" s="7" t="s">
        <v>702</v>
      </c>
      <c r="E12" s="7" t="s">
        <v>20</v>
      </c>
      <c r="F12" s="6" t="s">
        <v>8</v>
      </c>
      <c r="G12" s="9" t="s">
        <v>47</v>
      </c>
      <c r="H12" s="9"/>
      <c r="I12" s="9"/>
      <c r="J12" s="9"/>
      <c r="K12" s="8"/>
      <c r="L12" s="8"/>
      <c r="Q12" s="8"/>
      <c r="R12" s="8"/>
      <c r="S12" s="8"/>
      <c r="T12" s="8"/>
      <c r="U12" s="8"/>
      <c r="V12" s="8"/>
      <c r="W12" s="8"/>
      <c r="X12" s="8"/>
      <c r="Y12" s="8"/>
      <c r="Z12" s="8"/>
      <c r="AA12" s="8"/>
      <c r="AB12" s="8"/>
      <c r="AC12" s="8"/>
      <c r="AD12" s="8"/>
      <c r="AE12" s="8"/>
      <c r="AF12" s="8"/>
      <c r="AG12" s="8"/>
      <c r="AH12" s="8"/>
      <c r="AI12" s="8"/>
      <c r="AJ12" s="8"/>
      <c r="AK12" s="8"/>
      <c r="AL12" s="8"/>
      <c r="AM12" s="8"/>
      <c r="AN12" s="8"/>
    </row>
    <row r="13" spans="1:42" x14ac:dyDescent="0.55000000000000004">
      <c r="A13" s="6" t="s">
        <v>350</v>
      </c>
      <c r="B13" s="8"/>
      <c r="C13" s="8"/>
      <c r="D13" s="7" t="s">
        <v>702</v>
      </c>
      <c r="E13" s="7" t="s">
        <v>20</v>
      </c>
      <c r="F13" s="6" t="s">
        <v>8</v>
      </c>
      <c r="G13" s="9" t="s">
        <v>47</v>
      </c>
      <c r="H13" s="9"/>
      <c r="I13" s="9"/>
      <c r="J13" s="9"/>
      <c r="K13" s="8"/>
      <c r="L13" s="8"/>
      <c r="Q13" s="8"/>
      <c r="R13" s="8"/>
      <c r="S13" s="8"/>
      <c r="T13" s="8"/>
      <c r="U13" s="8"/>
      <c r="V13" s="8"/>
      <c r="W13" s="8"/>
      <c r="X13" s="8"/>
      <c r="Y13" s="8"/>
      <c r="Z13" s="8"/>
      <c r="AA13" s="8"/>
      <c r="AB13" s="8"/>
      <c r="AC13" s="8"/>
      <c r="AD13" s="8"/>
      <c r="AE13" s="8"/>
      <c r="AF13" s="8"/>
      <c r="AG13" s="8"/>
      <c r="AH13" s="8"/>
      <c r="AI13" s="8"/>
      <c r="AJ13" s="8"/>
      <c r="AK13" s="8"/>
      <c r="AL13" s="8"/>
      <c r="AM13" s="8"/>
      <c r="AN13" s="8"/>
    </row>
    <row r="14" spans="1:42" x14ac:dyDescent="0.55000000000000004">
      <c r="A14" s="6" t="s">
        <v>5</v>
      </c>
      <c r="B14" s="5">
        <v>4</v>
      </c>
      <c r="C14" s="8"/>
      <c r="D14" s="7" t="s">
        <v>702</v>
      </c>
      <c r="E14" s="7" t="s">
        <v>7</v>
      </c>
      <c r="F14" s="6" t="s">
        <v>8</v>
      </c>
      <c r="G14" s="8" t="s">
        <v>706</v>
      </c>
      <c r="H14" s="8" t="s">
        <v>424</v>
      </c>
      <c r="I14" s="8"/>
      <c r="J14" s="8"/>
      <c r="K14" s="8" t="s">
        <v>707</v>
      </c>
      <c r="L14" s="8"/>
      <c r="M14" s="6" t="s">
        <v>331</v>
      </c>
      <c r="O14" s="6" t="s">
        <v>19</v>
      </c>
      <c r="P14" s="8" t="s">
        <v>413</v>
      </c>
      <c r="Q14" s="8" t="s">
        <v>414</v>
      </c>
      <c r="R14" s="8" t="s">
        <v>414</v>
      </c>
      <c r="S14" s="8" t="s">
        <v>415</v>
      </c>
      <c r="T14" s="8"/>
      <c r="U14" s="8" t="s">
        <v>707</v>
      </c>
      <c r="V14" s="8"/>
      <c r="W14" s="8"/>
      <c r="X14" s="8"/>
      <c r="Y14" s="8"/>
      <c r="Z14" s="8"/>
      <c r="AA14" s="8"/>
      <c r="AB14" s="8"/>
      <c r="AC14" s="8"/>
      <c r="AD14" s="8"/>
      <c r="AE14" s="8"/>
      <c r="AF14" s="8"/>
      <c r="AG14" s="8"/>
      <c r="AH14" s="8"/>
      <c r="AI14" s="8"/>
      <c r="AJ14" s="8"/>
      <c r="AK14" s="8"/>
      <c r="AL14" s="8"/>
      <c r="AM14" s="8"/>
      <c r="AN14" s="8"/>
    </row>
    <row r="15" spans="1:42" x14ac:dyDescent="0.55000000000000004">
      <c r="A15" s="6" t="s">
        <v>5</v>
      </c>
      <c r="B15" s="5">
        <v>4</v>
      </c>
      <c r="C15" s="8"/>
      <c r="D15" s="7" t="s">
        <v>702</v>
      </c>
      <c r="E15" s="7" t="s">
        <v>7</v>
      </c>
      <c r="F15" s="6" t="s">
        <v>8</v>
      </c>
      <c r="G15" s="9" t="s">
        <v>432</v>
      </c>
      <c r="H15" s="9" t="s">
        <v>424</v>
      </c>
      <c r="I15" s="9"/>
      <c r="J15" s="9"/>
      <c r="K15" s="8" t="s">
        <v>707</v>
      </c>
      <c r="L15" s="8"/>
      <c r="M15" s="6" t="s">
        <v>331</v>
      </c>
      <c r="O15" s="6" t="s">
        <v>708</v>
      </c>
      <c r="Q15" s="8"/>
      <c r="R15" s="8"/>
      <c r="S15" s="8"/>
      <c r="T15" s="8" t="s">
        <v>413</v>
      </c>
      <c r="U15" s="8" t="s">
        <v>414</v>
      </c>
      <c r="V15" s="8" t="s">
        <v>414</v>
      </c>
      <c r="W15" s="8" t="s">
        <v>415</v>
      </c>
      <c r="X15" s="8"/>
      <c r="Y15" s="8" t="s">
        <v>707</v>
      </c>
      <c r="Z15" s="8"/>
      <c r="AA15" s="8"/>
      <c r="AB15" s="8"/>
      <c r="AC15" s="8"/>
      <c r="AD15" s="8"/>
      <c r="AE15" s="8"/>
      <c r="AF15" s="8"/>
      <c r="AG15" s="8"/>
      <c r="AH15" s="8"/>
      <c r="AI15" s="8"/>
      <c r="AJ15" s="8"/>
      <c r="AK15" s="8"/>
      <c r="AL15" s="8"/>
      <c r="AM15" s="8"/>
      <c r="AN15" s="8"/>
    </row>
    <row r="16" spans="1:42" x14ac:dyDescent="0.55000000000000004">
      <c r="A16" s="6" t="s">
        <v>5</v>
      </c>
      <c r="B16" s="5">
        <v>4</v>
      </c>
      <c r="C16" s="8"/>
      <c r="D16" s="7" t="s">
        <v>702</v>
      </c>
      <c r="E16" s="7" t="s">
        <v>7</v>
      </c>
      <c r="F16" s="6" t="s">
        <v>8</v>
      </c>
      <c r="G16" s="9" t="s">
        <v>709</v>
      </c>
      <c r="H16" s="9" t="s">
        <v>424</v>
      </c>
      <c r="I16" s="9"/>
      <c r="J16" s="9"/>
      <c r="K16" s="8" t="s">
        <v>707</v>
      </c>
      <c r="L16" s="8"/>
      <c r="M16" s="6" t="s">
        <v>331</v>
      </c>
      <c r="O16" s="6" t="s">
        <v>708</v>
      </c>
      <c r="Q16" s="8"/>
      <c r="R16" s="8"/>
      <c r="S16" s="8"/>
      <c r="T16" s="8" t="s">
        <v>413</v>
      </c>
      <c r="U16" s="8" t="s">
        <v>414</v>
      </c>
      <c r="V16" s="8" t="s">
        <v>414</v>
      </c>
      <c r="W16" s="8" t="s">
        <v>415</v>
      </c>
      <c r="X16" s="8"/>
      <c r="Y16" s="8" t="s">
        <v>707</v>
      </c>
      <c r="Z16" s="8"/>
      <c r="AA16" s="8"/>
      <c r="AB16" s="8"/>
      <c r="AC16" s="8"/>
      <c r="AD16" s="8"/>
      <c r="AE16" s="8"/>
      <c r="AF16" s="8"/>
      <c r="AG16" s="8"/>
      <c r="AH16" s="8"/>
      <c r="AI16" s="8"/>
      <c r="AJ16" s="8"/>
      <c r="AK16" s="8"/>
      <c r="AL16" s="8"/>
      <c r="AM16" s="8"/>
      <c r="AN16" s="8"/>
    </row>
    <row r="17" spans="1:40" x14ac:dyDescent="0.55000000000000004">
      <c r="A17" s="6" t="s">
        <v>5</v>
      </c>
      <c r="B17" s="5">
        <v>4</v>
      </c>
      <c r="C17" s="8"/>
      <c r="D17" s="7" t="s">
        <v>702</v>
      </c>
      <c r="E17" s="7" t="s">
        <v>7</v>
      </c>
      <c r="F17" s="6" t="s">
        <v>8</v>
      </c>
      <c r="G17" s="9" t="s">
        <v>710</v>
      </c>
      <c r="H17" s="9" t="s">
        <v>424</v>
      </c>
      <c r="I17" s="9"/>
      <c r="J17" s="9"/>
      <c r="K17" s="8" t="s">
        <v>707</v>
      </c>
      <c r="L17" s="8"/>
      <c r="M17" s="6" t="s">
        <v>331</v>
      </c>
      <c r="Q17" s="8"/>
      <c r="R17" s="8"/>
      <c r="S17" s="8"/>
      <c r="T17" s="8"/>
      <c r="U17" s="8"/>
      <c r="V17" s="8"/>
      <c r="W17" s="8"/>
      <c r="X17" s="8"/>
      <c r="Y17" s="8" t="s">
        <v>413</v>
      </c>
      <c r="Z17" s="8"/>
      <c r="AA17" s="8" t="s">
        <v>415</v>
      </c>
      <c r="AB17" s="8"/>
      <c r="AC17" s="8" t="s">
        <v>707</v>
      </c>
      <c r="AD17" s="8"/>
      <c r="AE17" s="8"/>
      <c r="AF17" s="8"/>
      <c r="AG17" s="8"/>
      <c r="AH17" s="8"/>
      <c r="AI17" s="8"/>
      <c r="AJ17" s="8"/>
      <c r="AK17" s="8"/>
      <c r="AL17" s="8"/>
      <c r="AM17" s="8"/>
      <c r="AN17" s="8"/>
    </row>
    <row r="18" spans="1:40" x14ac:dyDescent="0.55000000000000004">
      <c r="A18" s="6" t="s">
        <v>12</v>
      </c>
      <c r="B18" s="5">
        <v>3</v>
      </c>
      <c r="C18" s="8"/>
      <c r="D18" s="7" t="s">
        <v>702</v>
      </c>
      <c r="E18" s="7" t="s">
        <v>7</v>
      </c>
      <c r="F18" s="6" t="s">
        <v>8</v>
      </c>
      <c r="G18" s="9" t="s">
        <v>711</v>
      </c>
      <c r="H18" s="9" t="s">
        <v>424</v>
      </c>
      <c r="I18" s="9"/>
      <c r="J18" s="9"/>
      <c r="K18" s="8" t="s">
        <v>707</v>
      </c>
      <c r="L18" s="8"/>
      <c r="M18" s="6" t="s">
        <v>331</v>
      </c>
      <c r="Q18" s="8"/>
      <c r="R18" s="8"/>
      <c r="S18" s="8"/>
      <c r="T18" s="8"/>
      <c r="U18" s="8"/>
      <c r="V18" s="8" t="s">
        <v>413</v>
      </c>
      <c r="W18" s="8" t="s">
        <v>414</v>
      </c>
      <c r="X18" s="8" t="s">
        <v>414</v>
      </c>
      <c r="Y18" s="8" t="s">
        <v>414</v>
      </c>
      <c r="Z18" s="8" t="s">
        <v>414</v>
      </c>
      <c r="AA18" s="8" t="s">
        <v>415</v>
      </c>
      <c r="AB18" s="8"/>
      <c r="AC18" s="8" t="s">
        <v>707</v>
      </c>
      <c r="AD18" s="8"/>
      <c r="AE18" s="8"/>
      <c r="AF18" s="8"/>
      <c r="AG18" s="8"/>
      <c r="AH18" s="8"/>
      <c r="AI18" s="8"/>
      <c r="AJ18" s="8"/>
      <c r="AK18" s="8"/>
      <c r="AL18" s="8"/>
      <c r="AM18" s="8"/>
      <c r="AN18" s="8"/>
    </row>
    <row r="19" spans="1:40" x14ac:dyDescent="0.55000000000000004">
      <c r="A19" s="6" t="s">
        <v>12</v>
      </c>
      <c r="B19" s="5">
        <v>3</v>
      </c>
      <c r="C19" s="8"/>
      <c r="D19" s="7" t="s">
        <v>702</v>
      </c>
      <c r="E19" s="7" t="s">
        <v>7</v>
      </c>
      <c r="F19" s="6" t="s">
        <v>8</v>
      </c>
      <c r="G19" s="9" t="s">
        <v>712</v>
      </c>
      <c r="H19" s="9" t="s">
        <v>424</v>
      </c>
      <c r="I19" s="9"/>
      <c r="J19" s="9"/>
      <c r="K19" s="8" t="s">
        <v>707</v>
      </c>
      <c r="L19" s="8"/>
      <c r="M19" s="6" t="s">
        <v>331</v>
      </c>
      <c r="Q19" s="8"/>
      <c r="R19" s="8"/>
      <c r="S19" s="8"/>
      <c r="T19" s="8"/>
      <c r="U19" s="8"/>
      <c r="V19" s="8"/>
      <c r="W19" s="8"/>
      <c r="X19" s="8"/>
      <c r="Y19" s="8" t="s">
        <v>413</v>
      </c>
      <c r="Z19" s="8" t="s">
        <v>414</v>
      </c>
      <c r="AA19" s="8" t="s">
        <v>415</v>
      </c>
      <c r="AB19" s="8"/>
      <c r="AC19" s="8" t="s">
        <v>707</v>
      </c>
      <c r="AD19" s="8"/>
      <c r="AE19" s="8"/>
      <c r="AF19" s="8"/>
      <c r="AG19" s="8"/>
      <c r="AH19" s="8"/>
      <c r="AI19" s="8"/>
      <c r="AJ19" s="8"/>
      <c r="AK19" s="8"/>
      <c r="AL19" s="8"/>
      <c r="AM19" s="8"/>
      <c r="AN19" s="8"/>
    </row>
    <row r="20" spans="1:40" x14ac:dyDescent="0.55000000000000004">
      <c r="A20" s="6" t="s">
        <v>12</v>
      </c>
      <c r="B20" s="5">
        <v>3</v>
      </c>
      <c r="C20" s="8"/>
      <c r="D20" s="7" t="s">
        <v>702</v>
      </c>
      <c r="E20" s="7" t="s">
        <v>7</v>
      </c>
      <c r="F20" s="6" t="s">
        <v>8</v>
      </c>
      <c r="G20" s="9" t="s">
        <v>563</v>
      </c>
      <c r="H20" s="9" t="s">
        <v>424</v>
      </c>
      <c r="I20" s="9"/>
      <c r="J20" s="9"/>
      <c r="K20" s="8" t="s">
        <v>707</v>
      </c>
      <c r="L20" s="8"/>
      <c r="M20" s="6" t="s">
        <v>331</v>
      </c>
      <c r="Q20" s="8"/>
      <c r="R20" s="8"/>
      <c r="S20" s="8"/>
      <c r="T20" s="8"/>
      <c r="U20" s="8"/>
      <c r="V20" s="8" t="s">
        <v>413</v>
      </c>
      <c r="W20" s="8" t="s">
        <v>414</v>
      </c>
      <c r="X20" s="8" t="s">
        <v>414</v>
      </c>
      <c r="Y20" s="8" t="s">
        <v>414</v>
      </c>
      <c r="Z20" s="8" t="s">
        <v>414</v>
      </c>
      <c r="AA20" s="8" t="s">
        <v>415</v>
      </c>
      <c r="AB20" s="8"/>
      <c r="AC20" s="8" t="s">
        <v>707</v>
      </c>
      <c r="AD20" s="8"/>
      <c r="AE20" s="8"/>
      <c r="AF20" s="8"/>
      <c r="AG20" s="8"/>
      <c r="AH20" s="8"/>
      <c r="AI20" s="8"/>
      <c r="AJ20" s="8"/>
      <c r="AK20" s="8"/>
      <c r="AL20" s="8"/>
      <c r="AM20" s="8"/>
      <c r="AN20" s="8"/>
    </row>
    <row r="21" spans="1:40" x14ac:dyDescent="0.55000000000000004">
      <c r="A21" s="6" t="s">
        <v>433</v>
      </c>
      <c r="B21" s="5">
        <v>4</v>
      </c>
      <c r="C21" s="8"/>
      <c r="D21" s="7" t="s">
        <v>702</v>
      </c>
      <c r="E21" s="7" t="s">
        <v>7</v>
      </c>
      <c r="F21" s="6" t="s">
        <v>8</v>
      </c>
      <c r="G21" s="9" t="s">
        <v>713</v>
      </c>
      <c r="H21" s="9" t="s">
        <v>424</v>
      </c>
      <c r="I21" s="9"/>
      <c r="J21" s="9"/>
      <c r="K21" s="8" t="s">
        <v>707</v>
      </c>
      <c r="L21" s="8"/>
      <c r="M21" s="6" t="s">
        <v>331</v>
      </c>
      <c r="O21" s="6" t="s">
        <v>19</v>
      </c>
      <c r="P21" s="8" t="s">
        <v>413</v>
      </c>
      <c r="Q21" s="8" t="s">
        <v>414</v>
      </c>
      <c r="R21" s="8" t="s">
        <v>414</v>
      </c>
      <c r="S21" s="8" t="s">
        <v>415</v>
      </c>
      <c r="T21" s="8"/>
      <c r="U21" s="8" t="s">
        <v>707</v>
      </c>
      <c r="V21" s="8"/>
      <c r="W21" s="8"/>
      <c r="X21" s="8"/>
      <c r="Y21" s="8"/>
      <c r="Z21" s="8"/>
      <c r="AA21" s="8"/>
      <c r="AB21" s="8"/>
      <c r="AC21" s="8"/>
      <c r="AD21" s="8"/>
      <c r="AE21" s="8"/>
      <c r="AF21" s="8"/>
      <c r="AG21" s="8"/>
      <c r="AH21" s="8"/>
      <c r="AI21" s="8"/>
      <c r="AJ21" s="8"/>
      <c r="AK21" s="8"/>
      <c r="AL21" s="8"/>
      <c r="AM21" s="8"/>
      <c r="AN21" s="8"/>
    </row>
    <row r="22" spans="1:40" x14ac:dyDescent="0.55000000000000004">
      <c r="A22" s="6" t="s">
        <v>433</v>
      </c>
      <c r="B22" s="5">
        <v>4</v>
      </c>
      <c r="C22" s="8"/>
      <c r="D22" s="7" t="s">
        <v>702</v>
      </c>
      <c r="E22" s="7" t="s">
        <v>7</v>
      </c>
      <c r="F22" s="6" t="s">
        <v>8</v>
      </c>
      <c r="G22" s="9" t="s">
        <v>714</v>
      </c>
      <c r="H22" s="9" t="s">
        <v>424</v>
      </c>
      <c r="I22" s="9"/>
      <c r="J22" s="9"/>
      <c r="K22" s="8" t="s">
        <v>707</v>
      </c>
      <c r="L22" s="8"/>
      <c r="M22" s="6" t="s">
        <v>331</v>
      </c>
      <c r="O22" s="6" t="s">
        <v>19</v>
      </c>
      <c r="Q22" s="8"/>
      <c r="R22" s="8" t="s">
        <v>413</v>
      </c>
      <c r="S22" s="8" t="s">
        <v>415</v>
      </c>
      <c r="T22" s="8"/>
      <c r="U22" s="8" t="s">
        <v>707</v>
      </c>
      <c r="V22" s="8"/>
      <c r="W22" s="8"/>
      <c r="X22" s="8"/>
      <c r="Y22" s="8"/>
      <c r="Z22" s="8"/>
      <c r="AA22" s="8"/>
      <c r="AB22" s="8"/>
      <c r="AC22" s="8"/>
      <c r="AD22" s="8"/>
      <c r="AE22" s="8"/>
      <c r="AF22" s="8"/>
      <c r="AG22" s="8"/>
      <c r="AH22" s="8"/>
      <c r="AI22" s="8"/>
      <c r="AJ22" s="8"/>
      <c r="AK22" s="8"/>
      <c r="AL22" s="8"/>
      <c r="AM22" s="8"/>
      <c r="AN22" s="8"/>
    </row>
    <row r="23" spans="1:40" x14ac:dyDescent="0.55000000000000004">
      <c r="A23" s="6" t="s">
        <v>433</v>
      </c>
      <c r="B23" s="5">
        <v>4</v>
      </c>
      <c r="C23" s="8"/>
      <c r="D23" s="7" t="s">
        <v>702</v>
      </c>
      <c r="E23" s="7" t="s">
        <v>7</v>
      </c>
      <c r="F23" s="6" t="s">
        <v>8</v>
      </c>
      <c r="G23" s="9" t="s">
        <v>715</v>
      </c>
      <c r="H23" s="9" t="s">
        <v>424</v>
      </c>
      <c r="I23" s="9"/>
      <c r="J23" s="9"/>
      <c r="K23" s="8" t="s">
        <v>707</v>
      </c>
      <c r="L23" s="8"/>
      <c r="M23" s="6" t="s">
        <v>331</v>
      </c>
      <c r="Q23" s="8"/>
      <c r="R23" s="8"/>
      <c r="S23" s="8"/>
      <c r="T23" s="8"/>
      <c r="U23" s="8"/>
      <c r="V23" s="8"/>
      <c r="W23" s="8"/>
      <c r="X23" s="8"/>
      <c r="Y23" s="8" t="s">
        <v>413</v>
      </c>
      <c r="Z23" s="8" t="s">
        <v>414</v>
      </c>
      <c r="AA23" s="8" t="s">
        <v>415</v>
      </c>
      <c r="AB23" s="8"/>
      <c r="AC23" s="8" t="s">
        <v>707</v>
      </c>
      <c r="AD23" s="8"/>
      <c r="AE23" s="8"/>
      <c r="AF23" s="8"/>
      <c r="AG23" s="8"/>
      <c r="AH23" s="8"/>
      <c r="AI23" s="8"/>
      <c r="AJ23" s="8"/>
      <c r="AK23" s="8"/>
      <c r="AL23" s="8"/>
      <c r="AM23" s="8"/>
      <c r="AN23" s="8"/>
    </row>
    <row r="24" spans="1:40" x14ac:dyDescent="0.55000000000000004">
      <c r="A24" s="6" t="s">
        <v>433</v>
      </c>
      <c r="B24" s="5">
        <v>4</v>
      </c>
      <c r="C24" s="8"/>
      <c r="D24" s="7" t="s">
        <v>702</v>
      </c>
      <c r="E24" s="7" t="s">
        <v>7</v>
      </c>
      <c r="F24" s="6" t="s">
        <v>8</v>
      </c>
      <c r="G24" s="9" t="s">
        <v>716</v>
      </c>
      <c r="H24" s="9" t="s">
        <v>424</v>
      </c>
      <c r="I24" s="9"/>
      <c r="J24" s="9"/>
      <c r="K24" s="8" t="s">
        <v>707</v>
      </c>
      <c r="L24" s="8"/>
      <c r="M24" s="6" t="s">
        <v>331</v>
      </c>
      <c r="Q24" s="8"/>
      <c r="R24" s="8"/>
      <c r="S24" s="8"/>
      <c r="T24" s="8"/>
      <c r="U24" s="8" t="s">
        <v>413</v>
      </c>
      <c r="V24" s="8" t="s">
        <v>414</v>
      </c>
      <c r="W24" s="8" t="s">
        <v>414</v>
      </c>
      <c r="X24" s="8" t="s">
        <v>414</v>
      </c>
      <c r="Y24" s="8" t="s">
        <v>414</v>
      </c>
      <c r="Z24" s="8" t="s">
        <v>414</v>
      </c>
      <c r="AA24" s="8" t="s">
        <v>415</v>
      </c>
      <c r="AB24" s="8"/>
      <c r="AC24" s="8" t="s">
        <v>707</v>
      </c>
      <c r="AD24" s="8"/>
      <c r="AE24" s="8"/>
      <c r="AF24" s="8"/>
      <c r="AG24" s="8"/>
      <c r="AH24" s="8"/>
      <c r="AI24" s="8"/>
      <c r="AJ24" s="8"/>
      <c r="AK24" s="8"/>
      <c r="AL24" s="8"/>
      <c r="AM24" s="8"/>
      <c r="AN24" s="8"/>
    </row>
    <row r="25" spans="1:40" x14ac:dyDescent="0.55000000000000004">
      <c r="A25" s="6" t="s">
        <v>236</v>
      </c>
      <c r="B25" s="5">
        <v>3</v>
      </c>
      <c r="C25" s="8"/>
      <c r="D25" s="7" t="s">
        <v>702</v>
      </c>
      <c r="E25" s="7" t="s">
        <v>7</v>
      </c>
      <c r="F25" s="6" t="s">
        <v>8</v>
      </c>
      <c r="G25" s="8" t="s">
        <v>717</v>
      </c>
      <c r="H25" s="8" t="s">
        <v>474</v>
      </c>
      <c r="I25" s="8"/>
      <c r="J25" s="8"/>
      <c r="K25" s="8" t="s">
        <v>707</v>
      </c>
      <c r="L25" s="8"/>
      <c r="M25" s="6" t="s">
        <v>718</v>
      </c>
      <c r="O25" s="6" t="s">
        <v>19</v>
      </c>
      <c r="P25" s="8" t="s">
        <v>413</v>
      </c>
      <c r="Q25" s="8" t="s">
        <v>414</v>
      </c>
      <c r="R25" s="8" t="s">
        <v>414</v>
      </c>
      <c r="S25" s="8" t="s">
        <v>415</v>
      </c>
      <c r="T25" s="8"/>
      <c r="U25" s="8" t="s">
        <v>707</v>
      </c>
      <c r="V25" s="8"/>
      <c r="W25" s="8"/>
      <c r="X25" s="8"/>
      <c r="Y25" s="8"/>
      <c r="Z25" s="8"/>
      <c r="AA25" s="8"/>
      <c r="AB25" s="8"/>
      <c r="AC25" s="8"/>
      <c r="AD25" s="8"/>
      <c r="AE25" s="8"/>
      <c r="AF25" s="8"/>
      <c r="AG25" s="8"/>
      <c r="AH25" s="8"/>
      <c r="AI25" s="8"/>
      <c r="AJ25" s="8"/>
      <c r="AK25" s="8"/>
      <c r="AL25" s="8"/>
      <c r="AM25" s="8"/>
      <c r="AN25" s="8"/>
    </row>
    <row r="26" spans="1:40" x14ac:dyDescent="0.55000000000000004">
      <c r="A26" s="6" t="s">
        <v>236</v>
      </c>
      <c r="B26" s="5">
        <v>3</v>
      </c>
      <c r="C26" s="8"/>
      <c r="D26" s="7" t="s">
        <v>702</v>
      </c>
      <c r="E26" s="7" t="s">
        <v>7</v>
      </c>
      <c r="F26" s="6" t="s">
        <v>8</v>
      </c>
      <c r="G26" s="9" t="s">
        <v>719</v>
      </c>
      <c r="H26" s="9" t="s">
        <v>459</v>
      </c>
      <c r="I26" s="9"/>
      <c r="J26" s="9"/>
      <c r="K26" s="8" t="s">
        <v>707</v>
      </c>
      <c r="L26" s="8"/>
      <c r="M26" s="6" t="s">
        <v>718</v>
      </c>
      <c r="O26" s="6" t="s">
        <v>19</v>
      </c>
      <c r="Q26" s="8"/>
      <c r="R26" s="8" t="s">
        <v>413</v>
      </c>
      <c r="S26" s="8" t="s">
        <v>415</v>
      </c>
      <c r="T26" s="8"/>
      <c r="U26" s="8" t="s">
        <v>707</v>
      </c>
      <c r="V26" s="8"/>
      <c r="W26" s="8"/>
      <c r="X26" s="8"/>
      <c r="Y26" s="8"/>
      <c r="Z26" s="8"/>
      <c r="AA26" s="8"/>
      <c r="AB26" s="8"/>
      <c r="AC26" s="8"/>
      <c r="AD26" s="8"/>
      <c r="AE26" s="8"/>
      <c r="AF26" s="8"/>
      <c r="AG26" s="8"/>
      <c r="AH26" s="8"/>
      <c r="AI26" s="8"/>
      <c r="AJ26" s="8"/>
      <c r="AK26" s="8"/>
      <c r="AL26" s="8"/>
      <c r="AM26" s="8"/>
      <c r="AN26" s="8"/>
    </row>
    <row r="27" spans="1:40" x14ac:dyDescent="0.55000000000000004">
      <c r="A27" s="6" t="s">
        <v>236</v>
      </c>
      <c r="B27" s="5">
        <v>3</v>
      </c>
      <c r="C27" s="8"/>
      <c r="D27" s="7" t="s">
        <v>702</v>
      </c>
      <c r="E27" s="7" t="s">
        <v>7</v>
      </c>
      <c r="F27" s="6" t="s">
        <v>8</v>
      </c>
      <c r="G27" s="9" t="s">
        <v>720</v>
      </c>
      <c r="H27" s="9" t="s">
        <v>424</v>
      </c>
      <c r="I27" s="9"/>
      <c r="J27" s="9"/>
      <c r="K27" s="8" t="s">
        <v>413</v>
      </c>
      <c r="L27" s="8"/>
      <c r="M27" s="6" t="s">
        <v>331</v>
      </c>
      <c r="Q27" s="8"/>
      <c r="R27" s="8"/>
      <c r="S27" s="8"/>
      <c r="T27" s="8"/>
      <c r="U27" s="8"/>
      <c r="V27" s="8"/>
      <c r="W27" s="8"/>
      <c r="X27" s="8" t="s">
        <v>413</v>
      </c>
      <c r="Y27" s="8" t="s">
        <v>414</v>
      </c>
      <c r="Z27" s="8" t="s">
        <v>414</v>
      </c>
      <c r="AA27" s="8" t="s">
        <v>415</v>
      </c>
      <c r="AB27" s="8"/>
      <c r="AC27" s="8" t="s">
        <v>707</v>
      </c>
      <c r="AD27" s="8"/>
      <c r="AE27" s="8"/>
      <c r="AF27" s="8"/>
      <c r="AG27" s="8"/>
      <c r="AH27" s="8"/>
      <c r="AI27" s="8"/>
      <c r="AJ27" s="8"/>
      <c r="AK27" s="8"/>
      <c r="AL27" s="8"/>
      <c r="AM27" s="8"/>
      <c r="AN27" s="8"/>
    </row>
    <row r="28" spans="1:40" x14ac:dyDescent="0.55000000000000004">
      <c r="A28" s="6" t="s">
        <v>236</v>
      </c>
      <c r="B28" s="5"/>
      <c r="C28" s="8"/>
      <c r="D28" s="7" t="s">
        <v>702</v>
      </c>
      <c r="E28" s="7" t="s">
        <v>7</v>
      </c>
      <c r="F28" s="6" t="s">
        <v>8</v>
      </c>
      <c r="G28" s="9" t="s">
        <v>47</v>
      </c>
      <c r="H28" s="9"/>
      <c r="I28" s="9"/>
      <c r="J28" s="9"/>
      <c r="K28" s="8"/>
      <c r="L28" s="8"/>
      <c r="Q28" s="8"/>
      <c r="R28" s="8"/>
      <c r="S28" s="8"/>
      <c r="T28" s="8"/>
      <c r="U28" s="8"/>
      <c r="V28" s="8"/>
      <c r="W28" s="8"/>
      <c r="X28"/>
      <c r="Y28"/>
      <c r="Z28"/>
      <c r="AA28"/>
      <c r="AB28"/>
      <c r="AC28"/>
      <c r="AD28" s="8"/>
      <c r="AE28" s="8"/>
      <c r="AF28" s="8"/>
      <c r="AG28" s="8"/>
      <c r="AH28" s="8"/>
      <c r="AI28" s="8"/>
      <c r="AJ28" s="8"/>
      <c r="AK28" s="8"/>
      <c r="AL28" s="8"/>
      <c r="AM28" s="8"/>
      <c r="AN28" s="8"/>
    </row>
    <row r="29" spans="1:40" x14ac:dyDescent="0.55000000000000004">
      <c r="A29" s="6" t="s">
        <v>236</v>
      </c>
      <c r="B29" s="5"/>
      <c r="C29" s="8"/>
      <c r="D29" s="7" t="s">
        <v>702</v>
      </c>
      <c r="E29" s="7" t="s">
        <v>7</v>
      </c>
      <c r="F29" s="6" t="s">
        <v>8</v>
      </c>
      <c r="G29" s="9" t="s">
        <v>47</v>
      </c>
      <c r="H29" s="9"/>
      <c r="I29" s="9"/>
      <c r="J29" s="9"/>
      <c r="K29" s="8"/>
      <c r="L29" s="8"/>
      <c r="Q29" s="8"/>
      <c r="R29" s="8"/>
      <c r="S29" s="8"/>
      <c r="T29" s="8"/>
      <c r="U29" s="8"/>
      <c r="V29" s="8"/>
      <c r="W29" s="8"/>
      <c r="X29"/>
      <c r="Y29"/>
      <c r="Z29"/>
      <c r="AA29"/>
      <c r="AB29"/>
      <c r="AC29"/>
      <c r="AD29" s="8"/>
      <c r="AE29" s="8"/>
      <c r="AF29" s="8"/>
      <c r="AG29" s="8"/>
      <c r="AH29" s="8"/>
      <c r="AI29" s="8"/>
      <c r="AJ29" s="8"/>
      <c r="AK29" s="8"/>
      <c r="AL29" s="8"/>
      <c r="AM29" s="8"/>
      <c r="AN29" s="8"/>
    </row>
    <row r="30" spans="1:40" x14ac:dyDescent="0.55000000000000004">
      <c r="A30" s="6" t="s">
        <v>236</v>
      </c>
      <c r="B30" s="5"/>
      <c r="C30" s="8"/>
      <c r="D30" s="7" t="s">
        <v>702</v>
      </c>
      <c r="E30" s="7" t="s">
        <v>7</v>
      </c>
      <c r="F30" s="6" t="s">
        <v>8</v>
      </c>
      <c r="G30" s="9" t="s">
        <v>47</v>
      </c>
      <c r="H30" s="9"/>
      <c r="I30" s="9"/>
      <c r="J30" s="9"/>
      <c r="K30" s="8"/>
      <c r="L30" s="8"/>
      <c r="Q30" s="8"/>
      <c r="R30" s="8"/>
      <c r="S30" s="8"/>
      <c r="T30" s="8"/>
      <c r="U30" s="8"/>
      <c r="V30" s="8"/>
      <c r="W30" s="8"/>
      <c r="X30"/>
      <c r="Y30"/>
      <c r="Z30"/>
      <c r="AA30"/>
      <c r="AB30"/>
      <c r="AC30"/>
      <c r="AD30" s="8"/>
      <c r="AE30" s="8"/>
      <c r="AF30" s="8"/>
      <c r="AG30" s="8"/>
      <c r="AH30" s="8"/>
      <c r="AI30" s="8"/>
      <c r="AJ30" s="8"/>
      <c r="AK30" s="8"/>
      <c r="AL30" s="8"/>
      <c r="AM30" s="8"/>
      <c r="AN30" s="8"/>
    </row>
    <row r="31" spans="1:40" x14ac:dyDescent="0.55000000000000004">
      <c r="A31" s="6" t="s">
        <v>239</v>
      </c>
      <c r="B31" s="5">
        <v>3</v>
      </c>
      <c r="C31" s="8"/>
      <c r="D31" s="7" t="s">
        <v>702</v>
      </c>
      <c r="E31" s="7" t="s">
        <v>7</v>
      </c>
      <c r="F31" s="6" t="s">
        <v>8</v>
      </c>
      <c r="G31" s="9" t="s">
        <v>512</v>
      </c>
      <c r="H31" s="9" t="s">
        <v>474</v>
      </c>
      <c r="I31" s="9"/>
      <c r="J31" s="9"/>
      <c r="K31" s="8" t="s">
        <v>413</v>
      </c>
      <c r="L31" s="8"/>
      <c r="M31" s="6" t="s">
        <v>718</v>
      </c>
      <c r="Q31" s="8"/>
      <c r="R31" s="8"/>
      <c r="S31" s="8"/>
      <c r="T31" s="8"/>
      <c r="U31" s="8" t="s">
        <v>413</v>
      </c>
      <c r="V31" s="8" t="s">
        <v>414</v>
      </c>
      <c r="W31" s="8" t="s">
        <v>414</v>
      </c>
      <c r="X31" s="8" t="s">
        <v>414</v>
      </c>
      <c r="Y31" s="8" t="s">
        <v>414</v>
      </c>
      <c r="Z31" s="8" t="s">
        <v>414</v>
      </c>
      <c r="AA31" s="8" t="s">
        <v>415</v>
      </c>
      <c r="AB31" s="8"/>
      <c r="AC31" s="8" t="s">
        <v>707</v>
      </c>
      <c r="AD31" s="8"/>
      <c r="AE31" s="8"/>
      <c r="AF31" s="8"/>
      <c r="AG31" s="8"/>
      <c r="AH31" s="8"/>
      <c r="AI31" s="8"/>
      <c r="AJ31" s="8"/>
      <c r="AK31" s="8"/>
      <c r="AL31" s="8"/>
      <c r="AM31" s="8"/>
      <c r="AN31" s="8"/>
    </row>
    <row r="32" spans="1:40" x14ac:dyDescent="0.55000000000000004">
      <c r="A32" s="6" t="s">
        <v>239</v>
      </c>
      <c r="B32" s="5">
        <v>3</v>
      </c>
      <c r="C32" s="8"/>
      <c r="D32" s="7" t="s">
        <v>702</v>
      </c>
      <c r="E32" s="7" t="s">
        <v>7</v>
      </c>
      <c r="F32" s="6" t="s">
        <v>8</v>
      </c>
      <c r="G32" s="9" t="s">
        <v>420</v>
      </c>
      <c r="H32" s="9" t="s">
        <v>474</v>
      </c>
      <c r="I32" s="9"/>
      <c r="J32" s="9"/>
      <c r="K32" s="8" t="s">
        <v>413</v>
      </c>
      <c r="L32" s="8"/>
      <c r="M32" s="6" t="s">
        <v>718</v>
      </c>
      <c r="Q32" s="8"/>
      <c r="R32" s="8"/>
      <c r="S32" s="8"/>
      <c r="T32" s="8"/>
      <c r="U32" s="8"/>
      <c r="V32" s="8" t="s">
        <v>413</v>
      </c>
      <c r="W32" s="8" t="s">
        <v>414</v>
      </c>
      <c r="X32" s="8" t="s">
        <v>414</v>
      </c>
      <c r="Y32" s="8" t="s">
        <v>414</v>
      </c>
      <c r="Z32" s="8" t="s">
        <v>414</v>
      </c>
      <c r="AA32" s="8" t="s">
        <v>415</v>
      </c>
      <c r="AB32" s="8"/>
      <c r="AC32" s="8" t="s">
        <v>707</v>
      </c>
      <c r="AD32" s="8"/>
      <c r="AE32" s="8"/>
      <c r="AF32" s="8"/>
      <c r="AG32" s="8"/>
      <c r="AH32" s="8"/>
      <c r="AI32" s="8"/>
      <c r="AJ32" s="8"/>
      <c r="AK32" s="8"/>
      <c r="AL32" s="8"/>
      <c r="AM32" s="8"/>
      <c r="AN32" s="8"/>
    </row>
    <row r="33" spans="1:40" x14ac:dyDescent="0.55000000000000004">
      <c r="A33" s="6" t="s">
        <v>239</v>
      </c>
      <c r="B33" s="5">
        <v>3</v>
      </c>
      <c r="C33" s="8"/>
      <c r="D33" s="7" t="s">
        <v>702</v>
      </c>
      <c r="E33" s="7" t="s">
        <v>7</v>
      </c>
      <c r="F33" s="6" t="s">
        <v>8</v>
      </c>
      <c r="G33" s="8" t="s">
        <v>721</v>
      </c>
      <c r="H33" s="8" t="s">
        <v>424</v>
      </c>
      <c r="I33" s="8"/>
      <c r="J33" s="8"/>
      <c r="K33" s="8" t="s">
        <v>413</v>
      </c>
      <c r="L33" s="8"/>
      <c r="M33" s="6" t="s">
        <v>718</v>
      </c>
      <c r="O33" s="6" t="s">
        <v>708</v>
      </c>
      <c r="Q33" s="8"/>
      <c r="R33" s="8"/>
      <c r="S33" s="8"/>
      <c r="T33" s="8" t="s">
        <v>413</v>
      </c>
      <c r="U33" s="8" t="s">
        <v>414</v>
      </c>
      <c r="V33" s="8" t="s">
        <v>414</v>
      </c>
      <c r="W33" s="8" t="s">
        <v>414</v>
      </c>
      <c r="X33" s="8" t="s">
        <v>414</v>
      </c>
      <c r="Y33" s="8" t="s">
        <v>414</v>
      </c>
      <c r="Z33" s="8" t="s">
        <v>414</v>
      </c>
      <c r="AA33" s="8" t="s">
        <v>415</v>
      </c>
      <c r="AB33" s="8"/>
      <c r="AC33" s="8" t="s">
        <v>707</v>
      </c>
      <c r="AD33" s="8"/>
      <c r="AE33" s="8"/>
      <c r="AF33" s="8"/>
      <c r="AG33" s="8"/>
      <c r="AH33" s="8"/>
      <c r="AI33" s="8"/>
      <c r="AJ33" s="8"/>
      <c r="AK33" s="8"/>
      <c r="AL33" s="8"/>
      <c r="AM33" s="8"/>
      <c r="AN33" s="8"/>
    </row>
    <row r="34" spans="1:40" x14ac:dyDescent="0.55000000000000004">
      <c r="A34" s="6" t="s">
        <v>239</v>
      </c>
      <c r="B34" s="5"/>
      <c r="C34" s="8"/>
      <c r="D34" s="7" t="s">
        <v>702</v>
      </c>
      <c r="E34" s="7" t="s">
        <v>7</v>
      </c>
      <c r="F34" s="6" t="s">
        <v>8</v>
      </c>
      <c r="G34" s="8"/>
      <c r="H34" s="8"/>
      <c r="I34" s="8"/>
      <c r="J34" s="8"/>
      <c r="K34" s="8"/>
      <c r="L34" s="8"/>
      <c r="Q34" s="8"/>
      <c r="R34" s="8"/>
      <c r="S34" s="8"/>
      <c r="T34" s="8"/>
      <c r="U34" s="8"/>
      <c r="V34" s="8"/>
      <c r="W34" s="8"/>
      <c r="X34" s="8"/>
      <c r="Y34" s="8"/>
      <c r="Z34" s="8"/>
      <c r="AA34" s="8"/>
      <c r="AB34" s="8"/>
      <c r="AC34" s="8"/>
      <c r="AD34" s="8"/>
      <c r="AE34" s="8"/>
      <c r="AF34" s="8"/>
      <c r="AG34" s="8"/>
      <c r="AH34" s="8"/>
      <c r="AI34" s="8"/>
      <c r="AJ34" s="8"/>
      <c r="AK34" s="8"/>
      <c r="AL34" s="8"/>
      <c r="AM34" s="8"/>
      <c r="AN34" s="8"/>
    </row>
    <row r="35" spans="1:40" x14ac:dyDescent="0.55000000000000004">
      <c r="A35" s="6" t="s">
        <v>239</v>
      </c>
      <c r="B35" s="5"/>
      <c r="C35" s="8"/>
      <c r="D35" s="7" t="s">
        <v>702</v>
      </c>
      <c r="E35" s="7" t="s">
        <v>7</v>
      </c>
      <c r="F35" s="6" t="s">
        <v>8</v>
      </c>
      <c r="G35" s="9" t="s">
        <v>47</v>
      </c>
      <c r="H35" s="9"/>
      <c r="I35" s="9"/>
      <c r="J35" s="9"/>
      <c r="K35" s="8"/>
      <c r="L35" s="8"/>
      <c r="Q35" s="8"/>
      <c r="R35" s="8"/>
      <c r="S35" s="8"/>
      <c r="T35"/>
      <c r="U35"/>
      <c r="V35"/>
      <c r="W35"/>
      <c r="X35"/>
      <c r="Y35"/>
      <c r="Z35" s="8"/>
      <c r="AA35" s="8"/>
      <c r="AB35" s="8"/>
      <c r="AC35" s="8"/>
      <c r="AD35" s="8"/>
      <c r="AE35" s="8"/>
      <c r="AF35" s="8"/>
      <c r="AG35" s="8"/>
      <c r="AH35" s="8"/>
      <c r="AI35" s="8"/>
      <c r="AJ35" s="8"/>
      <c r="AK35" s="8"/>
      <c r="AL35" s="8"/>
      <c r="AM35" s="8"/>
      <c r="AN35" s="8"/>
    </row>
    <row r="36" spans="1:40" x14ac:dyDescent="0.55000000000000004">
      <c r="A36" s="6" t="s">
        <v>118</v>
      </c>
      <c r="B36" s="5">
        <v>2</v>
      </c>
      <c r="C36" s="8">
        <v>5</v>
      </c>
      <c r="D36" s="7" t="s">
        <v>702</v>
      </c>
      <c r="E36" s="7" t="s">
        <v>7</v>
      </c>
      <c r="F36" s="6" t="s">
        <v>44</v>
      </c>
      <c r="G36" s="9" t="s">
        <v>722</v>
      </c>
      <c r="H36" s="9" t="s">
        <v>461</v>
      </c>
      <c r="I36" s="9" t="s">
        <v>723</v>
      </c>
      <c r="J36" s="9"/>
      <c r="K36" s="8" t="s">
        <v>707</v>
      </c>
      <c r="L36" s="8" t="s">
        <v>413</v>
      </c>
      <c r="M36" s="6" t="s">
        <v>718</v>
      </c>
      <c r="N36" s="6" t="s">
        <v>331</v>
      </c>
      <c r="Q36" s="8"/>
      <c r="R36" s="8"/>
      <c r="S36" s="8"/>
      <c r="T36" s="8"/>
      <c r="U36" s="8" t="s">
        <v>413</v>
      </c>
      <c r="V36" s="8" t="s">
        <v>414</v>
      </c>
      <c r="W36" s="8" t="s">
        <v>414</v>
      </c>
      <c r="X36" s="8" t="s">
        <v>414</v>
      </c>
      <c r="Y36" s="8" t="s">
        <v>414</v>
      </c>
      <c r="Z36" s="8" t="s">
        <v>414</v>
      </c>
      <c r="AA36" s="8" t="s">
        <v>415</v>
      </c>
      <c r="AB36" s="8" t="s">
        <v>707</v>
      </c>
      <c r="AC36" s="8"/>
      <c r="AD36" s="8"/>
      <c r="AE36" s="8"/>
      <c r="AF36" s="8" t="s">
        <v>413</v>
      </c>
      <c r="AG36" s="8" t="s">
        <v>414</v>
      </c>
      <c r="AH36" s="8" t="s">
        <v>415</v>
      </c>
      <c r="AI36" s="8" t="s">
        <v>707</v>
      </c>
      <c r="AJ36" s="8"/>
      <c r="AK36" s="8"/>
      <c r="AL36" s="8"/>
      <c r="AM36" s="8"/>
      <c r="AN36" s="8"/>
    </row>
    <row r="37" spans="1:40" x14ac:dyDescent="0.55000000000000004">
      <c r="A37" s="6" t="s">
        <v>118</v>
      </c>
      <c r="B37" s="5">
        <v>2</v>
      </c>
      <c r="C37" s="8">
        <v>5</v>
      </c>
      <c r="D37" s="7" t="s">
        <v>702</v>
      </c>
      <c r="E37" s="7" t="s">
        <v>7</v>
      </c>
      <c r="F37" s="6" t="s">
        <v>44</v>
      </c>
      <c r="G37" s="9" t="s">
        <v>529</v>
      </c>
      <c r="H37" s="9" t="s">
        <v>459</v>
      </c>
      <c r="I37" s="9" t="s">
        <v>724</v>
      </c>
      <c r="J37" s="9"/>
      <c r="K37" s="8" t="s">
        <v>707</v>
      </c>
      <c r="L37" s="8" t="s">
        <v>413</v>
      </c>
      <c r="M37" s="6" t="s">
        <v>718</v>
      </c>
      <c r="N37" s="6" t="s">
        <v>331</v>
      </c>
      <c r="O37" s="6" t="s">
        <v>31</v>
      </c>
      <c r="Q37" s="8"/>
      <c r="R37" s="8" t="s">
        <v>413</v>
      </c>
      <c r="S37" s="8" t="s">
        <v>414</v>
      </c>
      <c r="T37" s="8" t="s">
        <v>414</v>
      </c>
      <c r="U37" s="8" t="s">
        <v>414</v>
      </c>
      <c r="V37" s="8" t="s">
        <v>414</v>
      </c>
      <c r="W37" s="8" t="s">
        <v>414</v>
      </c>
      <c r="X37" s="8" t="s">
        <v>414</v>
      </c>
      <c r="Y37" s="8" t="s">
        <v>414</v>
      </c>
      <c r="Z37" s="8" t="s">
        <v>414</v>
      </c>
      <c r="AA37" s="8" t="s">
        <v>415</v>
      </c>
      <c r="AB37" s="8" t="s">
        <v>707</v>
      </c>
      <c r="AC37" s="8"/>
      <c r="AD37" s="8"/>
      <c r="AE37" s="8"/>
      <c r="AF37" s="8" t="s">
        <v>413</v>
      </c>
      <c r="AG37" s="8" t="s">
        <v>414</v>
      </c>
      <c r="AH37" s="8" t="s">
        <v>415</v>
      </c>
      <c r="AI37" s="8" t="s">
        <v>707</v>
      </c>
      <c r="AJ37" s="8"/>
      <c r="AK37" s="8"/>
      <c r="AL37" s="8"/>
      <c r="AM37" s="8"/>
      <c r="AN37" s="8"/>
    </row>
    <row r="38" spans="1:40" x14ac:dyDescent="0.55000000000000004">
      <c r="A38" s="6" t="s">
        <v>118</v>
      </c>
      <c r="B38" s="5"/>
      <c r="C38" s="8">
        <v>5</v>
      </c>
      <c r="D38" s="7" t="s">
        <v>702</v>
      </c>
      <c r="E38" s="7" t="s">
        <v>7</v>
      </c>
      <c r="F38" s="6" t="s">
        <v>44</v>
      </c>
      <c r="G38" s="9" t="s">
        <v>47</v>
      </c>
      <c r="H38" s="9"/>
      <c r="I38" s="9" t="s">
        <v>725</v>
      </c>
      <c r="J38" s="9"/>
      <c r="K38" s="8"/>
      <c r="L38" s="8" t="s">
        <v>413</v>
      </c>
      <c r="N38" s="6" t="s">
        <v>331</v>
      </c>
      <c r="Q38" s="8"/>
      <c r="R38"/>
      <c r="S38"/>
      <c r="T38"/>
      <c r="U38"/>
      <c r="V38" s="8"/>
      <c r="W38" s="8"/>
      <c r="X38" s="8"/>
      <c r="Y38" s="8"/>
      <c r="Z38" s="8"/>
      <c r="AA38" s="8"/>
      <c r="AB38" s="8"/>
      <c r="AC38" s="8"/>
      <c r="AD38" s="8"/>
      <c r="AE38" s="8"/>
      <c r="AF38" s="8" t="s">
        <v>413</v>
      </c>
      <c r="AG38" s="8" t="s">
        <v>414</v>
      </c>
      <c r="AH38" s="8" t="s">
        <v>415</v>
      </c>
      <c r="AI38" s="8" t="s">
        <v>707</v>
      </c>
      <c r="AJ38" s="8"/>
      <c r="AK38" s="8"/>
      <c r="AL38" s="8"/>
      <c r="AM38" s="8"/>
      <c r="AN38" s="8"/>
    </row>
    <row r="39" spans="1:40" x14ac:dyDescent="0.55000000000000004">
      <c r="A39" s="6" t="s">
        <v>118</v>
      </c>
      <c r="B39" s="5"/>
      <c r="C39" s="8">
        <v>5</v>
      </c>
      <c r="D39" s="7" t="s">
        <v>702</v>
      </c>
      <c r="E39" s="7" t="s">
        <v>7</v>
      </c>
      <c r="F39" s="6" t="s">
        <v>44</v>
      </c>
      <c r="G39" s="9" t="s">
        <v>47</v>
      </c>
      <c r="H39" s="9"/>
      <c r="I39" s="9" t="s">
        <v>537</v>
      </c>
      <c r="J39" s="9"/>
      <c r="K39" s="8"/>
      <c r="L39" s="8" t="s">
        <v>413</v>
      </c>
      <c r="N39" s="6" t="s">
        <v>331</v>
      </c>
      <c r="Q39" s="8"/>
      <c r="R39"/>
      <c r="S39"/>
      <c r="T39"/>
      <c r="U39"/>
      <c r="V39" s="8"/>
      <c r="W39" s="8"/>
      <c r="X39" s="8"/>
      <c r="Y39" s="8"/>
      <c r="Z39" s="8"/>
      <c r="AA39" s="8"/>
      <c r="AB39" s="8"/>
      <c r="AC39" s="8"/>
      <c r="AD39" s="8"/>
      <c r="AE39" s="8"/>
      <c r="AF39" s="8" t="s">
        <v>413</v>
      </c>
      <c r="AG39" s="8" t="s">
        <v>414</v>
      </c>
      <c r="AH39" s="8" t="s">
        <v>415</v>
      </c>
      <c r="AI39" s="8" t="s">
        <v>707</v>
      </c>
      <c r="AJ39" s="8"/>
      <c r="AK39" s="8"/>
      <c r="AL39" s="8"/>
      <c r="AM39" s="8"/>
      <c r="AN39" s="8"/>
    </row>
    <row r="40" spans="1:40" x14ac:dyDescent="0.55000000000000004">
      <c r="A40" s="6" t="s">
        <v>118</v>
      </c>
      <c r="B40" s="5"/>
      <c r="C40" s="8">
        <v>5</v>
      </c>
      <c r="D40" s="7" t="s">
        <v>702</v>
      </c>
      <c r="E40" s="7" t="s">
        <v>7</v>
      </c>
      <c r="F40" s="6" t="s">
        <v>44</v>
      </c>
      <c r="G40" s="9"/>
      <c r="H40" s="9"/>
      <c r="I40" s="9" t="s">
        <v>726</v>
      </c>
      <c r="J40" s="9"/>
      <c r="K40" s="8"/>
      <c r="L40" s="8" t="s">
        <v>413</v>
      </c>
      <c r="N40" s="6" t="s">
        <v>331</v>
      </c>
      <c r="Q40" s="8"/>
      <c r="R40"/>
      <c r="S40"/>
      <c r="T40"/>
      <c r="U40"/>
      <c r="V40" s="8"/>
      <c r="W40" s="8"/>
      <c r="X40" s="8"/>
      <c r="Y40" s="8"/>
      <c r="Z40" s="8"/>
      <c r="AA40" s="8"/>
      <c r="AB40" s="8"/>
      <c r="AC40" s="8"/>
      <c r="AD40" s="8"/>
      <c r="AE40" s="8"/>
      <c r="AF40" s="8" t="s">
        <v>413</v>
      </c>
      <c r="AG40" s="8" t="s">
        <v>414</v>
      </c>
      <c r="AH40" s="8" t="s">
        <v>415</v>
      </c>
      <c r="AI40" s="8" t="s">
        <v>707</v>
      </c>
      <c r="AJ40" s="8"/>
      <c r="AK40" s="8"/>
      <c r="AL40" s="8"/>
      <c r="AM40" s="8"/>
      <c r="AN40" s="8"/>
    </row>
    <row r="41" spans="1:40" x14ac:dyDescent="0.55000000000000004">
      <c r="A41" s="6" t="s">
        <v>215</v>
      </c>
      <c r="B41" s="5">
        <v>2</v>
      </c>
      <c r="C41" s="8">
        <v>5</v>
      </c>
      <c r="D41" s="7" t="s">
        <v>702</v>
      </c>
      <c r="E41" s="7" t="s">
        <v>7</v>
      </c>
      <c r="F41" s="6" t="s">
        <v>44</v>
      </c>
      <c r="G41" s="9" t="s">
        <v>727</v>
      </c>
      <c r="H41" s="9" t="s">
        <v>461</v>
      </c>
      <c r="I41" s="9" t="s">
        <v>722</v>
      </c>
      <c r="J41" s="9"/>
      <c r="K41" s="8" t="s">
        <v>707</v>
      </c>
      <c r="L41" s="8" t="s">
        <v>413</v>
      </c>
      <c r="M41" s="6" t="s">
        <v>331</v>
      </c>
      <c r="N41" s="6" t="s">
        <v>331</v>
      </c>
      <c r="Q41" s="8"/>
      <c r="R41" s="8"/>
      <c r="S41" s="8"/>
      <c r="T41" s="8"/>
      <c r="U41" s="8"/>
      <c r="V41" s="8"/>
      <c r="W41" s="8"/>
      <c r="X41" s="8" t="s">
        <v>413</v>
      </c>
      <c r="Y41" s="8" t="s">
        <v>414</v>
      </c>
      <c r="Z41" s="8" t="s">
        <v>414</v>
      </c>
      <c r="AA41" s="8" t="s">
        <v>415</v>
      </c>
      <c r="AB41" s="8" t="s">
        <v>707</v>
      </c>
      <c r="AC41" s="8"/>
      <c r="AD41" s="8"/>
      <c r="AE41" s="8"/>
      <c r="AF41" s="8" t="s">
        <v>413</v>
      </c>
      <c r="AG41" s="8" t="s">
        <v>414</v>
      </c>
      <c r="AH41" s="8" t="s">
        <v>415</v>
      </c>
      <c r="AI41" s="8" t="s">
        <v>707</v>
      </c>
      <c r="AJ41" s="8"/>
      <c r="AK41" s="8"/>
      <c r="AL41" s="8"/>
      <c r="AM41" s="8"/>
      <c r="AN41" s="8"/>
    </row>
    <row r="42" spans="1:40" x14ac:dyDescent="0.55000000000000004">
      <c r="A42" s="6" t="s">
        <v>215</v>
      </c>
      <c r="B42" s="5">
        <v>2</v>
      </c>
      <c r="C42" s="8">
        <v>5</v>
      </c>
      <c r="D42" s="7" t="s">
        <v>702</v>
      </c>
      <c r="E42" s="7" t="s">
        <v>7</v>
      </c>
      <c r="F42" s="6" t="s">
        <v>44</v>
      </c>
      <c r="G42" s="9" t="s">
        <v>728</v>
      </c>
      <c r="H42" s="9" t="s">
        <v>461</v>
      </c>
      <c r="I42" s="9" t="s">
        <v>727</v>
      </c>
      <c r="J42" s="9"/>
      <c r="K42" s="8" t="s">
        <v>707</v>
      </c>
      <c r="L42" s="8" t="s">
        <v>413</v>
      </c>
      <c r="M42" s="6" t="s">
        <v>331</v>
      </c>
      <c r="N42" s="6" t="s">
        <v>331</v>
      </c>
      <c r="Q42" s="8"/>
      <c r="R42" s="8"/>
      <c r="S42" s="8"/>
      <c r="T42" s="8"/>
      <c r="U42" s="8"/>
      <c r="V42" s="8"/>
      <c r="W42" s="8"/>
      <c r="X42" s="8"/>
      <c r="Y42" s="8"/>
      <c r="Z42" s="8" t="s">
        <v>413</v>
      </c>
      <c r="AA42" s="8" t="s">
        <v>415</v>
      </c>
      <c r="AB42" s="8" t="s">
        <v>707</v>
      </c>
      <c r="AC42" s="8"/>
      <c r="AD42" s="8"/>
      <c r="AE42" s="8"/>
      <c r="AF42" s="8" t="s">
        <v>413</v>
      </c>
      <c r="AG42" s="8" t="s">
        <v>414</v>
      </c>
      <c r="AH42" s="8" t="s">
        <v>415</v>
      </c>
      <c r="AI42" s="8" t="s">
        <v>707</v>
      </c>
      <c r="AJ42" s="8"/>
      <c r="AK42" s="8"/>
      <c r="AL42" s="8"/>
      <c r="AM42" s="8"/>
      <c r="AN42" s="8"/>
    </row>
    <row r="43" spans="1:40" x14ac:dyDescent="0.55000000000000004">
      <c r="A43" s="6" t="s">
        <v>215</v>
      </c>
      <c r="B43" s="5"/>
      <c r="C43" s="8">
        <v>5</v>
      </c>
      <c r="D43" s="7" t="s">
        <v>702</v>
      </c>
      <c r="E43" s="7" t="s">
        <v>7</v>
      </c>
      <c r="F43" s="6" t="s">
        <v>44</v>
      </c>
      <c r="G43" s="9" t="s">
        <v>47</v>
      </c>
      <c r="H43" s="9"/>
      <c r="I43" s="9" t="s">
        <v>729</v>
      </c>
      <c r="J43" s="9"/>
      <c r="K43" s="8"/>
      <c r="L43" s="8" t="s">
        <v>413</v>
      </c>
      <c r="M43" s="6" t="s">
        <v>331</v>
      </c>
      <c r="N43" s="6" t="s">
        <v>331</v>
      </c>
      <c r="Q43" s="8"/>
      <c r="R43" s="8"/>
      <c r="S43" s="8"/>
      <c r="T43" s="8"/>
      <c r="U43" s="8"/>
      <c r="V43" s="8"/>
      <c r="W43" s="8"/>
      <c r="X43" s="8"/>
      <c r="Y43" s="8"/>
      <c r="Z43" s="8"/>
      <c r="AA43" s="8"/>
      <c r="AB43" s="8"/>
      <c r="AC43" s="8"/>
      <c r="AD43" s="8"/>
      <c r="AE43" s="8"/>
      <c r="AF43" s="8" t="s">
        <v>413</v>
      </c>
      <c r="AG43" s="8" t="s">
        <v>414</v>
      </c>
      <c r="AH43" s="8" t="s">
        <v>415</v>
      </c>
      <c r="AI43" s="8" t="s">
        <v>707</v>
      </c>
      <c r="AJ43" s="8"/>
      <c r="AK43" s="8"/>
      <c r="AL43" s="8"/>
      <c r="AM43" s="8"/>
      <c r="AN43" s="8"/>
    </row>
    <row r="44" spans="1:40" x14ac:dyDescent="0.55000000000000004">
      <c r="A44" s="6" t="s">
        <v>215</v>
      </c>
      <c r="B44" s="5"/>
      <c r="C44" s="8">
        <v>5</v>
      </c>
      <c r="D44" s="7" t="s">
        <v>702</v>
      </c>
      <c r="E44" s="7" t="s">
        <v>7</v>
      </c>
      <c r="F44" s="6" t="s">
        <v>44</v>
      </c>
      <c r="G44" s="9" t="s">
        <v>47</v>
      </c>
      <c r="H44" s="9"/>
      <c r="I44" s="9" t="s">
        <v>730</v>
      </c>
      <c r="J44" s="9"/>
      <c r="K44" s="8"/>
      <c r="L44" s="8" t="s">
        <v>413</v>
      </c>
      <c r="N44" s="6" t="s">
        <v>331</v>
      </c>
      <c r="Q44" s="8"/>
      <c r="R44" s="8"/>
      <c r="S44" s="8"/>
      <c r="T44" s="8"/>
      <c r="U44" s="8"/>
      <c r="V44" s="8"/>
      <c r="W44" s="8"/>
      <c r="X44" s="8"/>
      <c r="Y44" s="8"/>
      <c r="Z44"/>
      <c r="AA44"/>
      <c r="AB44"/>
      <c r="AC44" s="8"/>
      <c r="AD44" s="8"/>
      <c r="AE44" s="8"/>
      <c r="AF44" s="8" t="s">
        <v>413</v>
      </c>
      <c r="AG44" s="8" t="s">
        <v>414</v>
      </c>
      <c r="AH44" s="8" t="s">
        <v>415</v>
      </c>
      <c r="AI44" s="8" t="s">
        <v>707</v>
      </c>
      <c r="AJ44" s="8"/>
      <c r="AK44" s="8"/>
      <c r="AL44" s="8"/>
      <c r="AM44" s="8"/>
      <c r="AN44" s="8"/>
    </row>
    <row r="45" spans="1:40" x14ac:dyDescent="0.55000000000000004">
      <c r="A45" s="6" t="s">
        <v>215</v>
      </c>
      <c r="B45" s="5"/>
      <c r="C45" s="8">
        <v>5</v>
      </c>
      <c r="D45" s="7" t="s">
        <v>702</v>
      </c>
      <c r="E45" s="7" t="s">
        <v>7</v>
      </c>
      <c r="F45" s="6" t="s">
        <v>44</v>
      </c>
      <c r="G45" s="9" t="s">
        <v>47</v>
      </c>
      <c r="H45" s="9"/>
      <c r="I45" s="9" t="s">
        <v>731</v>
      </c>
      <c r="J45" s="9"/>
      <c r="K45" s="8"/>
      <c r="L45" s="8" t="s">
        <v>413</v>
      </c>
      <c r="N45" s="6" t="s">
        <v>331</v>
      </c>
      <c r="Q45" s="8"/>
      <c r="R45" s="8"/>
      <c r="S45" s="8"/>
      <c r="T45" s="8"/>
      <c r="U45" s="8"/>
      <c r="V45" s="8"/>
      <c r="W45" s="8"/>
      <c r="X45" s="8"/>
      <c r="Y45" s="8"/>
      <c r="Z45"/>
      <c r="AA45"/>
      <c r="AB45"/>
      <c r="AC45" s="8"/>
      <c r="AD45" s="8"/>
      <c r="AE45" s="8"/>
      <c r="AF45" s="8" t="s">
        <v>413</v>
      </c>
      <c r="AG45" s="8" t="s">
        <v>414</v>
      </c>
      <c r="AH45" s="8" t="s">
        <v>415</v>
      </c>
      <c r="AI45" s="8" t="s">
        <v>707</v>
      </c>
      <c r="AJ45" s="8"/>
      <c r="AK45" s="8"/>
      <c r="AL45" s="8"/>
      <c r="AM45" s="8"/>
      <c r="AN45" s="8"/>
    </row>
    <row r="46" spans="1:40" x14ac:dyDescent="0.55000000000000004">
      <c r="A46" s="6" t="s">
        <v>55</v>
      </c>
      <c r="B46" s="5">
        <v>2</v>
      </c>
      <c r="C46" s="8"/>
      <c r="D46" s="7" t="s">
        <v>702</v>
      </c>
      <c r="E46" s="7" t="s">
        <v>7</v>
      </c>
      <c r="F46" s="6" t="s">
        <v>44</v>
      </c>
      <c r="G46" s="9" t="s">
        <v>732</v>
      </c>
      <c r="H46" s="9" t="s">
        <v>461</v>
      </c>
      <c r="I46" s="9"/>
      <c r="J46" s="9"/>
      <c r="K46" s="8" t="s">
        <v>707</v>
      </c>
      <c r="L46" s="8"/>
      <c r="M46" s="6" t="s">
        <v>345</v>
      </c>
      <c r="O46" s="6" t="s">
        <v>31</v>
      </c>
      <c r="Q46" s="8" t="s">
        <v>413</v>
      </c>
      <c r="R46" s="8" t="s">
        <v>414</v>
      </c>
      <c r="S46" s="8" t="s">
        <v>707</v>
      </c>
      <c r="T46" s="8"/>
      <c r="U46" s="8"/>
      <c r="V46" s="8"/>
      <c r="W46" s="8"/>
      <c r="X46" s="8"/>
      <c r="Y46" s="8"/>
      <c r="Z46" s="8"/>
      <c r="AA46" s="8"/>
      <c r="AB46" s="8"/>
      <c r="AC46" s="8"/>
      <c r="AD46" s="8"/>
      <c r="AE46" s="8"/>
      <c r="AF46" s="8"/>
      <c r="AG46" s="8"/>
      <c r="AH46" s="8"/>
      <c r="AI46" s="8"/>
      <c r="AJ46" s="8"/>
      <c r="AK46" s="8"/>
      <c r="AL46" s="8"/>
      <c r="AM46" s="8"/>
      <c r="AN46" s="8"/>
    </row>
    <row r="47" spans="1:40" x14ac:dyDescent="0.55000000000000004">
      <c r="A47" s="6" t="s">
        <v>55</v>
      </c>
      <c r="B47" s="5">
        <v>2</v>
      </c>
      <c r="C47" s="8"/>
      <c r="D47" s="7" t="s">
        <v>702</v>
      </c>
      <c r="E47" s="7" t="s">
        <v>7</v>
      </c>
      <c r="F47" s="6" t="s">
        <v>44</v>
      </c>
      <c r="G47" s="9" t="s">
        <v>730</v>
      </c>
      <c r="H47" s="9" t="s">
        <v>461</v>
      </c>
      <c r="I47" s="9"/>
      <c r="J47" s="9"/>
      <c r="K47" s="8" t="s">
        <v>707</v>
      </c>
      <c r="L47" s="8"/>
      <c r="M47" s="6" t="s">
        <v>733</v>
      </c>
      <c r="O47" s="6" t="s">
        <v>708</v>
      </c>
      <c r="Q47" s="8"/>
      <c r="R47" s="8"/>
      <c r="S47" s="8"/>
      <c r="T47" s="8" t="s">
        <v>413</v>
      </c>
      <c r="U47" s="8" t="s">
        <v>414</v>
      </c>
      <c r="V47" s="8" t="s">
        <v>414</v>
      </c>
      <c r="W47" s="8" t="s">
        <v>415</v>
      </c>
      <c r="X47" s="8"/>
      <c r="Y47" s="8"/>
      <c r="Z47" s="8" t="s">
        <v>707</v>
      </c>
      <c r="AA47" s="8"/>
      <c r="AB47" s="8"/>
      <c r="AC47" s="8"/>
      <c r="AD47" s="8"/>
      <c r="AE47" s="8"/>
      <c r="AF47" s="8"/>
      <c r="AG47" s="8"/>
      <c r="AH47" s="8"/>
      <c r="AI47" s="8"/>
      <c r="AJ47" s="8"/>
      <c r="AK47" s="8"/>
      <c r="AL47" s="8"/>
      <c r="AM47" s="8"/>
      <c r="AN47" s="8"/>
    </row>
    <row r="48" spans="1:40" x14ac:dyDescent="0.55000000000000004">
      <c r="A48" s="6" t="s">
        <v>472</v>
      </c>
      <c r="B48" s="5">
        <v>2</v>
      </c>
      <c r="C48" s="8"/>
      <c r="D48" s="7" t="s">
        <v>702</v>
      </c>
      <c r="E48" s="7" t="s">
        <v>7</v>
      </c>
      <c r="F48" s="6" t="s">
        <v>8</v>
      </c>
      <c r="G48" s="9" t="s">
        <v>416</v>
      </c>
      <c r="H48" s="9" t="s">
        <v>474</v>
      </c>
      <c r="I48" s="9"/>
      <c r="J48" s="9"/>
      <c r="K48" s="8" t="s">
        <v>707</v>
      </c>
      <c r="L48" s="8"/>
      <c r="M48" s="6" t="s">
        <v>331</v>
      </c>
      <c r="O48" s="6" t="s">
        <v>31</v>
      </c>
      <c r="P48" s="8" t="s">
        <v>413</v>
      </c>
      <c r="Q48" s="8" t="s">
        <v>414</v>
      </c>
      <c r="R48" s="8" t="s">
        <v>414</v>
      </c>
      <c r="S48" s="8" t="s">
        <v>414</v>
      </c>
      <c r="T48" s="8" t="s">
        <v>414</v>
      </c>
      <c r="U48" s="8" t="s">
        <v>414</v>
      </c>
      <c r="V48" s="8" t="s">
        <v>414</v>
      </c>
      <c r="W48" s="8" t="s">
        <v>414</v>
      </c>
      <c r="X48" s="8" t="s">
        <v>414</v>
      </c>
      <c r="Y48" s="8" t="s">
        <v>414</v>
      </c>
      <c r="Z48" s="8" t="s">
        <v>414</v>
      </c>
      <c r="AA48" s="8" t="s">
        <v>415</v>
      </c>
      <c r="AB48" s="8" t="s">
        <v>707</v>
      </c>
      <c r="AC48" s="8"/>
      <c r="AD48" s="8"/>
      <c r="AE48" s="8"/>
      <c r="AF48" s="8"/>
      <c r="AG48" s="8"/>
      <c r="AH48" s="8"/>
      <c r="AI48" s="8"/>
      <c r="AJ48" s="8"/>
      <c r="AK48" s="8"/>
      <c r="AL48" s="8"/>
      <c r="AM48" s="8"/>
      <c r="AN48" s="8"/>
    </row>
    <row r="49" spans="1:40" x14ac:dyDescent="0.55000000000000004">
      <c r="A49" s="6" t="s">
        <v>472</v>
      </c>
      <c r="B49" s="5">
        <v>2</v>
      </c>
      <c r="C49" s="8"/>
      <c r="D49" s="7" t="s">
        <v>702</v>
      </c>
      <c r="E49" s="7" t="s">
        <v>7</v>
      </c>
      <c r="F49" s="6" t="s">
        <v>8</v>
      </c>
      <c r="G49" s="9" t="s">
        <v>734</v>
      </c>
      <c r="H49" s="9" t="s">
        <v>424</v>
      </c>
      <c r="I49" s="9"/>
      <c r="J49" s="9"/>
      <c r="K49" s="8" t="s">
        <v>707</v>
      </c>
      <c r="L49" s="8"/>
      <c r="M49" s="6" t="s">
        <v>331</v>
      </c>
      <c r="O49" s="6" t="s">
        <v>708</v>
      </c>
      <c r="Q49" s="8"/>
      <c r="R49" s="8"/>
      <c r="S49" s="8"/>
      <c r="T49" s="8" t="s">
        <v>413</v>
      </c>
      <c r="U49" s="8" t="s">
        <v>414</v>
      </c>
      <c r="V49" s="8" t="s">
        <v>414</v>
      </c>
      <c r="W49" s="8" t="s">
        <v>414</v>
      </c>
      <c r="X49" s="8" t="s">
        <v>414</v>
      </c>
      <c r="Y49" s="8" t="s">
        <v>414</v>
      </c>
      <c r="Z49" s="8" t="s">
        <v>414</v>
      </c>
      <c r="AA49" s="8" t="s">
        <v>415</v>
      </c>
      <c r="AB49" s="8" t="s">
        <v>707</v>
      </c>
      <c r="AC49" s="8"/>
      <c r="AD49" s="8"/>
      <c r="AE49" s="8"/>
      <c r="AF49" s="8"/>
      <c r="AG49" s="8"/>
      <c r="AH49" s="8"/>
      <c r="AI49" s="8"/>
      <c r="AJ49" s="8"/>
      <c r="AK49" s="8"/>
      <c r="AL49" s="8"/>
      <c r="AM49" s="8"/>
      <c r="AN49" s="8"/>
    </row>
    <row r="50" spans="1:40" x14ac:dyDescent="0.55000000000000004">
      <c r="A50" s="6" t="s">
        <v>154</v>
      </c>
      <c r="B50" s="5">
        <v>2</v>
      </c>
      <c r="C50" s="8"/>
      <c r="D50" s="7" t="s">
        <v>702</v>
      </c>
      <c r="E50" s="7" t="s">
        <v>7</v>
      </c>
      <c r="F50" s="6" t="s">
        <v>44</v>
      </c>
      <c r="G50" s="9" t="s">
        <v>735</v>
      </c>
      <c r="H50" s="9" t="s">
        <v>459</v>
      </c>
      <c r="I50" s="9"/>
      <c r="J50" s="9"/>
      <c r="K50" s="8" t="s">
        <v>707</v>
      </c>
      <c r="L50" s="8"/>
      <c r="M50" s="6" t="s">
        <v>733</v>
      </c>
      <c r="O50" s="6" t="s">
        <v>19</v>
      </c>
      <c r="Q50" s="8" t="s">
        <v>413</v>
      </c>
      <c r="R50" s="8" t="s">
        <v>414</v>
      </c>
      <c r="S50" s="8" t="s">
        <v>415</v>
      </c>
      <c r="T50" s="8"/>
      <c r="U50" s="8" t="s">
        <v>707</v>
      </c>
      <c r="V50" s="8"/>
      <c r="W50" s="8"/>
      <c r="X50" s="8"/>
      <c r="Y50" s="8"/>
      <c r="Z50" s="8"/>
      <c r="AA50" s="8"/>
      <c r="AB50" s="8"/>
      <c r="AC50" s="8"/>
      <c r="AD50" s="8"/>
      <c r="AE50" s="8"/>
      <c r="AF50" s="8"/>
      <c r="AG50" s="8"/>
      <c r="AH50" s="8"/>
      <c r="AI50" s="8"/>
      <c r="AJ50" s="8"/>
      <c r="AK50" s="8"/>
      <c r="AL50" s="8"/>
      <c r="AM50" s="8"/>
      <c r="AN50" s="8"/>
    </row>
    <row r="51" spans="1:40" x14ac:dyDescent="0.55000000000000004">
      <c r="A51" s="6" t="s">
        <v>154</v>
      </c>
      <c r="B51" s="5">
        <v>2</v>
      </c>
      <c r="C51" s="8"/>
      <c r="D51" s="7" t="s">
        <v>702</v>
      </c>
      <c r="E51" s="7" t="s">
        <v>7</v>
      </c>
      <c r="F51" s="6" t="s">
        <v>44</v>
      </c>
      <c r="G51" s="9" t="s">
        <v>537</v>
      </c>
      <c r="H51" s="9" t="s">
        <v>424</v>
      </c>
      <c r="I51" s="9"/>
      <c r="J51" s="9"/>
      <c r="K51" s="8" t="s">
        <v>707</v>
      </c>
      <c r="L51" s="8"/>
      <c r="M51" s="6" t="s">
        <v>345</v>
      </c>
      <c r="O51" s="6" t="s">
        <v>31</v>
      </c>
      <c r="Q51" s="8"/>
      <c r="R51" s="8" t="s">
        <v>413</v>
      </c>
      <c r="S51" s="8" t="s">
        <v>415</v>
      </c>
      <c r="T51" s="8"/>
      <c r="U51" s="8" t="s">
        <v>707</v>
      </c>
      <c r="V51" s="8"/>
      <c r="W51" s="8"/>
      <c r="X51" s="8"/>
      <c r="Y51" s="8"/>
      <c r="Z51" s="8"/>
      <c r="AA51" s="8"/>
      <c r="AB51" s="8"/>
      <c r="AC51" s="8"/>
      <c r="AD51" s="8"/>
      <c r="AE51" s="8"/>
      <c r="AF51" s="8"/>
      <c r="AG51" s="8"/>
      <c r="AH51" s="8"/>
      <c r="AI51" s="8"/>
      <c r="AJ51" s="8"/>
      <c r="AK51" s="8"/>
      <c r="AL51" s="8"/>
      <c r="AM51" s="8"/>
      <c r="AN51" s="8"/>
    </row>
    <row r="52" spans="1:40" x14ac:dyDescent="0.55000000000000004">
      <c r="A52" s="6" t="s">
        <v>157</v>
      </c>
      <c r="B52" s="5">
        <v>2</v>
      </c>
      <c r="C52" s="8">
        <v>4</v>
      </c>
      <c r="D52" s="7" t="s">
        <v>702</v>
      </c>
      <c r="E52" s="7" t="s">
        <v>7</v>
      </c>
      <c r="F52" s="6" t="s">
        <v>44</v>
      </c>
      <c r="G52" s="9" t="s">
        <v>736</v>
      </c>
      <c r="H52" s="9" t="s">
        <v>461</v>
      </c>
      <c r="I52" s="9" t="s">
        <v>538</v>
      </c>
      <c r="J52" s="9"/>
      <c r="K52" s="8" t="s">
        <v>707</v>
      </c>
      <c r="L52" s="8" t="s">
        <v>413</v>
      </c>
      <c r="M52" s="6" t="s">
        <v>331</v>
      </c>
      <c r="N52" s="6" t="s">
        <v>331</v>
      </c>
      <c r="O52" s="6" t="s">
        <v>31</v>
      </c>
      <c r="Q52" s="8" t="s">
        <v>413</v>
      </c>
      <c r="R52" s="8" t="s">
        <v>414</v>
      </c>
      <c r="S52" s="8" t="s">
        <v>415</v>
      </c>
      <c r="T52" s="8"/>
      <c r="U52" s="8" t="s">
        <v>707</v>
      </c>
      <c r="V52" s="8"/>
      <c r="W52" s="8"/>
      <c r="X52" s="8"/>
      <c r="Y52" s="8"/>
      <c r="Z52" s="8"/>
      <c r="AA52" s="8"/>
      <c r="AB52" s="8"/>
      <c r="AC52" s="8"/>
      <c r="AD52" s="8"/>
      <c r="AE52" s="8"/>
      <c r="AF52" s="8" t="s">
        <v>413</v>
      </c>
      <c r="AG52" s="8" t="s">
        <v>414</v>
      </c>
      <c r="AH52" s="8" t="s">
        <v>415</v>
      </c>
      <c r="AI52" s="8"/>
      <c r="AJ52" s="8" t="s">
        <v>707</v>
      </c>
      <c r="AK52" s="8"/>
      <c r="AL52" s="8"/>
      <c r="AM52" s="8"/>
      <c r="AN52" s="8"/>
    </row>
    <row r="53" spans="1:40" x14ac:dyDescent="0.55000000000000004">
      <c r="A53" s="6" t="s">
        <v>157</v>
      </c>
      <c r="B53" s="5">
        <v>2</v>
      </c>
      <c r="C53" s="8">
        <v>4</v>
      </c>
      <c r="D53" s="7" t="s">
        <v>702</v>
      </c>
      <c r="E53" s="7" t="s">
        <v>7</v>
      </c>
      <c r="F53" s="6" t="s">
        <v>44</v>
      </c>
      <c r="G53" s="9" t="s">
        <v>486</v>
      </c>
      <c r="H53" s="9" t="s">
        <v>485</v>
      </c>
      <c r="I53" s="9" t="s">
        <v>462</v>
      </c>
      <c r="J53" s="9"/>
      <c r="K53" s="8" t="s">
        <v>707</v>
      </c>
      <c r="L53" s="8" t="s">
        <v>413</v>
      </c>
      <c r="M53" s="6" t="s">
        <v>331</v>
      </c>
      <c r="N53" s="6" t="s">
        <v>331</v>
      </c>
      <c r="Q53" s="8"/>
      <c r="R53" s="8"/>
      <c r="S53" s="8"/>
      <c r="T53" s="8"/>
      <c r="U53" s="8"/>
      <c r="V53" s="8"/>
      <c r="W53" s="8"/>
      <c r="X53" s="8" t="s">
        <v>413</v>
      </c>
      <c r="Y53" s="8" t="s">
        <v>414</v>
      </c>
      <c r="Z53" s="8" t="s">
        <v>414</v>
      </c>
      <c r="AA53" s="8" t="s">
        <v>415</v>
      </c>
      <c r="AB53" s="8"/>
      <c r="AC53" s="8" t="s">
        <v>707</v>
      </c>
      <c r="AD53" s="8"/>
      <c r="AE53" s="8"/>
      <c r="AF53" s="8" t="s">
        <v>413</v>
      </c>
      <c r="AG53" s="8" t="s">
        <v>414</v>
      </c>
      <c r="AH53" s="8" t="s">
        <v>415</v>
      </c>
      <c r="AI53" s="8"/>
      <c r="AJ53" s="8" t="s">
        <v>707</v>
      </c>
      <c r="AK53" s="8"/>
      <c r="AL53" s="8"/>
      <c r="AM53" s="8"/>
      <c r="AN53" s="8"/>
    </row>
    <row r="54" spans="1:40" x14ac:dyDescent="0.55000000000000004">
      <c r="A54" s="6" t="s">
        <v>157</v>
      </c>
      <c r="B54" s="5"/>
      <c r="C54" s="8">
        <v>4</v>
      </c>
      <c r="D54" s="7" t="s">
        <v>702</v>
      </c>
      <c r="E54" s="7" t="s">
        <v>7</v>
      </c>
      <c r="F54" s="6" t="s">
        <v>44</v>
      </c>
      <c r="G54" s="9" t="s">
        <v>47</v>
      </c>
      <c r="H54" s="9"/>
      <c r="I54" s="9" t="s">
        <v>737</v>
      </c>
      <c r="J54" s="9"/>
      <c r="K54" s="8"/>
      <c r="L54" s="8" t="s">
        <v>413</v>
      </c>
      <c r="N54" s="6" t="s">
        <v>331</v>
      </c>
      <c r="Q54" s="8"/>
      <c r="R54" s="8"/>
      <c r="S54" s="8"/>
      <c r="T54" s="8"/>
      <c r="U54" s="8"/>
      <c r="V54" s="8"/>
      <c r="W54" s="8"/>
      <c r="X54"/>
      <c r="Y54"/>
      <c r="Z54"/>
      <c r="AA54"/>
      <c r="AB54"/>
      <c r="AC54"/>
      <c r="AD54" s="8"/>
      <c r="AE54" s="8"/>
      <c r="AF54" s="8" t="s">
        <v>413</v>
      </c>
      <c r="AG54" s="8" t="s">
        <v>414</v>
      </c>
      <c r="AH54" s="8" t="s">
        <v>415</v>
      </c>
      <c r="AI54" s="8"/>
      <c r="AJ54" s="8" t="s">
        <v>707</v>
      </c>
      <c r="AK54" s="8"/>
      <c r="AL54" s="8"/>
      <c r="AM54" s="8"/>
      <c r="AN54" s="8"/>
    </row>
    <row r="55" spans="1:40" x14ac:dyDescent="0.55000000000000004">
      <c r="A55" s="6" t="s">
        <v>157</v>
      </c>
      <c r="B55" s="5"/>
      <c r="C55" s="8">
        <v>4</v>
      </c>
      <c r="D55" s="7" t="s">
        <v>702</v>
      </c>
      <c r="E55" s="7" t="s">
        <v>7</v>
      </c>
      <c r="F55" s="6" t="s">
        <v>44</v>
      </c>
      <c r="G55" s="9" t="s">
        <v>537</v>
      </c>
      <c r="H55" s="9"/>
      <c r="I55" s="9"/>
      <c r="J55" s="9"/>
      <c r="K55" s="8"/>
      <c r="L55" s="8" t="s">
        <v>413</v>
      </c>
      <c r="N55" s="6" t="s">
        <v>345</v>
      </c>
      <c r="Q55" s="8"/>
      <c r="R55" s="8"/>
      <c r="S55" s="8"/>
      <c r="T55" s="8"/>
      <c r="U55" s="8"/>
      <c r="V55" s="8"/>
      <c r="W55" s="8"/>
      <c r="X55"/>
      <c r="Y55"/>
      <c r="Z55"/>
      <c r="AA55"/>
      <c r="AB55"/>
      <c r="AC55"/>
      <c r="AD55" s="8"/>
      <c r="AE55" s="8"/>
      <c r="AF55" s="8" t="s">
        <v>413</v>
      </c>
      <c r="AG55" s="8" t="s">
        <v>414</v>
      </c>
      <c r="AH55" s="8" t="s">
        <v>415</v>
      </c>
      <c r="AI55" s="8"/>
      <c r="AJ55" s="8" t="s">
        <v>707</v>
      </c>
      <c r="AK55" s="8"/>
      <c r="AL55" s="8"/>
      <c r="AM55" s="8"/>
      <c r="AN55" s="8"/>
    </row>
    <row r="56" spans="1:40" x14ac:dyDescent="0.55000000000000004">
      <c r="A56" s="6" t="s">
        <v>115</v>
      </c>
      <c r="B56" s="5">
        <v>1</v>
      </c>
      <c r="C56" s="8">
        <v>3</v>
      </c>
      <c r="D56" s="7" t="s">
        <v>702</v>
      </c>
      <c r="E56" s="7" t="s">
        <v>7</v>
      </c>
      <c r="F56" s="6" t="s">
        <v>21</v>
      </c>
      <c r="G56" s="8"/>
      <c r="H56" s="8"/>
      <c r="I56" s="8" t="s">
        <v>738</v>
      </c>
      <c r="J56" s="8"/>
      <c r="K56" s="8"/>
      <c r="L56" s="8" t="s">
        <v>413</v>
      </c>
      <c r="N56" s="6" t="s">
        <v>331</v>
      </c>
      <c r="Q56" s="8"/>
      <c r="R56" s="8"/>
      <c r="S56" s="8"/>
      <c r="T56" s="8"/>
      <c r="U56" s="8"/>
      <c r="V56" s="8"/>
      <c r="W56" s="8"/>
      <c r="X56" s="8"/>
      <c r="Y56" s="8"/>
      <c r="Z56" s="8"/>
      <c r="AA56" s="8"/>
      <c r="AB56" s="8" t="s">
        <v>413</v>
      </c>
      <c r="AC56" s="8" t="s">
        <v>414</v>
      </c>
      <c r="AD56" s="8" t="s">
        <v>415</v>
      </c>
      <c r="AE56" s="8" t="s">
        <v>707</v>
      </c>
      <c r="AF56" s="8" t="s">
        <v>413</v>
      </c>
      <c r="AG56" s="8" t="s">
        <v>414</v>
      </c>
      <c r="AH56" s="8" t="s">
        <v>415</v>
      </c>
      <c r="AI56" s="8"/>
      <c r="AJ56" s="8" t="s">
        <v>707</v>
      </c>
      <c r="AK56" s="8"/>
      <c r="AL56" s="8"/>
      <c r="AM56" s="8"/>
      <c r="AN56" s="8"/>
    </row>
    <row r="57" spans="1:40" x14ac:dyDescent="0.55000000000000004">
      <c r="A57" s="6" t="s">
        <v>115</v>
      </c>
      <c r="B57" s="5"/>
      <c r="C57" s="8">
        <v>3</v>
      </c>
      <c r="D57" s="7" t="s">
        <v>702</v>
      </c>
      <c r="E57" s="7" t="s">
        <v>7</v>
      </c>
      <c r="F57" s="6" t="s">
        <v>21</v>
      </c>
      <c r="G57" s="9" t="s">
        <v>47</v>
      </c>
      <c r="H57" s="9"/>
      <c r="I57" s="9" t="s">
        <v>452</v>
      </c>
      <c r="J57" s="9"/>
      <c r="K57" s="8"/>
      <c r="L57" s="8" t="s">
        <v>413</v>
      </c>
      <c r="N57" s="6" t="s">
        <v>331</v>
      </c>
      <c r="Q57" s="8"/>
      <c r="R57" s="8"/>
      <c r="S57" s="8"/>
      <c r="T57" s="8"/>
      <c r="U57" s="8"/>
      <c r="V57" s="8"/>
      <c r="W57" s="8"/>
      <c r="X57" s="8"/>
      <c r="Y57" s="8"/>
      <c r="Z57" s="8"/>
      <c r="AA57" s="8"/>
      <c r="AB57"/>
      <c r="AC57"/>
      <c r="AD57"/>
      <c r="AE57"/>
      <c r="AF57" s="8" t="s">
        <v>413</v>
      </c>
      <c r="AG57" s="8" t="s">
        <v>414</v>
      </c>
      <c r="AH57" s="8" t="s">
        <v>415</v>
      </c>
      <c r="AI57" s="8"/>
      <c r="AJ57" s="8" t="s">
        <v>707</v>
      </c>
      <c r="AK57" s="8"/>
      <c r="AL57" s="8"/>
      <c r="AM57" s="8"/>
      <c r="AN57" s="8"/>
    </row>
    <row r="58" spans="1:40" x14ac:dyDescent="0.55000000000000004">
      <c r="A58" s="6" t="s">
        <v>115</v>
      </c>
      <c r="B58" s="5"/>
      <c r="C58" s="8">
        <v>3</v>
      </c>
      <c r="D58" s="7" t="s">
        <v>702</v>
      </c>
      <c r="E58" s="7" t="s">
        <v>7</v>
      </c>
      <c r="F58" s="6" t="s">
        <v>21</v>
      </c>
      <c r="G58" s="9" t="s">
        <v>47</v>
      </c>
      <c r="H58" s="9"/>
      <c r="I58" s="9" t="s">
        <v>429</v>
      </c>
      <c r="J58" s="9"/>
      <c r="K58" s="8"/>
      <c r="L58" s="8" t="s">
        <v>413</v>
      </c>
      <c r="N58" s="6" t="s">
        <v>331</v>
      </c>
      <c r="Q58" s="8"/>
      <c r="R58" s="8"/>
      <c r="S58" s="8"/>
      <c r="T58" s="8"/>
      <c r="U58" s="8"/>
      <c r="V58" s="8"/>
      <c r="W58" s="8"/>
      <c r="X58" s="8"/>
      <c r="Y58" s="8"/>
      <c r="Z58" s="8"/>
      <c r="AA58" s="8"/>
      <c r="AB58"/>
      <c r="AC58"/>
      <c r="AD58"/>
      <c r="AE58"/>
      <c r="AF58" s="8" t="s">
        <v>413</v>
      </c>
      <c r="AG58" s="8" t="s">
        <v>414</v>
      </c>
      <c r="AH58" s="8" t="s">
        <v>415</v>
      </c>
      <c r="AI58" s="8"/>
      <c r="AJ58" s="8" t="s">
        <v>707</v>
      </c>
      <c r="AK58" s="8"/>
      <c r="AL58" s="8"/>
      <c r="AM58" s="8"/>
      <c r="AN58" s="8"/>
    </row>
    <row r="59" spans="1:40" x14ac:dyDescent="0.55000000000000004">
      <c r="A59" s="6" t="s">
        <v>558</v>
      </c>
      <c r="B59" s="5">
        <v>1</v>
      </c>
      <c r="C59" s="8"/>
      <c r="D59" s="7" t="s">
        <v>702</v>
      </c>
      <c r="E59" s="7" t="s">
        <v>7</v>
      </c>
      <c r="F59" s="6" t="s">
        <v>44</v>
      </c>
      <c r="G59" s="9" t="s">
        <v>559</v>
      </c>
      <c r="H59" s="9" t="s">
        <v>424</v>
      </c>
      <c r="I59" s="9"/>
      <c r="J59" s="9"/>
      <c r="K59" s="8" t="s">
        <v>707</v>
      </c>
      <c r="L59" s="8"/>
      <c r="M59" s="6" t="s">
        <v>331</v>
      </c>
      <c r="O59" s="6" t="s">
        <v>19</v>
      </c>
      <c r="Q59" s="8" t="s">
        <v>413</v>
      </c>
      <c r="R59" s="8" t="s">
        <v>414</v>
      </c>
      <c r="S59" s="8" t="s">
        <v>414</v>
      </c>
      <c r="T59" s="8" t="s">
        <v>414</v>
      </c>
      <c r="U59" s="8" t="s">
        <v>414</v>
      </c>
      <c r="V59" s="8" t="s">
        <v>414</v>
      </c>
      <c r="W59" s="8" t="s">
        <v>415</v>
      </c>
      <c r="X59" s="8"/>
      <c r="Y59" s="8" t="s">
        <v>707</v>
      </c>
      <c r="Z59" s="8"/>
      <c r="AA59" s="8"/>
      <c r="AB59" s="8"/>
      <c r="AC59" s="8"/>
      <c r="AD59" s="8"/>
      <c r="AE59" s="8"/>
      <c r="AF59" s="8"/>
      <c r="AG59" s="8"/>
      <c r="AH59" s="8"/>
      <c r="AI59" s="8"/>
      <c r="AJ59" s="8"/>
      <c r="AK59" s="8"/>
      <c r="AL59" s="8"/>
      <c r="AM59" s="8"/>
      <c r="AN59" s="8"/>
    </row>
    <row r="60" spans="1:40" x14ac:dyDescent="0.55000000000000004">
      <c r="A60" s="6" t="s">
        <v>106</v>
      </c>
      <c r="B60" s="5">
        <v>1</v>
      </c>
      <c r="C60" s="8"/>
      <c r="D60" s="7" t="s">
        <v>702</v>
      </c>
      <c r="E60" s="7" t="s">
        <v>7</v>
      </c>
      <c r="F60" s="6" t="s">
        <v>44</v>
      </c>
      <c r="G60" s="9" t="s">
        <v>464</v>
      </c>
      <c r="H60" s="9"/>
      <c r="I60" s="9"/>
      <c r="J60" s="9"/>
      <c r="K60" s="8" t="s">
        <v>707</v>
      </c>
      <c r="L60" s="8"/>
      <c r="M60" s="6" t="s">
        <v>331</v>
      </c>
      <c r="Q60" s="8"/>
      <c r="R60" s="8"/>
      <c r="S60" s="8"/>
      <c r="T60" s="8"/>
      <c r="U60" s="8"/>
      <c r="V60" s="8"/>
      <c r="W60" s="8"/>
      <c r="X60" s="8"/>
      <c r="Y60" s="8"/>
      <c r="Z60" s="8" t="s">
        <v>413</v>
      </c>
      <c r="AA60" s="8" t="s">
        <v>415</v>
      </c>
      <c r="AB60" s="8"/>
      <c r="AC60" s="8"/>
      <c r="AD60" s="8"/>
      <c r="AE60" s="8" t="s">
        <v>707</v>
      </c>
      <c r="AF60" s="8"/>
      <c r="AG60" s="8"/>
      <c r="AH60" s="8"/>
      <c r="AI60" s="8"/>
      <c r="AJ60" s="8"/>
      <c r="AK60" s="8"/>
      <c r="AL60" s="8"/>
      <c r="AM60" s="8"/>
      <c r="AN60" s="8"/>
    </row>
    <row r="61" spans="1:40" x14ac:dyDescent="0.55000000000000004">
      <c r="A61" s="6" t="s">
        <v>67</v>
      </c>
      <c r="B61" s="5">
        <v>1</v>
      </c>
      <c r="C61" s="8"/>
      <c r="D61" s="7" t="s">
        <v>702</v>
      </c>
      <c r="E61" s="7" t="s">
        <v>7</v>
      </c>
      <c r="F61" s="6" t="s">
        <v>8</v>
      </c>
      <c r="G61" s="21">
        <v>42979</v>
      </c>
      <c r="H61" s="21"/>
      <c r="I61" s="21"/>
      <c r="J61" s="21"/>
      <c r="K61" s="8" t="s">
        <v>707</v>
      </c>
      <c r="L61" s="8"/>
      <c r="M61" s="6" t="s">
        <v>733</v>
      </c>
      <c r="O61" s="6" t="s">
        <v>31</v>
      </c>
      <c r="P61" s="8" t="s">
        <v>413</v>
      </c>
      <c r="Q61" s="8" t="s">
        <v>414</v>
      </c>
      <c r="R61" s="8" t="s">
        <v>414</v>
      </c>
      <c r="S61" s="8" t="s">
        <v>414</v>
      </c>
      <c r="T61" s="8" t="s">
        <v>414</v>
      </c>
      <c r="U61" s="8" t="s">
        <v>414</v>
      </c>
      <c r="V61" s="8" t="s">
        <v>414</v>
      </c>
      <c r="W61" s="8" t="s">
        <v>415</v>
      </c>
      <c r="X61" s="8"/>
      <c r="Y61" s="8"/>
      <c r="Z61" s="8"/>
      <c r="AA61" s="8" t="s">
        <v>707</v>
      </c>
      <c r="AB61" s="8"/>
      <c r="AC61" s="8"/>
      <c r="AD61" s="8"/>
      <c r="AE61" s="8"/>
      <c r="AF61" s="8"/>
      <c r="AG61" s="8"/>
      <c r="AH61" s="8"/>
      <c r="AI61" s="8"/>
      <c r="AJ61" s="8"/>
      <c r="AK61" s="8"/>
      <c r="AL61" s="8"/>
      <c r="AM61" s="8"/>
      <c r="AN61" s="8"/>
    </row>
    <row r="62" spans="1:40" x14ac:dyDescent="0.55000000000000004">
      <c r="A62" s="6" t="s">
        <v>182</v>
      </c>
      <c r="B62" s="5">
        <v>1</v>
      </c>
      <c r="C62" s="8"/>
      <c r="D62" s="7" t="s">
        <v>702</v>
      </c>
      <c r="E62" s="7" t="s">
        <v>7</v>
      </c>
      <c r="F62" s="6" t="s">
        <v>8</v>
      </c>
      <c r="G62" s="21" t="s">
        <v>727</v>
      </c>
      <c r="H62" s="21" t="s">
        <v>461</v>
      </c>
      <c r="I62" s="21"/>
      <c r="J62" s="21"/>
      <c r="K62" s="8" t="s">
        <v>413</v>
      </c>
      <c r="L62" s="8"/>
      <c r="M62" s="6" t="s">
        <v>733</v>
      </c>
      <c r="Q62" s="8"/>
      <c r="R62" s="8"/>
      <c r="S62" s="8"/>
      <c r="T62" s="8"/>
      <c r="U62" s="8"/>
      <c r="V62" s="8"/>
      <c r="W62" s="8"/>
      <c r="X62" s="8" t="s">
        <v>413</v>
      </c>
      <c r="Y62" s="8" t="s">
        <v>414</v>
      </c>
      <c r="Z62" s="8" t="s">
        <v>414</v>
      </c>
      <c r="AA62" s="8" t="s">
        <v>707</v>
      </c>
      <c r="AB62" s="8"/>
      <c r="AC62" s="8"/>
      <c r="AD62" s="8"/>
      <c r="AE62" s="8"/>
      <c r="AF62" s="8"/>
      <c r="AG62" s="8"/>
      <c r="AH62" s="8"/>
      <c r="AI62" s="8"/>
      <c r="AJ62" s="8"/>
      <c r="AK62" s="8"/>
      <c r="AL62" s="8"/>
      <c r="AM62" s="8"/>
      <c r="AN62" s="8"/>
    </row>
    <row r="63" spans="1:40" x14ac:dyDescent="0.55000000000000004">
      <c r="A63" s="6" t="s">
        <v>588</v>
      </c>
      <c r="B63" s="5">
        <v>1</v>
      </c>
      <c r="C63" s="8">
        <v>2</v>
      </c>
      <c r="D63" s="7" t="s">
        <v>702</v>
      </c>
      <c r="E63" s="7" t="s">
        <v>7</v>
      </c>
      <c r="F63" s="6" t="s">
        <v>8</v>
      </c>
      <c r="G63" s="21" t="s">
        <v>739</v>
      </c>
      <c r="H63" s="21" t="s">
        <v>474</v>
      </c>
      <c r="I63" s="21" t="s">
        <v>591</v>
      </c>
      <c r="J63" s="21"/>
      <c r="K63" s="8" t="s">
        <v>707</v>
      </c>
      <c r="L63" s="8" t="s">
        <v>413</v>
      </c>
      <c r="M63" s="6" t="s">
        <v>740</v>
      </c>
      <c r="N63" s="6" t="s">
        <v>345</v>
      </c>
      <c r="Q63" s="8"/>
      <c r="R63" s="8"/>
      <c r="S63" s="8"/>
      <c r="T63" s="8" t="s">
        <v>413</v>
      </c>
      <c r="U63" s="8" t="s">
        <v>707</v>
      </c>
      <c r="V63" s="8"/>
      <c r="W63" s="8"/>
      <c r="X63" s="8"/>
      <c r="Y63" s="8"/>
      <c r="Z63"/>
      <c r="AA63"/>
      <c r="AB63"/>
      <c r="AC63" s="8"/>
      <c r="AD63" s="8"/>
      <c r="AE63" s="8"/>
      <c r="AF63" s="8" t="s">
        <v>413</v>
      </c>
      <c r="AG63" s="8" t="s">
        <v>414</v>
      </c>
      <c r="AH63" s="8" t="s">
        <v>414</v>
      </c>
      <c r="AI63" s="8" t="s">
        <v>415</v>
      </c>
      <c r="AJ63" s="8" t="s">
        <v>707</v>
      </c>
      <c r="AK63" s="8"/>
      <c r="AL63" s="8"/>
      <c r="AM63" s="8"/>
      <c r="AN63" s="8"/>
    </row>
    <row r="64" spans="1:40" x14ac:dyDescent="0.55000000000000004">
      <c r="A64" s="6" t="s">
        <v>588</v>
      </c>
      <c r="B64" s="5"/>
      <c r="C64" s="8">
        <v>2</v>
      </c>
      <c r="D64" s="7" t="s">
        <v>702</v>
      </c>
      <c r="E64" s="7" t="s">
        <v>7</v>
      </c>
      <c r="F64" s="6" t="s">
        <v>8</v>
      </c>
      <c r="G64" s="21"/>
      <c r="H64" s="21"/>
      <c r="I64" s="21" t="s">
        <v>721</v>
      </c>
      <c r="J64" s="21"/>
      <c r="K64" s="8" t="s">
        <v>707</v>
      </c>
      <c r="L64" s="8" t="s">
        <v>413</v>
      </c>
      <c r="M64" s="6" t="s">
        <v>345</v>
      </c>
      <c r="N64" s="6" t="s">
        <v>345</v>
      </c>
      <c r="Q64" s="8"/>
      <c r="R64" s="8"/>
      <c r="S64" s="8"/>
      <c r="T64" s="8"/>
      <c r="U64" s="8"/>
      <c r="V64" s="8"/>
      <c r="W64" s="8"/>
      <c r="X64" s="8"/>
      <c r="Y64" s="8"/>
      <c r="Z64"/>
      <c r="AA64"/>
      <c r="AB64"/>
      <c r="AC64" s="8"/>
      <c r="AD64" s="8"/>
      <c r="AE64" s="8"/>
      <c r="AF64" s="8" t="s">
        <v>413</v>
      </c>
      <c r="AG64" s="8" t="s">
        <v>414</v>
      </c>
      <c r="AH64" s="8" t="s">
        <v>414</v>
      </c>
      <c r="AI64" s="8" t="s">
        <v>415</v>
      </c>
      <c r="AJ64" s="8" t="s">
        <v>707</v>
      </c>
      <c r="AK64" s="8"/>
      <c r="AL64" s="8"/>
      <c r="AM64" s="8"/>
      <c r="AN64" s="8"/>
    </row>
    <row r="65" spans="1:40" x14ac:dyDescent="0.55000000000000004">
      <c r="A65" s="6" t="s">
        <v>456</v>
      </c>
      <c r="B65" s="5">
        <v>1</v>
      </c>
      <c r="C65" s="8">
        <v>1</v>
      </c>
      <c r="D65" s="7" t="s">
        <v>702</v>
      </c>
      <c r="E65" s="7" t="s">
        <v>7</v>
      </c>
      <c r="F65" s="6" t="s">
        <v>80</v>
      </c>
      <c r="G65" s="8" t="s">
        <v>453</v>
      </c>
      <c r="H65" s="8"/>
      <c r="I65" s="9">
        <v>5</v>
      </c>
      <c r="J65" s="9" t="s">
        <v>453</v>
      </c>
      <c r="K65" s="8" t="s">
        <v>707</v>
      </c>
      <c r="L65" s="8" t="s">
        <v>413</v>
      </c>
      <c r="M65" s="6" t="s">
        <v>331</v>
      </c>
      <c r="N65" s="6" t="s">
        <v>331</v>
      </c>
      <c r="Q65" s="8"/>
      <c r="R65" s="8"/>
      <c r="S65" s="8"/>
      <c r="T65" s="8"/>
      <c r="U65" s="8"/>
      <c r="V65" s="8"/>
      <c r="W65" s="8"/>
      <c r="X65" s="8" t="s">
        <v>413</v>
      </c>
      <c r="Y65" s="8" t="s">
        <v>414</v>
      </c>
      <c r="Z65" s="8" t="s">
        <v>414</v>
      </c>
      <c r="AA65" s="8" t="s">
        <v>415</v>
      </c>
      <c r="AB65" s="8"/>
      <c r="AC65" s="8" t="s">
        <v>707</v>
      </c>
      <c r="AD65" s="8"/>
      <c r="AE65" s="8"/>
      <c r="AF65" s="8" t="s">
        <v>413</v>
      </c>
      <c r="AG65" s="8" t="s">
        <v>414</v>
      </c>
      <c r="AH65" s="8" t="s">
        <v>415</v>
      </c>
      <c r="AI65" s="8" t="s">
        <v>707</v>
      </c>
      <c r="AJ65" s="8"/>
      <c r="AK65" s="8"/>
      <c r="AL65" s="8"/>
      <c r="AM65" s="8"/>
      <c r="AN65" s="8"/>
    </row>
    <row r="66" spans="1:40" x14ac:dyDescent="0.55000000000000004">
      <c r="A66" s="6" t="s">
        <v>133</v>
      </c>
      <c r="B66" s="5">
        <v>1</v>
      </c>
      <c r="C66" s="8">
        <v>4</v>
      </c>
      <c r="D66" s="7" t="s">
        <v>702</v>
      </c>
      <c r="E66" s="7" t="s">
        <v>7</v>
      </c>
      <c r="F66" s="6" t="s">
        <v>44</v>
      </c>
      <c r="G66" s="8" t="s">
        <v>453</v>
      </c>
      <c r="H66" s="8"/>
      <c r="I66" s="9"/>
      <c r="J66" s="9" t="s">
        <v>453</v>
      </c>
      <c r="K66" s="8" t="s">
        <v>707</v>
      </c>
      <c r="L66" s="8" t="s">
        <v>413</v>
      </c>
      <c r="M66" s="6" t="s">
        <v>331</v>
      </c>
      <c r="N66" s="6" t="s">
        <v>345</v>
      </c>
      <c r="Q66" s="8"/>
      <c r="R66" s="8"/>
      <c r="S66" s="8"/>
      <c r="T66" s="8"/>
      <c r="U66" s="8"/>
      <c r="V66" s="8"/>
      <c r="W66" s="8"/>
      <c r="X66" s="8"/>
      <c r="Y66" s="8" t="s">
        <v>413</v>
      </c>
      <c r="Z66" s="8" t="s">
        <v>414</v>
      </c>
      <c r="AA66" s="8" t="s">
        <v>415</v>
      </c>
      <c r="AB66" s="8" t="s">
        <v>707</v>
      </c>
      <c r="AC66" s="8"/>
      <c r="AD66" s="8"/>
      <c r="AE66" s="8"/>
      <c r="AF66" s="8" t="s">
        <v>413</v>
      </c>
      <c r="AG66" s="8" t="s">
        <v>707</v>
      </c>
      <c r="AH66" s="8"/>
      <c r="AI66" s="8"/>
      <c r="AJ66" s="8"/>
      <c r="AK66" s="8"/>
      <c r="AL66" s="8"/>
      <c r="AM66" s="8"/>
      <c r="AN66" s="8"/>
    </row>
    <row r="67" spans="1:40" x14ac:dyDescent="0.55000000000000004">
      <c r="A67" s="6" t="s">
        <v>133</v>
      </c>
      <c r="B67" s="5"/>
      <c r="C67" s="8">
        <v>4</v>
      </c>
      <c r="D67" s="7" t="s">
        <v>702</v>
      </c>
      <c r="E67" s="7" t="s">
        <v>7</v>
      </c>
      <c r="F67" s="6" t="s">
        <v>44</v>
      </c>
      <c r="G67" s="8" t="s">
        <v>453</v>
      </c>
      <c r="H67" s="8"/>
      <c r="I67" s="9"/>
      <c r="J67" s="9" t="s">
        <v>453</v>
      </c>
      <c r="K67" s="8"/>
      <c r="L67" s="8"/>
      <c r="N67" s="6" t="s">
        <v>345</v>
      </c>
      <c r="Q67" s="8"/>
      <c r="R67" s="8"/>
      <c r="S67" s="8"/>
      <c r="T67" s="8"/>
      <c r="U67" s="8"/>
      <c r="V67" s="8"/>
      <c r="W67" s="8"/>
      <c r="X67" s="8"/>
      <c r="Y67"/>
      <c r="Z67"/>
      <c r="AA67"/>
      <c r="AB67"/>
      <c r="AC67" s="8"/>
      <c r="AD67" s="8"/>
      <c r="AE67" s="8"/>
      <c r="AF67" s="8"/>
      <c r="AG67" s="8" t="s">
        <v>413</v>
      </c>
      <c r="AH67" s="8" t="s">
        <v>707</v>
      </c>
      <c r="AI67" s="8"/>
      <c r="AJ67" s="8"/>
      <c r="AK67" s="8"/>
      <c r="AL67" s="8"/>
      <c r="AM67" s="8"/>
      <c r="AN67" s="8"/>
    </row>
    <row r="68" spans="1:40" x14ac:dyDescent="0.55000000000000004">
      <c r="A68" s="6" t="s">
        <v>133</v>
      </c>
      <c r="B68" s="5"/>
      <c r="C68" s="8">
        <v>4</v>
      </c>
      <c r="D68" s="7" t="s">
        <v>702</v>
      </c>
      <c r="E68" s="7" t="s">
        <v>7</v>
      </c>
      <c r="F68" s="6" t="s">
        <v>44</v>
      </c>
      <c r="G68" s="8" t="s">
        <v>453</v>
      </c>
      <c r="H68" s="8"/>
      <c r="I68" s="9"/>
      <c r="J68" s="9" t="s">
        <v>453</v>
      </c>
      <c r="K68" s="8"/>
      <c r="L68" s="8"/>
      <c r="N68" s="6" t="s">
        <v>345</v>
      </c>
      <c r="Q68" s="8"/>
      <c r="R68" s="8"/>
      <c r="S68" s="8"/>
      <c r="T68" s="8"/>
      <c r="U68" s="8"/>
      <c r="V68" s="8"/>
      <c r="W68" s="8"/>
      <c r="X68" s="8"/>
      <c r="Y68"/>
      <c r="Z68"/>
      <c r="AA68"/>
      <c r="AB68"/>
      <c r="AC68" s="8"/>
      <c r="AD68" s="8"/>
      <c r="AE68" s="8"/>
      <c r="AF68" s="8"/>
      <c r="AG68" s="8"/>
      <c r="AH68" s="8" t="s">
        <v>413</v>
      </c>
      <c r="AI68" s="8" t="s">
        <v>707</v>
      </c>
      <c r="AJ68" s="8"/>
      <c r="AK68" s="8"/>
      <c r="AL68" s="8"/>
      <c r="AM68" s="8"/>
      <c r="AN68" s="8"/>
    </row>
    <row r="69" spans="1:40" x14ac:dyDescent="0.55000000000000004">
      <c r="A69" s="6" t="s">
        <v>133</v>
      </c>
      <c r="B69" s="5"/>
      <c r="C69" s="8">
        <v>4</v>
      </c>
      <c r="D69" s="7" t="s">
        <v>702</v>
      </c>
      <c r="E69" s="7" t="s">
        <v>7</v>
      </c>
      <c r="F69" s="6" t="s">
        <v>44</v>
      </c>
      <c r="G69" s="8" t="s">
        <v>453</v>
      </c>
      <c r="H69" s="8"/>
      <c r="I69" s="9"/>
      <c r="J69" s="9" t="s">
        <v>453</v>
      </c>
      <c r="K69" s="8"/>
      <c r="L69" s="8"/>
      <c r="N69" s="6" t="s">
        <v>345</v>
      </c>
      <c r="Q69" s="8"/>
      <c r="R69" s="8"/>
      <c r="S69" s="8"/>
      <c r="T69" s="8"/>
      <c r="U69" s="8"/>
      <c r="V69" s="8"/>
      <c r="W69" s="8"/>
      <c r="X69" s="8"/>
      <c r="Y69"/>
      <c r="Z69"/>
      <c r="AA69"/>
      <c r="AB69"/>
      <c r="AC69" s="8"/>
      <c r="AD69" s="8"/>
      <c r="AE69" s="8"/>
      <c r="AF69" s="8"/>
      <c r="AG69" s="8"/>
      <c r="AH69" s="8"/>
      <c r="AI69" s="8" t="s">
        <v>413</v>
      </c>
      <c r="AJ69" s="8" t="s">
        <v>707</v>
      </c>
      <c r="AK69" s="8"/>
      <c r="AL69" s="8"/>
      <c r="AM69" s="8"/>
      <c r="AN69" s="8"/>
    </row>
    <row r="70" spans="1:40" x14ac:dyDescent="0.55000000000000004">
      <c r="A70" s="6" t="s">
        <v>185</v>
      </c>
      <c r="B70" s="5">
        <v>1</v>
      </c>
      <c r="C70" s="8">
        <v>1</v>
      </c>
      <c r="D70" s="7" t="s">
        <v>702</v>
      </c>
      <c r="E70" s="7" t="s">
        <v>7</v>
      </c>
      <c r="F70" s="6" t="s">
        <v>8</v>
      </c>
      <c r="G70" s="9" t="s">
        <v>543</v>
      </c>
      <c r="H70" s="9" t="s">
        <v>474</v>
      </c>
      <c r="I70" s="9" t="s">
        <v>543</v>
      </c>
      <c r="J70" s="9" t="s">
        <v>474</v>
      </c>
      <c r="K70" s="8" t="s">
        <v>707</v>
      </c>
      <c r="L70" s="8" t="s">
        <v>413</v>
      </c>
      <c r="M70" s="6" t="s">
        <v>331</v>
      </c>
      <c r="N70" s="6" t="s">
        <v>345</v>
      </c>
      <c r="O70" s="6" t="s">
        <v>31</v>
      </c>
      <c r="Q70" s="8"/>
      <c r="R70" s="8"/>
      <c r="S70" s="8" t="s">
        <v>413</v>
      </c>
      <c r="T70" s="8" t="s">
        <v>414</v>
      </c>
      <c r="U70" s="8" t="s">
        <v>707</v>
      </c>
      <c r="V70" s="8"/>
      <c r="W70" s="8"/>
      <c r="X70" s="8"/>
      <c r="Y70" s="8"/>
      <c r="Z70" s="8"/>
      <c r="AA70" s="8"/>
      <c r="AB70" s="8"/>
      <c r="AC70" s="8"/>
      <c r="AD70" s="8"/>
      <c r="AE70" s="8"/>
      <c r="AF70" s="8" t="s">
        <v>413</v>
      </c>
      <c r="AG70" s="8" t="s">
        <v>414</v>
      </c>
      <c r="AH70" s="8" t="s">
        <v>707</v>
      </c>
      <c r="AI70" s="8"/>
      <c r="AJ70" s="8"/>
      <c r="AK70" s="8"/>
      <c r="AL70" s="8"/>
      <c r="AM70" s="8"/>
      <c r="AN70" s="8"/>
    </row>
    <row r="71" spans="1:40" x14ac:dyDescent="0.55000000000000004">
      <c r="A71" s="6" t="s">
        <v>188</v>
      </c>
      <c r="B71" s="5">
        <v>1</v>
      </c>
      <c r="C71" s="8">
        <v>1</v>
      </c>
      <c r="D71" s="7" t="s">
        <v>702</v>
      </c>
      <c r="E71" s="7" t="s">
        <v>7</v>
      </c>
      <c r="F71" s="6" t="s">
        <v>8</v>
      </c>
      <c r="G71" s="22" t="s">
        <v>501</v>
      </c>
      <c r="H71" s="22" t="s">
        <v>461</v>
      </c>
      <c r="I71" s="22" t="s">
        <v>501</v>
      </c>
      <c r="J71" s="22" t="s">
        <v>461</v>
      </c>
      <c r="K71" s="8" t="s">
        <v>707</v>
      </c>
      <c r="L71" s="8" t="s">
        <v>413</v>
      </c>
      <c r="M71" s="6" t="s">
        <v>345</v>
      </c>
      <c r="N71" s="6" t="s">
        <v>345</v>
      </c>
      <c r="O71" s="6" t="s">
        <v>708</v>
      </c>
      <c r="Q71" s="8"/>
      <c r="R71" s="8"/>
      <c r="S71" s="8"/>
      <c r="T71" s="8" t="s">
        <v>413</v>
      </c>
      <c r="U71" s="8" t="s">
        <v>414</v>
      </c>
      <c r="V71" s="8" t="s">
        <v>414</v>
      </c>
      <c r="W71" s="8" t="s">
        <v>415</v>
      </c>
      <c r="X71" s="8"/>
      <c r="Y71" s="8" t="s">
        <v>707</v>
      </c>
      <c r="Z71" s="8"/>
      <c r="AA71" s="8"/>
      <c r="AB71" s="8"/>
      <c r="AC71" s="8"/>
      <c r="AD71" s="8"/>
      <c r="AE71" s="8"/>
      <c r="AF71" s="8" t="s">
        <v>413</v>
      </c>
      <c r="AG71" s="8" t="s">
        <v>414</v>
      </c>
      <c r="AH71" s="8" t="s">
        <v>415</v>
      </c>
      <c r="AI71" s="8" t="s">
        <v>707</v>
      </c>
      <c r="AJ71" s="8"/>
      <c r="AK71" s="8"/>
      <c r="AL71" s="8"/>
      <c r="AM71" s="8"/>
      <c r="AN71" s="8"/>
    </row>
    <row r="72" spans="1:40" x14ac:dyDescent="0.55000000000000004">
      <c r="A72" s="6" t="s">
        <v>224</v>
      </c>
      <c r="B72" s="5">
        <v>1</v>
      </c>
      <c r="C72" s="8">
        <v>3</v>
      </c>
      <c r="D72" s="7" t="s">
        <v>702</v>
      </c>
      <c r="E72" s="7" t="s">
        <v>7</v>
      </c>
      <c r="F72" s="6" t="s">
        <v>44</v>
      </c>
      <c r="G72" s="9" t="s">
        <v>453</v>
      </c>
      <c r="H72" s="9"/>
      <c r="I72" s="9" t="s">
        <v>83</v>
      </c>
      <c r="J72" s="9" t="s">
        <v>453</v>
      </c>
      <c r="K72" s="8"/>
      <c r="L72" s="8" t="s">
        <v>413</v>
      </c>
      <c r="M72" s="6" t="s">
        <v>331</v>
      </c>
      <c r="N72" s="6" t="s">
        <v>331</v>
      </c>
      <c r="Q72" s="8"/>
      <c r="R72" s="8"/>
      <c r="S72" s="8"/>
      <c r="T72" s="8"/>
      <c r="U72" s="8"/>
      <c r="V72" s="8"/>
      <c r="W72" s="8"/>
      <c r="X72" s="8"/>
      <c r="Y72" s="8"/>
      <c r="Z72" s="8"/>
      <c r="AA72" s="8"/>
      <c r="AB72" s="8" t="s">
        <v>413</v>
      </c>
      <c r="AC72" s="8" t="s">
        <v>415</v>
      </c>
      <c r="AD72" s="8" t="s">
        <v>707</v>
      </c>
      <c r="AE72" s="8"/>
      <c r="AF72" s="8" t="s">
        <v>413</v>
      </c>
      <c r="AG72" s="8" t="s">
        <v>707</v>
      </c>
      <c r="AH72" s="8"/>
      <c r="AI72" s="8"/>
      <c r="AJ72" s="8"/>
      <c r="AK72" s="8"/>
      <c r="AL72" s="8"/>
      <c r="AM72" s="8"/>
      <c r="AN72" s="8"/>
    </row>
    <row r="73" spans="1:40" x14ac:dyDescent="0.55000000000000004">
      <c r="A73" s="6" t="s">
        <v>224</v>
      </c>
      <c r="B73" s="5"/>
      <c r="C73" s="8">
        <v>3</v>
      </c>
      <c r="D73" s="7" t="s">
        <v>702</v>
      </c>
      <c r="E73" s="7" t="s">
        <v>7</v>
      </c>
      <c r="F73" s="6" t="s">
        <v>44</v>
      </c>
      <c r="G73" s="9" t="s">
        <v>453</v>
      </c>
      <c r="H73" s="9"/>
      <c r="I73" s="9" t="s">
        <v>83</v>
      </c>
      <c r="J73" s="9" t="s">
        <v>453</v>
      </c>
      <c r="K73" s="8"/>
      <c r="L73" s="8"/>
      <c r="M73" s="6" t="s">
        <v>331</v>
      </c>
      <c r="N73" s="6" t="s">
        <v>331</v>
      </c>
      <c r="Q73" s="8"/>
      <c r="R73" s="8"/>
      <c r="S73" s="8"/>
      <c r="T73" s="8"/>
      <c r="U73" s="8"/>
      <c r="V73" s="8"/>
      <c r="W73" s="8"/>
      <c r="X73" s="8"/>
      <c r="Y73" s="8"/>
      <c r="Z73" s="8"/>
      <c r="AA73" s="8"/>
      <c r="AB73"/>
      <c r="AC73"/>
      <c r="AD73"/>
      <c r="AE73"/>
      <c r="AF73" s="8"/>
      <c r="AG73" s="8" t="s">
        <v>413</v>
      </c>
      <c r="AH73" s="8" t="s">
        <v>707</v>
      </c>
      <c r="AI73" s="8"/>
      <c r="AJ73" s="8"/>
      <c r="AK73" s="8"/>
      <c r="AL73" s="8"/>
      <c r="AM73" s="8"/>
      <c r="AN73" s="8"/>
    </row>
    <row r="74" spans="1:40" x14ac:dyDescent="0.55000000000000004">
      <c r="A74" s="6" t="s">
        <v>224</v>
      </c>
      <c r="B74" s="5"/>
      <c r="C74" s="8">
        <v>3</v>
      </c>
      <c r="D74" s="7" t="s">
        <v>702</v>
      </c>
      <c r="E74" s="7" t="s">
        <v>7</v>
      </c>
      <c r="F74" s="6" t="s">
        <v>44</v>
      </c>
      <c r="G74" s="9" t="s">
        <v>453</v>
      </c>
      <c r="H74" s="9"/>
      <c r="I74" s="9" t="s">
        <v>83</v>
      </c>
      <c r="J74" s="9" t="s">
        <v>453</v>
      </c>
      <c r="K74" s="8"/>
      <c r="L74" s="8"/>
      <c r="M74" s="6" t="s">
        <v>331</v>
      </c>
      <c r="N74" s="6" t="s">
        <v>331</v>
      </c>
      <c r="Q74" s="8"/>
      <c r="R74" s="8"/>
      <c r="S74" s="8"/>
      <c r="T74" s="8"/>
      <c r="U74" s="8"/>
      <c r="V74" s="8"/>
      <c r="W74" s="8"/>
      <c r="X74" s="8"/>
      <c r="Y74" s="8"/>
      <c r="Z74" s="8"/>
      <c r="AA74" s="8"/>
      <c r="AB74"/>
      <c r="AC74"/>
      <c r="AD74"/>
      <c r="AE74"/>
      <c r="AF74" s="8"/>
      <c r="AG74" s="8"/>
      <c r="AH74" s="8" t="s">
        <v>413</v>
      </c>
      <c r="AI74" s="8" t="s">
        <v>707</v>
      </c>
      <c r="AJ74" s="8"/>
      <c r="AK74" s="8"/>
      <c r="AL74" s="8"/>
      <c r="AM74" s="8"/>
      <c r="AN74" s="8"/>
    </row>
    <row r="75" spans="1:40" x14ac:dyDescent="0.55000000000000004">
      <c r="A75" s="6" t="s">
        <v>335</v>
      </c>
      <c r="B75" s="8"/>
      <c r="C75" s="8">
        <v>1</v>
      </c>
      <c r="D75" s="7" t="s">
        <v>702</v>
      </c>
      <c r="F75" s="6" t="s">
        <v>21</v>
      </c>
      <c r="G75" s="9" t="s">
        <v>47</v>
      </c>
      <c r="H75" s="9"/>
      <c r="I75" s="9" t="s">
        <v>546</v>
      </c>
      <c r="J75" s="9"/>
      <c r="K75" s="8"/>
      <c r="L75" s="8" t="s">
        <v>413</v>
      </c>
      <c r="N75" s="6" t="s">
        <v>331</v>
      </c>
      <c r="Q75" s="8"/>
      <c r="R75" s="8"/>
      <c r="S75" s="8"/>
      <c r="T75" s="8"/>
      <c r="U75" s="8"/>
      <c r="V75" s="8"/>
      <c r="W75" s="8"/>
      <c r="X75" s="8"/>
      <c r="Y75" s="8"/>
      <c r="Z75" s="8"/>
      <c r="AA75" s="8"/>
      <c r="AB75" s="8"/>
      <c r="AC75" s="8"/>
      <c r="AD75" s="8"/>
      <c r="AE75" s="8"/>
      <c r="AF75" s="8" t="s">
        <v>413</v>
      </c>
      <c r="AG75" s="8" t="s">
        <v>414</v>
      </c>
      <c r="AH75" s="8" t="s">
        <v>415</v>
      </c>
      <c r="AI75" s="8" t="s">
        <v>707</v>
      </c>
      <c r="AJ75" s="8"/>
      <c r="AK75" s="8"/>
      <c r="AL75" s="8"/>
      <c r="AM75" s="8"/>
      <c r="AN75" s="8"/>
    </row>
    <row r="76" spans="1:40" x14ac:dyDescent="0.55000000000000004">
      <c r="A76" s="6" t="s">
        <v>340</v>
      </c>
      <c r="B76" s="8"/>
      <c r="C76" s="8"/>
      <c r="F76" s="6" t="s">
        <v>8</v>
      </c>
      <c r="G76" s="8"/>
      <c r="H76" s="8"/>
      <c r="I76" s="9" t="s">
        <v>47</v>
      </c>
      <c r="J76" s="9"/>
      <c r="K76" s="8"/>
      <c r="L76" s="8"/>
      <c r="Q76" s="8"/>
      <c r="R76" s="8"/>
      <c r="S76" s="8"/>
      <c r="T76" s="8"/>
      <c r="U76" s="8"/>
      <c r="V76" s="8"/>
      <c r="W76" s="8"/>
      <c r="X76" s="8"/>
      <c r="Y76" s="8"/>
      <c r="Z76" s="8"/>
      <c r="AA76" s="8"/>
      <c r="AB76" s="8"/>
      <c r="AC76" s="8"/>
      <c r="AD76" s="8"/>
      <c r="AE76" s="8"/>
      <c r="AF76" s="8"/>
      <c r="AG76" s="8"/>
      <c r="AH76" s="8"/>
      <c r="AI76" s="8"/>
      <c r="AJ76" s="8"/>
      <c r="AK76" s="8"/>
      <c r="AL76" s="8"/>
      <c r="AM76" s="8"/>
      <c r="AN76" s="8"/>
    </row>
    <row r="77" spans="1:40" x14ac:dyDescent="0.55000000000000004">
      <c r="A77" s="6" t="s">
        <v>340</v>
      </c>
      <c r="B77" s="8"/>
      <c r="C77" s="8"/>
      <c r="F77" s="6" t="s">
        <v>8</v>
      </c>
      <c r="G77" s="8"/>
      <c r="H77" s="8"/>
      <c r="I77" s="9" t="s">
        <v>47</v>
      </c>
      <c r="J77" s="9"/>
      <c r="K77" s="8"/>
      <c r="L77" s="8"/>
      <c r="Q77" s="8"/>
      <c r="R77" s="8"/>
      <c r="S77" s="8"/>
      <c r="T77" s="8"/>
      <c r="U77" s="8"/>
      <c r="V77" s="8"/>
      <c r="W77" s="8"/>
      <c r="X77" s="8"/>
      <c r="Y77" s="8"/>
      <c r="Z77" s="8"/>
      <c r="AA77" s="8"/>
      <c r="AB77" s="8"/>
      <c r="AC77" s="8"/>
      <c r="AD77" s="8"/>
      <c r="AE77" s="8"/>
      <c r="AF77" s="8"/>
      <c r="AG77" s="8"/>
      <c r="AH77" s="8"/>
      <c r="AI77" s="8"/>
      <c r="AJ77" s="8"/>
      <c r="AK77" s="8"/>
      <c r="AL77" s="8"/>
      <c r="AM77" s="8"/>
      <c r="AN77" s="8"/>
    </row>
    <row r="78" spans="1:40" x14ac:dyDescent="0.55000000000000004">
      <c r="A78" s="6" t="s">
        <v>340</v>
      </c>
      <c r="B78" s="8"/>
      <c r="C78" s="8"/>
      <c r="F78" s="6" t="s">
        <v>8</v>
      </c>
      <c r="G78" s="8"/>
      <c r="H78" s="8"/>
      <c r="I78" s="9" t="s">
        <v>47</v>
      </c>
      <c r="J78" s="9"/>
      <c r="K78" s="8"/>
      <c r="L78" s="8"/>
      <c r="Q78" s="8"/>
      <c r="R78" s="8"/>
      <c r="S78" s="8"/>
      <c r="T78" s="8"/>
      <c r="U78" s="8"/>
      <c r="V78" s="8"/>
      <c r="W78" s="8"/>
      <c r="X78" s="8"/>
      <c r="Y78" s="8"/>
      <c r="Z78" s="8"/>
      <c r="AA78" s="8"/>
      <c r="AB78" s="8"/>
      <c r="AC78" s="8"/>
      <c r="AD78" s="8"/>
      <c r="AE78" s="8"/>
      <c r="AF78" s="8"/>
      <c r="AG78" s="8"/>
      <c r="AH78" s="8"/>
      <c r="AI78" s="8"/>
      <c r="AJ78" s="8"/>
      <c r="AK78" s="8"/>
      <c r="AL78" s="8"/>
      <c r="AM78" s="8"/>
      <c r="AN78" s="8"/>
    </row>
    <row r="79" spans="1:40" x14ac:dyDescent="0.55000000000000004">
      <c r="A79" s="6" t="s">
        <v>348</v>
      </c>
      <c r="B79" s="8">
        <v>1</v>
      </c>
      <c r="C79" s="8"/>
      <c r="F79" s="6" t="s">
        <v>348</v>
      </c>
      <c r="G79" s="8" t="s">
        <v>741</v>
      </c>
      <c r="H79" s="8"/>
      <c r="I79" s="9" t="s">
        <v>47</v>
      </c>
      <c r="J79" s="9"/>
      <c r="K79" s="8" t="s">
        <v>413</v>
      </c>
      <c r="L79" s="8"/>
      <c r="M79" s="6" t="s">
        <v>31</v>
      </c>
      <c r="O79" s="6" t="s">
        <v>19</v>
      </c>
      <c r="Q79" s="8" t="s">
        <v>413</v>
      </c>
      <c r="R79" s="8"/>
      <c r="S79" s="8"/>
      <c r="T79" s="8"/>
      <c r="U79" s="8"/>
      <c r="V79" s="8"/>
      <c r="W79" s="8"/>
      <c r="X79" s="8"/>
      <c r="Y79" s="8"/>
      <c r="Z79" s="8"/>
      <c r="AA79" s="8"/>
      <c r="AB79" s="8"/>
      <c r="AC79" s="8"/>
      <c r="AD79" s="8"/>
      <c r="AE79" s="8"/>
      <c r="AF79" s="8"/>
      <c r="AG79" s="8"/>
      <c r="AH79" s="8"/>
      <c r="AI79" s="8"/>
      <c r="AJ79" s="8"/>
      <c r="AK79" s="8"/>
      <c r="AL79" s="8"/>
      <c r="AM79" s="8"/>
      <c r="AN79" s="8"/>
    </row>
    <row r="80" spans="1:40" x14ac:dyDescent="0.55000000000000004">
      <c r="A80" s="6" t="s">
        <v>348</v>
      </c>
      <c r="B80" s="8">
        <v>1</v>
      </c>
      <c r="C80" s="8"/>
      <c r="F80" s="6" t="s">
        <v>348</v>
      </c>
      <c r="G80" s="8" t="s">
        <v>742</v>
      </c>
      <c r="H80" s="8" t="s">
        <v>474</v>
      </c>
      <c r="I80" s="9" t="s">
        <v>47</v>
      </c>
      <c r="J80" s="9"/>
      <c r="K80" s="8" t="s">
        <v>413</v>
      </c>
      <c r="L80" s="8"/>
      <c r="M80" s="6" t="s">
        <v>31</v>
      </c>
      <c r="O80" s="6" t="s">
        <v>708</v>
      </c>
      <c r="Q80" s="8"/>
      <c r="R80" s="8"/>
      <c r="S80" s="8"/>
      <c r="T80" s="8" t="s">
        <v>413</v>
      </c>
      <c r="U80" s="8"/>
      <c r="V80" s="8"/>
      <c r="W80" s="8"/>
      <c r="X80" s="8"/>
      <c r="Y80" s="8"/>
      <c r="Z80" s="8"/>
      <c r="AA80" s="8"/>
      <c r="AB80" s="8"/>
      <c r="AC80" s="8"/>
      <c r="AD80" s="8"/>
      <c r="AE80" s="8"/>
      <c r="AF80" s="8"/>
      <c r="AG80" s="8"/>
      <c r="AH80" s="8"/>
      <c r="AI80" s="8"/>
      <c r="AJ80" s="8"/>
      <c r="AK80" s="8"/>
      <c r="AL80" s="8"/>
      <c r="AM80" s="8"/>
      <c r="AN80" s="8"/>
    </row>
    <row r="81" spans="1:40" x14ac:dyDescent="0.55000000000000004">
      <c r="A81" s="6" t="s">
        <v>348</v>
      </c>
      <c r="B81" s="8">
        <v>1</v>
      </c>
      <c r="C81" s="8"/>
      <c r="F81" s="6" t="s">
        <v>348</v>
      </c>
      <c r="G81" s="30" t="s">
        <v>727</v>
      </c>
      <c r="H81" s="8" t="s">
        <v>461</v>
      </c>
      <c r="I81" s="8"/>
      <c r="J81" s="8"/>
      <c r="K81" s="8" t="s">
        <v>707</v>
      </c>
      <c r="L81" s="8"/>
      <c r="M81" s="6" t="s">
        <v>31</v>
      </c>
      <c r="O81" s="6" t="s">
        <v>708</v>
      </c>
      <c r="Q81" s="8"/>
      <c r="R81" s="8"/>
      <c r="S81" s="8"/>
      <c r="T81" s="8"/>
      <c r="U81" s="8" t="s">
        <v>413</v>
      </c>
      <c r="V81" s="8" t="s">
        <v>707</v>
      </c>
      <c r="W81" s="8"/>
      <c r="X81" s="8"/>
      <c r="Y81" s="8"/>
      <c r="Z81" s="8"/>
      <c r="AA81" s="8"/>
      <c r="AB81" s="8"/>
      <c r="AC81" s="8"/>
      <c r="AD81" s="8"/>
      <c r="AE81" s="8"/>
      <c r="AF81" s="8"/>
      <c r="AG81" s="8"/>
      <c r="AH81" s="8"/>
      <c r="AI81" s="8"/>
      <c r="AJ81" s="8"/>
      <c r="AK81" s="8"/>
      <c r="AL81" s="8"/>
      <c r="AM81" s="8"/>
      <c r="AN81" s="8"/>
    </row>
    <row r="82" spans="1:40" x14ac:dyDescent="0.55000000000000004">
      <c r="A82" s="6" t="s">
        <v>348</v>
      </c>
      <c r="B82" s="8">
        <v>1</v>
      </c>
      <c r="C82" s="8"/>
      <c r="F82" s="6" t="s">
        <v>348</v>
      </c>
      <c r="G82" s="8" t="s">
        <v>482</v>
      </c>
      <c r="H82" s="8" t="s">
        <v>459</v>
      </c>
      <c r="I82" s="8"/>
      <c r="J82" s="8"/>
      <c r="K82" s="8" t="s">
        <v>413</v>
      </c>
      <c r="L82" s="8"/>
      <c r="M82" s="6" t="s">
        <v>31</v>
      </c>
      <c r="O82" s="6" t="s">
        <v>708</v>
      </c>
      <c r="Q82" s="8"/>
      <c r="R82" s="8"/>
      <c r="S82" s="8"/>
      <c r="T82" s="8"/>
      <c r="U82" s="8"/>
      <c r="V82" s="8"/>
      <c r="W82" s="8"/>
      <c r="X82" s="8" t="s">
        <v>413</v>
      </c>
      <c r="Y82" s="8"/>
      <c r="Z82" s="8"/>
      <c r="AA82" s="8"/>
      <c r="AB82" s="8"/>
      <c r="AC82" s="8"/>
      <c r="AD82" s="8"/>
      <c r="AE82" s="8"/>
      <c r="AF82" s="8"/>
      <c r="AG82" s="8"/>
      <c r="AH82" s="8"/>
      <c r="AI82" s="8"/>
      <c r="AJ82" s="8"/>
      <c r="AK82" s="8"/>
      <c r="AL82" s="8"/>
      <c r="AM82" s="8"/>
      <c r="AN82" s="8"/>
    </row>
    <row r="83" spans="1:40" x14ac:dyDescent="0.55000000000000004">
      <c r="A83" s="6" t="s">
        <v>348</v>
      </c>
      <c r="B83" s="8">
        <v>1</v>
      </c>
      <c r="C83" s="8"/>
      <c r="F83" s="6" t="s">
        <v>348</v>
      </c>
      <c r="G83" s="8" t="s">
        <v>529</v>
      </c>
      <c r="H83" s="8" t="s">
        <v>459</v>
      </c>
      <c r="I83" s="8"/>
      <c r="J83" s="8"/>
      <c r="K83" s="8" t="s">
        <v>413</v>
      </c>
      <c r="L83" s="8"/>
      <c r="M83" s="6" t="s">
        <v>31</v>
      </c>
      <c r="O83" s="6" t="s">
        <v>708</v>
      </c>
      <c r="Q83" s="8"/>
      <c r="R83" s="8"/>
      <c r="S83" s="8"/>
      <c r="T83" s="8"/>
      <c r="U83" s="8"/>
      <c r="V83" s="8"/>
      <c r="W83" s="8"/>
      <c r="X83" s="8"/>
      <c r="Y83" s="8" t="s">
        <v>413</v>
      </c>
      <c r="Z83" s="8"/>
      <c r="AA83" s="8"/>
      <c r="AB83" s="8"/>
      <c r="AC83" s="8"/>
      <c r="AD83" s="8"/>
      <c r="AE83" s="8"/>
      <c r="AF83" s="8"/>
      <c r="AG83" s="8"/>
      <c r="AH83" s="8"/>
      <c r="AI83" s="8"/>
      <c r="AJ83" s="8" t="s">
        <v>707</v>
      </c>
      <c r="AK83" s="8"/>
      <c r="AL83" s="8"/>
      <c r="AM83" s="8"/>
      <c r="AN83" s="8"/>
    </row>
    <row r="84" spans="1:40" x14ac:dyDescent="0.55000000000000004">
      <c r="A84" s="6" t="s">
        <v>348</v>
      </c>
      <c r="B84" s="8">
        <v>1</v>
      </c>
      <c r="C84" s="8"/>
      <c r="F84" s="6" t="s">
        <v>348</v>
      </c>
      <c r="G84" s="8" t="s">
        <v>743</v>
      </c>
      <c r="H84" s="8" t="s">
        <v>461</v>
      </c>
      <c r="I84" s="8"/>
      <c r="J84" s="8"/>
      <c r="K84" s="8" t="s">
        <v>413</v>
      </c>
      <c r="L84" s="8"/>
      <c r="M84" s="6" t="s">
        <v>31</v>
      </c>
      <c r="O84" s="6" t="s">
        <v>708</v>
      </c>
      <c r="Q84" s="8"/>
      <c r="R84" s="8"/>
      <c r="S84" s="8"/>
      <c r="T84" s="8"/>
      <c r="U84" s="8"/>
      <c r="V84" s="8"/>
      <c r="W84" s="8"/>
      <c r="X84" s="8"/>
      <c r="Y84" s="8" t="s">
        <v>413</v>
      </c>
      <c r="Z84" s="8"/>
      <c r="AA84" s="8"/>
      <c r="AB84" s="8"/>
      <c r="AC84" s="8"/>
      <c r="AD84" s="8"/>
      <c r="AE84" s="8"/>
      <c r="AF84" s="8"/>
      <c r="AG84" s="8"/>
      <c r="AH84" s="8"/>
      <c r="AI84" s="8"/>
      <c r="AJ84" s="8" t="s">
        <v>707</v>
      </c>
      <c r="AK84" s="8"/>
      <c r="AL84" s="8"/>
      <c r="AM84" s="8"/>
      <c r="AN84" s="8"/>
    </row>
    <row r="85" spans="1:40" x14ac:dyDescent="0.55000000000000004">
      <c r="A85" s="6" t="s">
        <v>348</v>
      </c>
      <c r="B85" s="8">
        <v>1</v>
      </c>
      <c r="C85" s="8"/>
      <c r="F85" s="6" t="s">
        <v>348</v>
      </c>
      <c r="G85" s="8" t="s">
        <v>744</v>
      </c>
      <c r="H85" s="8" t="s">
        <v>424</v>
      </c>
      <c r="I85" s="8"/>
      <c r="J85" s="8"/>
      <c r="K85" s="8" t="s">
        <v>413</v>
      </c>
      <c r="L85" s="8"/>
      <c r="M85" s="6" t="s">
        <v>31</v>
      </c>
      <c r="O85" s="6" t="s">
        <v>708</v>
      </c>
      <c r="Q85" s="8"/>
      <c r="R85" s="8"/>
      <c r="S85" s="8"/>
      <c r="T85" s="8"/>
      <c r="U85" s="8"/>
      <c r="V85" s="8"/>
      <c r="W85" s="8"/>
      <c r="X85" s="8"/>
      <c r="Y85" s="8" t="s">
        <v>413</v>
      </c>
      <c r="Z85" s="8"/>
      <c r="AA85" s="8"/>
      <c r="AB85" s="8"/>
      <c r="AC85" s="8"/>
      <c r="AD85" s="8"/>
      <c r="AE85" s="8"/>
      <c r="AF85" s="8"/>
      <c r="AG85" s="8"/>
      <c r="AH85" s="8"/>
      <c r="AI85" s="8"/>
      <c r="AJ85" s="8" t="s">
        <v>707</v>
      </c>
      <c r="AK85" s="8"/>
      <c r="AL85" s="8"/>
      <c r="AM85" s="8"/>
      <c r="AN85" s="8"/>
    </row>
    <row r="86" spans="1:40" x14ac:dyDescent="0.55000000000000004">
      <c r="A86" s="6" t="s">
        <v>348</v>
      </c>
      <c r="B86" s="8">
        <v>1</v>
      </c>
      <c r="C86" s="8"/>
      <c r="F86" s="6" t="s">
        <v>348</v>
      </c>
      <c r="G86" s="8" t="s">
        <v>475</v>
      </c>
      <c r="H86" s="8" t="s">
        <v>474</v>
      </c>
      <c r="I86" s="8"/>
      <c r="J86" s="8"/>
      <c r="K86" s="8" t="s">
        <v>413</v>
      </c>
      <c r="L86" s="8"/>
      <c r="M86" s="6" t="s">
        <v>31</v>
      </c>
      <c r="O86" s="6" t="s">
        <v>708</v>
      </c>
      <c r="Q86" s="8"/>
      <c r="R86" s="8"/>
      <c r="S86" s="8"/>
      <c r="T86" s="8"/>
      <c r="U86" s="8"/>
      <c r="V86" s="8"/>
      <c r="W86" s="8"/>
      <c r="X86" s="8"/>
      <c r="Y86" s="8"/>
      <c r="Z86" s="8" t="s">
        <v>413</v>
      </c>
      <c r="AA86" s="8"/>
      <c r="AB86" s="8"/>
      <c r="AC86" s="8"/>
      <c r="AD86" s="8"/>
      <c r="AE86" s="8"/>
      <c r="AF86" s="8"/>
      <c r="AG86" s="8"/>
      <c r="AH86" s="8"/>
      <c r="AI86" s="8"/>
      <c r="AJ86" s="8"/>
      <c r="AK86" s="8"/>
      <c r="AL86" s="8"/>
      <c r="AM86" s="8"/>
      <c r="AN86" s="8"/>
    </row>
    <row r="87" spans="1:40" x14ac:dyDescent="0.55000000000000004">
      <c r="A87" s="6" t="s">
        <v>348</v>
      </c>
      <c r="B87" s="8">
        <v>1</v>
      </c>
      <c r="C87" s="8"/>
      <c r="F87" s="6" t="s">
        <v>348</v>
      </c>
      <c r="G87" s="8" t="s">
        <v>745</v>
      </c>
      <c r="H87" s="8" t="s">
        <v>461</v>
      </c>
      <c r="I87" s="8"/>
      <c r="J87" s="8"/>
      <c r="K87" s="8" t="s">
        <v>413</v>
      </c>
      <c r="L87" s="8"/>
      <c r="M87" s="6" t="s">
        <v>31</v>
      </c>
      <c r="O87" s="6" t="s">
        <v>708</v>
      </c>
      <c r="Q87" s="8"/>
      <c r="R87" s="8"/>
      <c r="S87" s="8"/>
      <c r="T87" s="8"/>
      <c r="U87" s="8"/>
      <c r="V87" s="8"/>
      <c r="W87" s="8"/>
      <c r="X87" s="8"/>
      <c r="Y87" s="8"/>
      <c r="Z87" s="8" t="s">
        <v>413</v>
      </c>
      <c r="AA87" s="8"/>
      <c r="AB87" s="8"/>
      <c r="AC87" s="8"/>
      <c r="AD87" s="8"/>
      <c r="AE87" s="8"/>
      <c r="AF87" s="8"/>
      <c r="AG87" s="8"/>
      <c r="AH87" s="8"/>
      <c r="AI87" s="8"/>
      <c r="AJ87" s="8"/>
      <c r="AK87" s="8"/>
      <c r="AL87" s="8"/>
      <c r="AM87" s="8"/>
      <c r="AN87" s="8"/>
    </row>
    <row r="88" spans="1:40" x14ac:dyDescent="0.55000000000000004">
      <c r="A88" s="6" t="s">
        <v>348</v>
      </c>
      <c r="B88" s="8">
        <v>1</v>
      </c>
      <c r="C88" s="8"/>
      <c r="F88" s="6" t="s">
        <v>348</v>
      </c>
      <c r="G88" s="8" t="s">
        <v>746</v>
      </c>
      <c r="H88" s="8" t="s">
        <v>474</v>
      </c>
      <c r="I88" s="8"/>
      <c r="J88" s="8"/>
      <c r="K88" s="8" t="s">
        <v>413</v>
      </c>
      <c r="L88" s="8"/>
      <c r="M88" s="6" t="s">
        <v>31</v>
      </c>
      <c r="O88" s="6" t="s">
        <v>708</v>
      </c>
      <c r="Q88" s="8"/>
      <c r="R88" s="8"/>
      <c r="S88" s="8"/>
      <c r="T88" s="8"/>
      <c r="U88" s="8"/>
      <c r="V88" s="8"/>
      <c r="W88" s="8"/>
      <c r="X88" s="8"/>
      <c r="Y88" s="8"/>
      <c r="Z88" s="8"/>
      <c r="AA88" s="8" t="s">
        <v>413</v>
      </c>
      <c r="AB88" s="8"/>
      <c r="AC88" s="8"/>
      <c r="AD88" s="8"/>
      <c r="AE88" s="8"/>
      <c r="AF88" s="8"/>
      <c r="AG88" s="8"/>
      <c r="AH88" s="8"/>
      <c r="AI88" s="8"/>
      <c r="AJ88" s="8"/>
      <c r="AK88" s="8"/>
      <c r="AL88" s="8"/>
      <c r="AM88" s="8"/>
      <c r="AN88" s="8"/>
    </row>
    <row r="89" spans="1:40" x14ac:dyDescent="0.55000000000000004">
      <c r="A89" s="6" t="s">
        <v>348</v>
      </c>
      <c r="B89" s="8">
        <v>1</v>
      </c>
      <c r="C89" s="8"/>
      <c r="F89" s="6" t="s">
        <v>348</v>
      </c>
      <c r="G89" s="8" t="s">
        <v>543</v>
      </c>
      <c r="H89" s="8" t="s">
        <v>474</v>
      </c>
      <c r="I89" s="8"/>
      <c r="J89" s="8"/>
      <c r="K89" s="8" t="s">
        <v>413</v>
      </c>
      <c r="L89" s="8"/>
      <c r="M89" s="6" t="s">
        <v>31</v>
      </c>
      <c r="O89" s="6" t="s">
        <v>708</v>
      </c>
      <c r="Q89" s="8"/>
      <c r="R89" s="8"/>
      <c r="S89" s="8"/>
      <c r="T89" s="8"/>
      <c r="U89" s="8"/>
      <c r="V89" s="8"/>
      <c r="W89" s="8"/>
      <c r="X89" s="8"/>
      <c r="Y89" s="8"/>
      <c r="Z89" s="8"/>
      <c r="AA89" s="8" t="s">
        <v>413</v>
      </c>
      <c r="AB89" s="8"/>
      <c r="AC89" s="8"/>
      <c r="AD89" s="8"/>
      <c r="AE89" s="8"/>
      <c r="AF89" s="8"/>
      <c r="AG89" s="8"/>
      <c r="AH89" s="8"/>
      <c r="AI89" s="8"/>
      <c r="AJ89" s="8"/>
      <c r="AK89" s="8"/>
      <c r="AL89" s="8"/>
      <c r="AM89" s="8"/>
      <c r="AN89" s="8"/>
    </row>
    <row r="90" spans="1:40" x14ac:dyDescent="0.55000000000000004">
      <c r="A90" s="6" t="s">
        <v>348</v>
      </c>
      <c r="B90" s="8">
        <v>1</v>
      </c>
      <c r="C90" s="8"/>
      <c r="F90" s="6" t="s">
        <v>348</v>
      </c>
      <c r="G90" s="8" t="s">
        <v>730</v>
      </c>
      <c r="H90" s="8" t="s">
        <v>461</v>
      </c>
      <c r="I90" s="8"/>
      <c r="J90" s="8"/>
      <c r="K90" s="8" t="s">
        <v>413</v>
      </c>
      <c r="L90" s="8"/>
      <c r="M90" s="6" t="s">
        <v>31</v>
      </c>
      <c r="O90" s="6" t="s">
        <v>708</v>
      </c>
      <c r="Q90" s="8"/>
      <c r="R90" s="8"/>
      <c r="S90" s="8"/>
      <c r="T90" s="8"/>
      <c r="U90" s="8"/>
      <c r="V90" s="8"/>
      <c r="W90" s="8"/>
      <c r="X90" s="8"/>
      <c r="Y90" s="8"/>
      <c r="Z90" s="8"/>
      <c r="AA90" s="8" t="s">
        <v>413</v>
      </c>
      <c r="AB90" s="8"/>
      <c r="AC90" s="8"/>
      <c r="AD90" s="8"/>
      <c r="AE90" s="8"/>
      <c r="AF90" s="8"/>
      <c r="AG90" s="8"/>
      <c r="AH90" s="8"/>
      <c r="AI90" s="8"/>
      <c r="AJ90" s="8"/>
      <c r="AK90" s="8"/>
      <c r="AL90" s="8"/>
      <c r="AM90" s="8"/>
      <c r="AN90" s="8"/>
    </row>
    <row r="91" spans="1:40" x14ac:dyDescent="0.55000000000000004">
      <c r="A91" s="6" t="s">
        <v>348</v>
      </c>
      <c r="B91" s="8">
        <v>1</v>
      </c>
      <c r="C91" s="8"/>
      <c r="F91" s="6" t="s">
        <v>348</v>
      </c>
      <c r="G91" s="8" t="s">
        <v>747</v>
      </c>
      <c r="H91" s="8" t="s">
        <v>424</v>
      </c>
      <c r="I91" s="8"/>
      <c r="J91" s="8"/>
      <c r="K91" s="8" t="s">
        <v>413</v>
      </c>
      <c r="L91" s="8"/>
      <c r="M91" s="6" t="s">
        <v>31</v>
      </c>
      <c r="O91" s="6" t="s">
        <v>708</v>
      </c>
      <c r="Q91" s="8"/>
      <c r="R91" s="8"/>
      <c r="S91" s="8"/>
      <c r="T91" s="8"/>
      <c r="U91" s="8"/>
      <c r="V91" s="8"/>
      <c r="W91" s="8"/>
      <c r="X91" s="8"/>
      <c r="Y91" s="8"/>
      <c r="Z91" s="8"/>
      <c r="AA91" s="8" t="s">
        <v>413</v>
      </c>
      <c r="AB91" s="8"/>
      <c r="AC91" s="8"/>
      <c r="AD91" s="8"/>
      <c r="AE91" s="8"/>
      <c r="AF91" s="8"/>
      <c r="AG91" s="8"/>
      <c r="AH91" s="8"/>
      <c r="AI91" s="8"/>
      <c r="AJ91" s="8"/>
      <c r="AK91" s="8"/>
      <c r="AL91" s="8"/>
      <c r="AM91" s="8"/>
      <c r="AN91" s="8"/>
    </row>
    <row r="92" spans="1:40" x14ac:dyDescent="0.55000000000000004">
      <c r="A92" s="6" t="s">
        <v>348</v>
      </c>
      <c r="B92" s="8">
        <v>1</v>
      </c>
      <c r="C92" s="8"/>
      <c r="F92" s="6" t="s">
        <v>348</v>
      </c>
      <c r="G92" s="8" t="s">
        <v>748</v>
      </c>
      <c r="H92" s="30" t="s">
        <v>474</v>
      </c>
      <c r="I92" s="8"/>
      <c r="J92" s="8"/>
      <c r="K92" s="8" t="s">
        <v>413</v>
      </c>
      <c r="L92" s="8"/>
      <c r="M92" s="6" t="s">
        <v>31</v>
      </c>
      <c r="O92" s="6" t="s">
        <v>708</v>
      </c>
      <c r="Q92" s="8"/>
      <c r="R92" s="8"/>
      <c r="S92" s="8"/>
      <c r="T92" s="8"/>
      <c r="U92" s="8"/>
      <c r="V92" s="8"/>
      <c r="W92" s="8"/>
      <c r="X92" s="8"/>
      <c r="Y92" s="8"/>
      <c r="Z92" s="8"/>
      <c r="AA92" s="8"/>
      <c r="AB92" s="8"/>
      <c r="AC92" s="8" t="s">
        <v>413</v>
      </c>
      <c r="AD92" s="8"/>
      <c r="AE92" s="8"/>
      <c r="AF92" s="8"/>
      <c r="AG92" s="8"/>
      <c r="AH92" s="8"/>
      <c r="AI92" s="8"/>
      <c r="AJ92" s="8"/>
      <c r="AK92" s="6"/>
      <c r="AL92" s="6"/>
      <c r="AM92" s="6"/>
      <c r="AN92" s="6"/>
    </row>
    <row r="93" spans="1:40" x14ac:dyDescent="0.55000000000000004">
      <c r="A93" s="6" t="s">
        <v>348</v>
      </c>
      <c r="B93" s="8">
        <v>1</v>
      </c>
      <c r="C93" s="8"/>
      <c r="F93" s="6" t="s">
        <v>348</v>
      </c>
      <c r="G93" s="8" t="s">
        <v>727</v>
      </c>
      <c r="H93" s="30" t="s">
        <v>461</v>
      </c>
      <c r="I93" s="8"/>
      <c r="J93" s="8"/>
      <c r="K93" s="8" t="s">
        <v>413</v>
      </c>
      <c r="L93" s="8"/>
      <c r="M93" s="6" t="s">
        <v>31</v>
      </c>
      <c r="O93" s="6" t="s">
        <v>708</v>
      </c>
      <c r="Q93" s="8"/>
      <c r="R93" s="8"/>
      <c r="S93" s="8"/>
      <c r="T93" s="8"/>
      <c r="U93" s="8"/>
      <c r="V93" s="8"/>
      <c r="W93" s="8"/>
      <c r="X93" s="8"/>
      <c r="Y93" s="8"/>
      <c r="Z93" s="8"/>
      <c r="AA93" s="8"/>
      <c r="AB93" s="8"/>
      <c r="AC93" s="8" t="s">
        <v>413</v>
      </c>
      <c r="AD93" s="8"/>
      <c r="AE93" s="8"/>
      <c r="AF93" s="8"/>
      <c r="AG93" s="8"/>
      <c r="AH93" s="8"/>
      <c r="AI93" s="8"/>
      <c r="AJ93" s="8"/>
      <c r="AK93" s="6"/>
      <c r="AL93" s="6"/>
      <c r="AM93" s="6"/>
      <c r="AN93" s="6"/>
    </row>
    <row r="94" spans="1:40" x14ac:dyDescent="0.55000000000000004">
      <c r="A94" s="6" t="s">
        <v>749</v>
      </c>
      <c r="B94" s="8"/>
      <c r="C94" s="8"/>
      <c r="G94" s="8"/>
      <c r="H94" s="8"/>
      <c r="I94" s="8"/>
      <c r="J94" s="8"/>
      <c r="K94" s="8"/>
      <c r="L94" s="8"/>
      <c r="M94" s="6" t="s">
        <v>31</v>
      </c>
      <c r="O94" s="6" t="s">
        <v>708</v>
      </c>
      <c r="Q94" s="8"/>
      <c r="R94" s="8"/>
      <c r="S94" s="8"/>
      <c r="T94" s="8"/>
      <c r="U94" s="8"/>
      <c r="V94" s="8"/>
      <c r="W94" s="8"/>
      <c r="X94" s="8"/>
      <c r="Y94" s="8"/>
      <c r="Z94" s="8" t="s">
        <v>750</v>
      </c>
      <c r="AA94" s="8"/>
      <c r="AB94" s="8"/>
      <c r="AC94" s="8"/>
      <c r="AD94" s="8"/>
      <c r="AE94" s="8"/>
      <c r="AF94" s="8"/>
      <c r="AG94" s="8"/>
      <c r="AH94" s="8"/>
      <c r="AI94" s="8"/>
      <c r="AJ94" s="6"/>
      <c r="AK94" s="6"/>
      <c r="AL94" s="6"/>
      <c r="AM94" s="6"/>
      <c r="AN94" s="6"/>
    </row>
    <row r="95" spans="1:40" x14ac:dyDescent="0.55000000000000004">
      <c r="A95" s="6" t="s">
        <v>751</v>
      </c>
      <c r="B95" s="8"/>
      <c r="C95" s="8">
        <v>1</v>
      </c>
      <c r="F95" s="6" t="s">
        <v>348</v>
      </c>
      <c r="G95" s="8"/>
      <c r="H95" s="8"/>
      <c r="I95" s="8" t="s">
        <v>752</v>
      </c>
      <c r="J95" s="8"/>
      <c r="K95" s="8"/>
      <c r="L95" s="8" t="s">
        <v>413</v>
      </c>
      <c r="N95" s="6" t="s">
        <v>31</v>
      </c>
      <c r="O95" s="6" t="s">
        <v>708</v>
      </c>
      <c r="Q95" s="8"/>
      <c r="R95" s="8"/>
      <c r="S95" s="8"/>
      <c r="T95" s="8"/>
      <c r="U95" s="8"/>
      <c r="V95" s="8"/>
      <c r="W95" s="8"/>
      <c r="X95" s="8"/>
      <c r="Y95" s="8"/>
      <c r="Z95" s="8"/>
      <c r="AA95" s="8"/>
      <c r="AB95" s="8"/>
      <c r="AC95" s="8"/>
      <c r="AD95" s="8"/>
      <c r="AE95" s="8"/>
      <c r="AF95" s="8" t="s">
        <v>413</v>
      </c>
      <c r="AG95" s="8" t="s">
        <v>414</v>
      </c>
      <c r="AH95" s="8" t="s">
        <v>414</v>
      </c>
      <c r="AI95" s="8" t="s">
        <v>414</v>
      </c>
      <c r="AJ95" s="8" t="s">
        <v>707</v>
      </c>
      <c r="AK95" s="6"/>
      <c r="AL95" s="6"/>
      <c r="AM95" s="6"/>
      <c r="AN95" s="6"/>
    </row>
    <row r="96" spans="1:40" x14ac:dyDescent="0.55000000000000004">
      <c r="A96" s="6" t="s">
        <v>751</v>
      </c>
      <c r="B96" s="8"/>
      <c r="C96" s="8">
        <v>1</v>
      </c>
      <c r="F96" s="6" t="s">
        <v>348</v>
      </c>
      <c r="G96" s="8"/>
      <c r="H96" s="8"/>
      <c r="I96" s="8" t="s">
        <v>486</v>
      </c>
      <c r="J96" s="8"/>
      <c r="K96" s="8"/>
      <c r="L96" s="8" t="s">
        <v>413</v>
      </c>
      <c r="N96" s="6" t="s">
        <v>31</v>
      </c>
      <c r="O96" s="6" t="s">
        <v>708</v>
      </c>
      <c r="Q96" s="8"/>
      <c r="R96" s="8"/>
      <c r="S96" s="8"/>
      <c r="T96" s="8"/>
      <c r="U96" s="8"/>
      <c r="V96" s="8"/>
      <c r="W96" s="8"/>
      <c r="X96" s="8"/>
      <c r="Y96" s="8"/>
      <c r="Z96" s="8"/>
      <c r="AA96" s="8"/>
      <c r="AB96" s="8"/>
      <c r="AC96" s="8"/>
      <c r="AD96" s="8"/>
      <c r="AE96" s="8"/>
      <c r="AF96" s="8" t="s">
        <v>413</v>
      </c>
      <c r="AG96" s="8" t="s">
        <v>414</v>
      </c>
      <c r="AH96" s="8" t="s">
        <v>414</v>
      </c>
      <c r="AI96" s="8" t="s">
        <v>414</v>
      </c>
      <c r="AJ96" s="8" t="s">
        <v>707</v>
      </c>
      <c r="AK96" s="6"/>
      <c r="AL96" s="6"/>
      <c r="AM96" s="6"/>
      <c r="AN96" s="6"/>
    </row>
    <row r="97" spans="1:40" x14ac:dyDescent="0.55000000000000004">
      <c r="A97" s="6" t="s">
        <v>751</v>
      </c>
      <c r="B97" s="8"/>
      <c r="C97" s="8">
        <v>1</v>
      </c>
      <c r="F97" s="6" t="s">
        <v>348</v>
      </c>
      <c r="G97" s="8"/>
      <c r="H97" s="8"/>
      <c r="I97" s="8" t="s">
        <v>429</v>
      </c>
      <c r="J97" s="8"/>
      <c r="K97" s="8"/>
      <c r="L97" s="8" t="s">
        <v>413</v>
      </c>
      <c r="N97" s="6" t="s">
        <v>31</v>
      </c>
      <c r="O97" s="6" t="s">
        <v>708</v>
      </c>
      <c r="Q97" s="8"/>
      <c r="R97" s="8"/>
      <c r="S97" s="8"/>
      <c r="T97" s="8"/>
      <c r="U97" s="8"/>
      <c r="V97" s="8"/>
      <c r="W97" s="8"/>
      <c r="X97" s="8"/>
      <c r="Y97" s="8"/>
      <c r="Z97" s="8"/>
      <c r="AA97" s="8"/>
      <c r="AB97" s="8"/>
      <c r="AC97" s="8"/>
      <c r="AD97" s="8"/>
      <c r="AE97" s="8"/>
      <c r="AF97" s="8" t="s">
        <v>413</v>
      </c>
      <c r="AG97" s="8" t="s">
        <v>414</v>
      </c>
      <c r="AH97" s="8" t="s">
        <v>414</v>
      </c>
      <c r="AI97" s="8" t="s">
        <v>414</v>
      </c>
      <c r="AJ97" s="8" t="s">
        <v>707</v>
      </c>
      <c r="AK97" s="6"/>
      <c r="AL97" s="6"/>
      <c r="AM97" s="6"/>
      <c r="AN97" s="6"/>
    </row>
    <row r="98" spans="1:40" x14ac:dyDescent="0.55000000000000004">
      <c r="A98" s="6" t="s">
        <v>751</v>
      </c>
      <c r="B98" s="8"/>
      <c r="C98" s="8">
        <v>1</v>
      </c>
      <c r="F98" s="6" t="s">
        <v>348</v>
      </c>
      <c r="G98" s="8"/>
      <c r="H98" s="8"/>
      <c r="I98" s="8" t="s">
        <v>475</v>
      </c>
      <c r="J98" s="8"/>
      <c r="K98" s="8"/>
      <c r="L98" s="8" t="s">
        <v>413</v>
      </c>
      <c r="N98" s="6" t="s">
        <v>31</v>
      </c>
      <c r="O98" s="6" t="s">
        <v>708</v>
      </c>
      <c r="Q98" s="8"/>
      <c r="R98" s="8"/>
      <c r="S98" s="8"/>
      <c r="T98" s="8"/>
      <c r="U98" s="8"/>
      <c r="V98" s="8"/>
      <c r="W98" s="8"/>
      <c r="X98" s="8"/>
      <c r="Y98" s="8"/>
      <c r="Z98" s="8"/>
      <c r="AA98" s="8"/>
      <c r="AB98" s="8"/>
      <c r="AC98" s="8"/>
      <c r="AD98" s="8"/>
      <c r="AE98" s="8"/>
      <c r="AF98" s="8" t="s">
        <v>413</v>
      </c>
      <c r="AG98" s="8" t="s">
        <v>414</v>
      </c>
      <c r="AH98" s="8" t="s">
        <v>414</v>
      </c>
      <c r="AI98" s="8" t="s">
        <v>414</v>
      </c>
      <c r="AJ98" s="8" t="s">
        <v>707</v>
      </c>
      <c r="AK98" s="6"/>
      <c r="AL98" s="6"/>
      <c r="AM98" s="6"/>
      <c r="AN98" s="6"/>
    </row>
    <row r="99" spans="1:40" x14ac:dyDescent="0.55000000000000004">
      <c r="A99" s="6" t="s">
        <v>751</v>
      </c>
      <c r="B99" s="8"/>
      <c r="C99" s="8">
        <v>1</v>
      </c>
      <c r="F99" s="6" t="s">
        <v>348</v>
      </c>
      <c r="G99" s="8"/>
      <c r="H99" s="8"/>
      <c r="I99" s="8" t="s">
        <v>559</v>
      </c>
      <c r="J99" s="8"/>
      <c r="K99" s="8"/>
      <c r="L99" s="8" t="s">
        <v>413</v>
      </c>
      <c r="N99" s="6" t="s">
        <v>31</v>
      </c>
      <c r="O99" s="6" t="s">
        <v>708</v>
      </c>
      <c r="Q99" s="8"/>
      <c r="R99" s="8"/>
      <c r="S99" s="8"/>
      <c r="T99" s="8"/>
      <c r="U99" s="8"/>
      <c r="V99" s="8"/>
      <c r="W99" s="8"/>
      <c r="X99" s="8"/>
      <c r="Y99" s="8"/>
      <c r="Z99" s="8"/>
      <c r="AA99" s="8"/>
      <c r="AB99" s="8"/>
      <c r="AC99" s="8"/>
      <c r="AD99" s="8"/>
      <c r="AE99" s="8"/>
      <c r="AF99" s="8" t="s">
        <v>413</v>
      </c>
      <c r="AG99" s="8" t="s">
        <v>414</v>
      </c>
      <c r="AH99" s="8" t="s">
        <v>414</v>
      </c>
      <c r="AI99" s="8" t="s">
        <v>414</v>
      </c>
      <c r="AJ99" s="8" t="s">
        <v>707</v>
      </c>
      <c r="AK99" s="6"/>
      <c r="AL99" s="6"/>
      <c r="AM99" s="6"/>
      <c r="AN99" s="6"/>
    </row>
    <row r="100" spans="1:40" x14ac:dyDescent="0.55000000000000004">
      <c r="A100" s="6" t="s">
        <v>751</v>
      </c>
      <c r="B100" s="8"/>
      <c r="C100" s="8">
        <v>1</v>
      </c>
      <c r="F100" s="6" t="s">
        <v>348</v>
      </c>
      <c r="G100" s="8"/>
      <c r="H100" s="8"/>
      <c r="I100" s="8"/>
      <c r="J100" s="8"/>
      <c r="K100" s="8"/>
      <c r="L100" s="8" t="s">
        <v>413</v>
      </c>
      <c r="N100" s="6" t="s">
        <v>31</v>
      </c>
      <c r="O100" s="6" t="s">
        <v>708</v>
      </c>
      <c r="Q100" s="8"/>
      <c r="R100" s="8"/>
      <c r="S100" s="8"/>
      <c r="T100" s="8"/>
      <c r="U100" s="8"/>
      <c r="V100" s="8"/>
      <c r="W100" s="8"/>
      <c r="X100" s="8"/>
      <c r="Y100" s="8"/>
      <c r="Z100" s="8"/>
      <c r="AA100" s="8"/>
      <c r="AB100" s="8"/>
      <c r="AC100" s="8"/>
      <c r="AD100" s="8"/>
      <c r="AE100" s="8"/>
      <c r="AF100" s="8" t="s">
        <v>413</v>
      </c>
      <c r="AG100" s="8" t="s">
        <v>414</v>
      </c>
      <c r="AH100" s="8" t="s">
        <v>414</v>
      </c>
      <c r="AI100" s="8" t="s">
        <v>414</v>
      </c>
      <c r="AJ100" s="8" t="s">
        <v>707</v>
      </c>
      <c r="AK100" s="6"/>
      <c r="AL100" s="6"/>
      <c r="AM100" s="6"/>
      <c r="AN100" s="6"/>
    </row>
    <row r="101" spans="1:40" x14ac:dyDescent="0.55000000000000004">
      <c r="A101" s="6" t="s">
        <v>751</v>
      </c>
      <c r="B101" s="8"/>
      <c r="C101" s="8">
        <v>1</v>
      </c>
      <c r="F101" s="6" t="s">
        <v>348</v>
      </c>
      <c r="G101" s="8"/>
      <c r="H101" s="8"/>
      <c r="I101" s="8"/>
      <c r="J101" s="8"/>
      <c r="K101" s="8"/>
      <c r="L101" s="8" t="s">
        <v>413</v>
      </c>
      <c r="N101" s="6" t="s">
        <v>31</v>
      </c>
      <c r="O101" s="6" t="s">
        <v>708</v>
      </c>
      <c r="Q101" s="8"/>
      <c r="R101" s="8"/>
      <c r="S101" s="8"/>
      <c r="T101" s="8"/>
      <c r="U101" s="8"/>
      <c r="V101" s="8"/>
      <c r="W101" s="8"/>
      <c r="X101" s="8"/>
      <c r="Y101" s="8"/>
      <c r="Z101" s="8"/>
      <c r="AA101" s="8"/>
      <c r="AB101" s="8"/>
      <c r="AC101" s="8"/>
      <c r="AD101" s="8"/>
      <c r="AE101" s="8"/>
      <c r="AF101" s="8" t="s">
        <v>413</v>
      </c>
      <c r="AG101" s="8" t="s">
        <v>414</v>
      </c>
      <c r="AH101" s="8" t="s">
        <v>414</v>
      </c>
      <c r="AI101" s="8" t="s">
        <v>414</v>
      </c>
      <c r="AJ101" s="8" t="s">
        <v>707</v>
      </c>
      <c r="AK101" s="6"/>
      <c r="AL101" s="6"/>
      <c r="AM101" s="6"/>
      <c r="AN101" s="6"/>
    </row>
    <row r="102" spans="1:40" x14ac:dyDescent="0.55000000000000004">
      <c r="A102" s="6" t="s">
        <v>751</v>
      </c>
      <c r="B102" s="8"/>
      <c r="C102" s="8">
        <v>1</v>
      </c>
      <c r="F102" s="6" t="s">
        <v>348</v>
      </c>
      <c r="G102" s="8"/>
      <c r="H102" s="8"/>
      <c r="I102" s="8"/>
      <c r="J102" s="8"/>
      <c r="K102" s="8"/>
      <c r="L102" s="8" t="s">
        <v>413</v>
      </c>
      <c r="N102" s="6" t="s">
        <v>31</v>
      </c>
      <c r="O102" s="6" t="s">
        <v>708</v>
      </c>
      <c r="Q102" s="8"/>
      <c r="R102" s="8"/>
      <c r="S102" s="8"/>
      <c r="T102" s="8"/>
      <c r="U102" s="8"/>
      <c r="V102" s="8"/>
      <c r="W102" s="8"/>
      <c r="X102" s="8"/>
      <c r="Y102" s="8"/>
      <c r="Z102" s="8"/>
      <c r="AA102" s="8"/>
      <c r="AB102" s="8"/>
      <c r="AC102" s="8"/>
      <c r="AD102" s="8"/>
      <c r="AE102" s="8"/>
      <c r="AF102" s="8" t="s">
        <v>413</v>
      </c>
      <c r="AG102" s="8" t="s">
        <v>414</v>
      </c>
      <c r="AH102" s="8" t="s">
        <v>414</v>
      </c>
      <c r="AI102" s="8" t="s">
        <v>414</v>
      </c>
      <c r="AJ102" s="8" t="s">
        <v>707</v>
      </c>
      <c r="AK102" s="6"/>
      <c r="AL102" s="6"/>
      <c r="AM102" s="6"/>
      <c r="AN102" s="6"/>
    </row>
    <row r="103" spans="1:40" x14ac:dyDescent="0.55000000000000004">
      <c r="A103" s="6" t="s">
        <v>751</v>
      </c>
      <c r="B103" s="8"/>
      <c r="C103" s="8">
        <v>1</v>
      </c>
      <c r="F103" s="6" t="s">
        <v>348</v>
      </c>
      <c r="G103" s="8"/>
      <c r="H103" s="8"/>
      <c r="I103" s="8"/>
      <c r="J103" s="8"/>
      <c r="K103" s="8"/>
      <c r="L103" s="8" t="s">
        <v>413</v>
      </c>
      <c r="N103" s="6" t="s">
        <v>31</v>
      </c>
      <c r="O103" s="6" t="s">
        <v>708</v>
      </c>
      <c r="Q103" s="8"/>
      <c r="R103" s="8"/>
      <c r="S103" s="8"/>
      <c r="T103" s="8"/>
      <c r="U103" s="8"/>
      <c r="V103" s="8"/>
      <c r="W103" s="8"/>
      <c r="X103" s="8"/>
      <c r="Y103" s="8"/>
      <c r="Z103" s="8"/>
      <c r="AA103" s="8"/>
      <c r="AB103" s="8"/>
      <c r="AC103" s="8"/>
      <c r="AD103" s="8"/>
      <c r="AE103" s="8"/>
      <c r="AF103" s="8" t="s">
        <v>413</v>
      </c>
      <c r="AG103" s="8" t="s">
        <v>414</v>
      </c>
      <c r="AH103" s="8" t="s">
        <v>414</v>
      </c>
      <c r="AI103" s="8" t="s">
        <v>414</v>
      </c>
      <c r="AJ103" s="8" t="s">
        <v>707</v>
      </c>
      <c r="AK103" s="6"/>
      <c r="AL103" s="6"/>
      <c r="AM103" s="6"/>
      <c r="AN103" s="6"/>
    </row>
    <row r="104" spans="1:40" x14ac:dyDescent="0.55000000000000004">
      <c r="A104" s="6" t="s">
        <v>751</v>
      </c>
      <c r="B104" s="8"/>
      <c r="C104" s="8">
        <v>1</v>
      </c>
      <c r="F104" s="6" t="s">
        <v>348</v>
      </c>
      <c r="G104" s="8"/>
      <c r="H104" s="8"/>
      <c r="I104" s="8"/>
      <c r="J104" s="8"/>
      <c r="K104" s="8"/>
      <c r="L104" s="8" t="s">
        <v>413</v>
      </c>
      <c r="N104" s="6" t="s">
        <v>31</v>
      </c>
      <c r="O104" s="6" t="s">
        <v>708</v>
      </c>
      <c r="Q104" s="8"/>
      <c r="R104" s="8"/>
      <c r="S104" s="8"/>
      <c r="T104" s="8"/>
      <c r="U104" s="8"/>
      <c r="V104" s="8"/>
      <c r="W104" s="8"/>
      <c r="X104" s="8"/>
      <c r="Y104" s="8"/>
      <c r="Z104" s="8"/>
      <c r="AA104" s="8"/>
      <c r="AB104" s="8"/>
      <c r="AC104" s="8"/>
      <c r="AD104" s="8"/>
      <c r="AE104" s="8"/>
      <c r="AF104" s="8" t="s">
        <v>413</v>
      </c>
      <c r="AG104" s="8" t="s">
        <v>414</v>
      </c>
      <c r="AH104" s="8" t="s">
        <v>414</v>
      </c>
      <c r="AI104" s="8" t="s">
        <v>414</v>
      </c>
      <c r="AJ104" s="8" t="s">
        <v>707</v>
      </c>
      <c r="AK104" s="6"/>
      <c r="AL104" s="6"/>
      <c r="AM104" s="6"/>
      <c r="AN104" s="6"/>
    </row>
    <row r="105" spans="1:40" x14ac:dyDescent="0.55000000000000004">
      <c r="A105" s="6" t="s">
        <v>753</v>
      </c>
      <c r="B105" s="8"/>
      <c r="C105" s="8">
        <v>1</v>
      </c>
      <c r="F105" s="6" t="s">
        <v>348</v>
      </c>
      <c r="G105" s="8"/>
      <c r="H105" s="8"/>
      <c r="I105" s="8" t="s">
        <v>479</v>
      </c>
      <c r="J105" s="8"/>
      <c r="K105" s="8"/>
      <c r="L105" s="8" t="s">
        <v>707</v>
      </c>
      <c r="N105" s="6" t="s">
        <v>339</v>
      </c>
      <c r="Q105" s="8"/>
      <c r="R105" s="8"/>
      <c r="S105" s="8"/>
      <c r="T105" s="8"/>
      <c r="U105" s="8"/>
      <c r="V105" s="8"/>
      <c r="W105" s="8"/>
      <c r="X105" s="8"/>
      <c r="Y105" s="8"/>
      <c r="Z105" s="8"/>
      <c r="AA105" s="8"/>
      <c r="AB105" s="8"/>
      <c r="AC105" s="8"/>
      <c r="AD105" s="8"/>
      <c r="AE105" s="8"/>
      <c r="AF105" s="8" t="s">
        <v>413</v>
      </c>
      <c r="AG105" s="8" t="s">
        <v>414</v>
      </c>
      <c r="AH105" s="8" t="s">
        <v>414</v>
      </c>
      <c r="AI105" s="8" t="s">
        <v>414</v>
      </c>
      <c r="AJ105" s="8" t="s">
        <v>707</v>
      </c>
      <c r="AK105" s="6"/>
      <c r="AL105" s="6"/>
      <c r="AM105" s="6"/>
      <c r="AN105" s="6"/>
    </row>
    <row r="106" spans="1:40" x14ac:dyDescent="0.55000000000000004">
      <c r="A106" s="6" t="s">
        <v>753</v>
      </c>
      <c r="B106" s="8"/>
      <c r="C106" s="8">
        <v>1</v>
      </c>
      <c r="F106" s="6" t="s">
        <v>348</v>
      </c>
      <c r="G106" s="8"/>
      <c r="H106" s="8"/>
      <c r="I106" s="8" t="s">
        <v>453</v>
      </c>
      <c r="J106" s="8" t="s">
        <v>453</v>
      </c>
      <c r="K106" s="8"/>
      <c r="L106" s="8" t="s">
        <v>707</v>
      </c>
      <c r="M106"/>
      <c r="N106" s="6" t="s">
        <v>339</v>
      </c>
      <c r="Q106" s="8"/>
      <c r="R106" s="8"/>
      <c r="S106" s="8"/>
      <c r="T106" s="8"/>
      <c r="U106" s="8"/>
      <c r="V106" s="8"/>
      <c r="W106" s="8"/>
      <c r="X106" s="8"/>
      <c r="Y106" s="8"/>
      <c r="Z106" s="8"/>
      <c r="AA106" s="8"/>
      <c r="AB106" s="8"/>
      <c r="AC106" s="8"/>
      <c r="AD106" s="8"/>
      <c r="AE106" s="8"/>
      <c r="AF106" s="8" t="s">
        <v>413</v>
      </c>
      <c r="AG106" s="8" t="s">
        <v>414</v>
      </c>
      <c r="AH106" s="8" t="s">
        <v>414</v>
      </c>
      <c r="AI106" s="8" t="s">
        <v>414</v>
      </c>
      <c r="AJ106" s="8" t="s">
        <v>707</v>
      </c>
      <c r="AK106" s="6"/>
      <c r="AL106" s="6"/>
      <c r="AM106" s="6"/>
      <c r="AN106" s="6"/>
    </row>
    <row r="107" spans="1:40" x14ac:dyDescent="0.55000000000000004">
      <c r="A107" s="6" t="s">
        <v>753</v>
      </c>
      <c r="B107" s="8"/>
      <c r="C107" s="8">
        <v>1</v>
      </c>
      <c r="F107" s="6" t="s">
        <v>348</v>
      </c>
      <c r="G107" s="8"/>
      <c r="H107" s="8"/>
      <c r="I107" s="8" t="s">
        <v>422</v>
      </c>
      <c r="J107" s="8"/>
      <c r="K107" s="8"/>
      <c r="L107" s="8" t="s">
        <v>413</v>
      </c>
      <c r="M107"/>
      <c r="N107" s="6" t="s">
        <v>339</v>
      </c>
      <c r="Q107" s="8"/>
      <c r="R107" s="8"/>
      <c r="S107" s="8"/>
      <c r="T107" s="8"/>
      <c r="U107" s="8"/>
      <c r="V107" s="8"/>
      <c r="W107" s="8"/>
      <c r="X107" s="8"/>
      <c r="Y107" s="8"/>
      <c r="Z107" s="8"/>
      <c r="AA107" s="8"/>
      <c r="AB107" s="8"/>
      <c r="AC107" s="8"/>
      <c r="AD107" s="8"/>
      <c r="AE107" s="8"/>
      <c r="AF107" s="8" t="s">
        <v>413</v>
      </c>
      <c r="AG107" s="8" t="s">
        <v>414</v>
      </c>
      <c r="AH107" s="8" t="s">
        <v>414</v>
      </c>
      <c r="AI107" s="8" t="s">
        <v>414</v>
      </c>
      <c r="AJ107" s="8" t="s">
        <v>707</v>
      </c>
      <c r="AK107" s="6"/>
      <c r="AL107" s="6"/>
      <c r="AM107" s="6"/>
      <c r="AN107" s="6"/>
    </row>
    <row r="108" spans="1:40" x14ac:dyDescent="0.55000000000000004">
      <c r="A108" s="6" t="s">
        <v>753</v>
      </c>
      <c r="B108" s="8"/>
      <c r="C108" s="8">
        <v>1</v>
      </c>
      <c r="F108" s="6" t="s">
        <v>348</v>
      </c>
      <c r="G108" s="8"/>
      <c r="H108" s="8"/>
      <c r="I108" s="8" t="s">
        <v>754</v>
      </c>
      <c r="J108" s="8"/>
      <c r="K108" s="8"/>
      <c r="L108" s="8" t="s">
        <v>413</v>
      </c>
      <c r="M108"/>
      <c r="N108" s="6" t="s">
        <v>339</v>
      </c>
      <c r="Q108" s="8"/>
      <c r="R108" s="8"/>
      <c r="S108" s="8"/>
      <c r="T108" s="8"/>
      <c r="U108" s="8"/>
      <c r="V108" s="8"/>
      <c r="W108" s="8"/>
      <c r="X108" s="8"/>
      <c r="Y108" s="8"/>
      <c r="Z108" s="8"/>
      <c r="AA108" s="8"/>
      <c r="AB108" s="8"/>
      <c r="AC108" s="8"/>
      <c r="AD108" s="8"/>
      <c r="AE108" s="8"/>
      <c r="AF108" s="8" t="s">
        <v>413</v>
      </c>
      <c r="AG108" s="8" t="s">
        <v>414</v>
      </c>
      <c r="AH108" s="8" t="s">
        <v>414</v>
      </c>
      <c r="AI108" s="8" t="s">
        <v>414</v>
      </c>
      <c r="AJ108" s="8" t="s">
        <v>707</v>
      </c>
      <c r="AK108" s="6"/>
      <c r="AL108" s="6"/>
      <c r="AM108" s="6"/>
      <c r="AN108" s="6"/>
    </row>
    <row r="109" spans="1:40" x14ac:dyDescent="0.55000000000000004">
      <c r="A109" s="6" t="s">
        <v>753</v>
      </c>
      <c r="B109" s="8"/>
      <c r="C109" s="8">
        <v>1</v>
      </c>
      <c r="F109" s="6" t="s">
        <v>348</v>
      </c>
      <c r="G109" s="8"/>
      <c r="H109" s="8"/>
      <c r="I109" s="8" t="s">
        <v>755</v>
      </c>
      <c r="J109" s="8"/>
      <c r="K109" s="8"/>
      <c r="L109" s="8" t="s">
        <v>413</v>
      </c>
      <c r="M109"/>
      <c r="N109" s="6" t="s">
        <v>339</v>
      </c>
      <c r="Q109" s="8"/>
      <c r="R109" s="8"/>
      <c r="S109" s="8"/>
      <c r="T109" s="8"/>
      <c r="U109" s="8"/>
      <c r="V109" s="8"/>
      <c r="W109" s="8"/>
      <c r="X109" s="8"/>
      <c r="Y109" s="8"/>
      <c r="Z109" s="8"/>
      <c r="AA109" s="8"/>
      <c r="AB109" s="8"/>
      <c r="AC109" s="8"/>
      <c r="AD109" s="8"/>
      <c r="AE109" s="8"/>
      <c r="AF109" s="8" t="s">
        <v>413</v>
      </c>
      <c r="AG109" s="8" t="s">
        <v>414</v>
      </c>
      <c r="AH109" s="8" t="s">
        <v>414</v>
      </c>
      <c r="AI109" s="8" t="s">
        <v>414</v>
      </c>
      <c r="AJ109" s="8" t="s">
        <v>707</v>
      </c>
      <c r="AK109" s="6"/>
      <c r="AL109" s="6"/>
      <c r="AM109" s="6"/>
      <c r="AN109" s="6"/>
    </row>
    <row r="110" spans="1:40" x14ac:dyDescent="0.55000000000000004">
      <c r="A110" s="6" t="s">
        <v>753</v>
      </c>
      <c r="B110" s="8"/>
      <c r="C110" s="8">
        <v>1</v>
      </c>
      <c r="F110" s="6" t="s">
        <v>348</v>
      </c>
      <c r="G110" s="8"/>
      <c r="H110" s="8"/>
      <c r="I110" s="8" t="s">
        <v>422</v>
      </c>
      <c r="J110" s="8"/>
      <c r="K110" s="8"/>
      <c r="L110" s="8" t="s">
        <v>413</v>
      </c>
      <c r="M110"/>
      <c r="N110" s="6" t="s">
        <v>339</v>
      </c>
      <c r="Q110" s="8"/>
      <c r="R110" s="8"/>
      <c r="S110" s="8"/>
      <c r="T110" s="8"/>
      <c r="U110" s="8"/>
      <c r="V110" s="8"/>
      <c r="W110" s="8"/>
      <c r="X110" s="8"/>
      <c r="Y110" s="8"/>
      <c r="Z110" s="8"/>
      <c r="AA110" s="8"/>
      <c r="AB110" s="8"/>
      <c r="AC110" s="8"/>
      <c r="AD110" s="8"/>
      <c r="AE110" s="8"/>
      <c r="AF110" s="8" t="s">
        <v>413</v>
      </c>
      <c r="AG110" s="8" t="s">
        <v>414</v>
      </c>
      <c r="AH110" s="8" t="s">
        <v>414</v>
      </c>
      <c r="AI110" s="8" t="s">
        <v>414</v>
      </c>
      <c r="AJ110" s="8" t="s">
        <v>707</v>
      </c>
      <c r="AK110" s="6"/>
      <c r="AL110" s="6"/>
      <c r="AM110" s="6"/>
      <c r="AN110" s="6"/>
    </row>
    <row r="111" spans="1:40" x14ac:dyDescent="0.55000000000000004">
      <c r="A111" s="6" t="s">
        <v>753</v>
      </c>
      <c r="B111" s="8"/>
      <c r="C111" s="8">
        <v>1</v>
      </c>
      <c r="F111" s="6" t="s">
        <v>348</v>
      </c>
      <c r="G111" s="8"/>
      <c r="H111" s="8"/>
      <c r="I111" s="8" t="s">
        <v>525</v>
      </c>
      <c r="J111" s="8"/>
      <c r="K111" s="8"/>
      <c r="L111" s="8" t="s">
        <v>413</v>
      </c>
      <c r="M111"/>
      <c r="N111" s="6" t="s">
        <v>339</v>
      </c>
      <c r="Q111" s="8"/>
      <c r="R111" s="8"/>
      <c r="S111" s="8"/>
      <c r="T111" s="8"/>
      <c r="U111" s="8"/>
      <c r="V111" s="8"/>
      <c r="W111" s="8"/>
      <c r="X111" s="8"/>
      <c r="Y111" s="8"/>
      <c r="Z111" s="8"/>
      <c r="AA111" s="8"/>
      <c r="AB111" s="8"/>
      <c r="AC111" s="8"/>
      <c r="AD111" s="8"/>
      <c r="AE111" s="8"/>
      <c r="AF111" s="8" t="s">
        <v>413</v>
      </c>
      <c r="AG111" s="8" t="s">
        <v>414</v>
      </c>
      <c r="AH111" s="8" t="s">
        <v>414</v>
      </c>
      <c r="AI111" s="8" t="s">
        <v>414</v>
      </c>
      <c r="AJ111" s="8" t="s">
        <v>707</v>
      </c>
      <c r="AK111" s="6"/>
      <c r="AL111" s="6"/>
      <c r="AM111" s="6"/>
      <c r="AN111" s="6"/>
    </row>
    <row r="112" spans="1:40" x14ac:dyDescent="0.55000000000000004">
      <c r="A112" s="6" t="s">
        <v>753</v>
      </c>
      <c r="B112" s="8"/>
      <c r="C112" s="8">
        <v>1</v>
      </c>
      <c r="F112" s="6" t="s">
        <v>348</v>
      </c>
      <c r="G112" s="8"/>
      <c r="H112" s="8"/>
      <c r="I112" s="8" t="s">
        <v>756</v>
      </c>
      <c r="J112" s="8"/>
      <c r="K112" s="8"/>
      <c r="L112" s="8" t="s">
        <v>413</v>
      </c>
      <c r="M112"/>
      <c r="N112" s="6" t="s">
        <v>339</v>
      </c>
      <c r="Q112" s="8"/>
      <c r="R112" s="8"/>
      <c r="S112" s="8"/>
      <c r="T112" s="8"/>
      <c r="U112" s="8"/>
      <c r="V112" s="8"/>
      <c r="W112" s="8"/>
      <c r="X112" s="8"/>
      <c r="Y112" s="8"/>
      <c r="Z112" s="8"/>
      <c r="AA112" s="8"/>
      <c r="AB112" s="8"/>
      <c r="AC112" s="8"/>
      <c r="AD112" s="8"/>
      <c r="AE112" s="8"/>
      <c r="AF112" s="8" t="s">
        <v>413</v>
      </c>
      <c r="AG112" s="8" t="s">
        <v>414</v>
      </c>
      <c r="AH112" s="8" t="s">
        <v>414</v>
      </c>
      <c r="AI112" s="8" t="s">
        <v>414</v>
      </c>
      <c r="AJ112" s="8" t="s">
        <v>707</v>
      </c>
      <c r="AK112" s="6"/>
      <c r="AL112" s="6"/>
      <c r="AM112" s="6"/>
      <c r="AN112" s="6"/>
    </row>
    <row r="113" spans="1:40" x14ac:dyDescent="0.55000000000000004">
      <c r="A113" s="6" t="s">
        <v>753</v>
      </c>
      <c r="B113" s="8"/>
      <c r="C113" s="8">
        <v>1</v>
      </c>
      <c r="F113" s="6" t="s">
        <v>348</v>
      </c>
      <c r="G113" s="8"/>
      <c r="H113" s="8"/>
      <c r="I113" s="8" t="s">
        <v>711</v>
      </c>
      <c r="J113" s="8"/>
      <c r="K113" s="8"/>
      <c r="L113" s="8" t="s">
        <v>413</v>
      </c>
      <c r="M113"/>
      <c r="N113" s="6" t="s">
        <v>339</v>
      </c>
      <c r="Q113" s="8"/>
      <c r="R113" s="8"/>
      <c r="S113" s="8"/>
      <c r="T113" s="8"/>
      <c r="U113" s="8"/>
      <c r="V113" s="8"/>
      <c r="W113" s="8"/>
      <c r="X113" s="8"/>
      <c r="Y113" s="8"/>
      <c r="Z113" s="8"/>
      <c r="AA113" s="8"/>
      <c r="AB113" s="8"/>
      <c r="AC113" s="8"/>
      <c r="AD113" s="8"/>
      <c r="AE113" s="8"/>
      <c r="AF113" s="8" t="s">
        <v>413</v>
      </c>
      <c r="AG113" s="8" t="s">
        <v>414</v>
      </c>
      <c r="AH113" s="8" t="s">
        <v>414</v>
      </c>
      <c r="AI113" s="8" t="s">
        <v>414</v>
      </c>
      <c r="AJ113" s="8" t="s">
        <v>707</v>
      </c>
      <c r="AK113" s="6"/>
      <c r="AL113" s="6"/>
      <c r="AM113" s="6"/>
      <c r="AN113" s="6"/>
    </row>
    <row r="114" spans="1:40" x14ac:dyDescent="0.55000000000000004">
      <c r="A114" s="6" t="s">
        <v>753</v>
      </c>
      <c r="B114" s="8"/>
      <c r="C114" s="8">
        <v>1</v>
      </c>
      <c r="F114" s="6" t="s">
        <v>348</v>
      </c>
      <c r="G114" s="8"/>
      <c r="H114" s="8"/>
      <c r="I114" s="8"/>
      <c r="J114" s="8"/>
      <c r="K114" s="8"/>
      <c r="L114" s="8"/>
      <c r="N114" s="6" t="s">
        <v>339</v>
      </c>
      <c r="Q114" s="8"/>
      <c r="R114" s="8"/>
      <c r="S114" s="8"/>
      <c r="T114" s="8"/>
      <c r="U114" s="8"/>
      <c r="V114" s="8"/>
      <c r="W114" s="8"/>
      <c r="X114" s="8"/>
      <c r="Y114" s="8"/>
      <c r="Z114" s="8"/>
      <c r="AA114" s="8"/>
      <c r="AB114" s="8"/>
      <c r="AC114" s="8"/>
      <c r="AD114" s="8"/>
      <c r="AE114" s="8"/>
      <c r="AF114" s="8"/>
      <c r="AG114" s="8" t="s">
        <v>413</v>
      </c>
      <c r="AH114" s="8" t="s">
        <v>414</v>
      </c>
      <c r="AI114" s="8" t="s">
        <v>414</v>
      </c>
      <c r="AJ114" s="8" t="s">
        <v>707</v>
      </c>
      <c r="AK114" s="6"/>
      <c r="AL114" s="6"/>
      <c r="AM114" s="6"/>
      <c r="AN114" s="6"/>
    </row>
    <row r="115" spans="1:40" x14ac:dyDescent="0.55000000000000004">
      <c r="B115" s="8"/>
      <c r="C115" s="8"/>
      <c r="G115" s="8"/>
      <c r="H115" s="8"/>
      <c r="I115" s="8"/>
      <c r="J115" s="8"/>
      <c r="K115" s="8"/>
      <c r="L115" s="8"/>
      <c r="Q115" s="8"/>
      <c r="R115" s="8"/>
      <c r="S115" s="8"/>
      <c r="T115" s="8"/>
      <c r="U115" s="8"/>
      <c r="V115" s="8"/>
      <c r="W115" s="8"/>
      <c r="X115" s="8"/>
      <c r="Y115" s="8"/>
      <c r="Z115" s="8"/>
      <c r="AA115" s="8"/>
      <c r="AB115" s="8"/>
      <c r="AC115" s="8"/>
      <c r="AD115" s="8"/>
      <c r="AE115" s="8"/>
      <c r="AF115" s="8"/>
      <c r="AG115" s="8"/>
      <c r="AH115" s="8"/>
      <c r="AI115" s="8"/>
      <c r="AJ115" s="6"/>
      <c r="AK115" s="6"/>
      <c r="AL115" s="6"/>
      <c r="AM115" s="6"/>
      <c r="AN115" s="6"/>
    </row>
    <row r="116" spans="1:40" x14ac:dyDescent="0.55000000000000004">
      <c r="B116" s="8"/>
      <c r="C116" s="8"/>
      <c r="G116" s="8"/>
      <c r="H116" s="8"/>
      <c r="I116" s="8"/>
      <c r="J116" s="8"/>
      <c r="K116" s="8"/>
      <c r="L116" s="8"/>
      <c r="Q116" s="8"/>
      <c r="R116" s="8"/>
      <c r="S116" s="8"/>
      <c r="T116" s="8"/>
      <c r="U116" s="8"/>
      <c r="V116" s="8"/>
      <c r="W116" s="8"/>
      <c r="X116" s="8"/>
      <c r="Y116" s="8"/>
      <c r="Z116" s="8"/>
      <c r="AA116" s="8"/>
      <c r="AB116" s="8"/>
      <c r="AC116" s="8"/>
      <c r="AD116" s="8"/>
      <c r="AE116" s="8"/>
      <c r="AF116" s="8"/>
      <c r="AG116" s="8"/>
      <c r="AH116" s="8"/>
      <c r="AI116" s="8"/>
      <c r="AJ116" s="6"/>
      <c r="AK116" s="6"/>
      <c r="AL116" s="6"/>
      <c r="AM116" s="6"/>
      <c r="AN116" s="6"/>
    </row>
    <row r="117" spans="1:40" x14ac:dyDescent="0.55000000000000004">
      <c r="B117" s="8"/>
      <c r="C117" s="8"/>
      <c r="G117" s="8"/>
      <c r="H117" s="8"/>
      <c r="I117" s="8"/>
      <c r="J117" s="8"/>
      <c r="K117" s="8"/>
      <c r="L117" s="8"/>
      <c r="Q117" s="8"/>
      <c r="R117" s="8"/>
      <c r="S117" s="8"/>
      <c r="T117" s="8"/>
      <c r="U117" s="8"/>
      <c r="V117" s="8"/>
      <c r="W117" s="8"/>
      <c r="X117" s="8"/>
      <c r="Y117" s="8"/>
      <c r="Z117" s="8"/>
      <c r="AA117" s="8"/>
      <c r="AB117" s="8"/>
      <c r="AC117" s="8"/>
      <c r="AD117" s="8"/>
      <c r="AE117" s="8"/>
      <c r="AF117" s="8"/>
      <c r="AG117" s="8"/>
      <c r="AH117" s="8"/>
      <c r="AI117" s="8"/>
      <c r="AJ117" s="6"/>
      <c r="AK117" s="6"/>
      <c r="AL117" s="6"/>
      <c r="AM117" s="6"/>
      <c r="AN117" s="6"/>
    </row>
  </sheetData>
  <conditionalFormatting sqref="AO2">
    <cfRule type="cellIs" dxfId="103" priority="75" operator="equal">
      <formula>"R"</formula>
    </cfRule>
    <cfRule type="cellIs" dxfId="102" priority="76" operator="equal">
      <formula>"C"</formula>
    </cfRule>
    <cfRule type="cellIs" dxfId="101" priority="77" operator="equal">
      <formula>"L"</formula>
    </cfRule>
  </conditionalFormatting>
  <conditionalFormatting sqref="AO2">
    <cfRule type="cellIs" dxfId="100" priority="74" operator="equal">
      <formula>"O"</formula>
    </cfRule>
  </conditionalFormatting>
  <conditionalFormatting sqref="P79:AO93 K37:K62 I33:J34 K7:L29 P7:AO29 P31:AO62 K31:L32 P70:AO77 K70:K77 P64:AO68 K64:K68 K79:K105 AF97:AF110 AJ97:AJ110 P96:AF96 AJ95:AO96 P95:AI95 AG96:AI113 AH114:AI114">
    <cfRule type="cellIs" dxfId="99" priority="70" operator="equal">
      <formula>"C"</formula>
    </cfRule>
    <cfRule type="cellIs" dxfId="98" priority="71" operator="equal">
      <formula>"O"</formula>
    </cfRule>
    <cfRule type="cellIs" dxfId="97" priority="72" operator="equal">
      <formula>"R"</formula>
    </cfRule>
    <cfRule type="cellIs" dxfId="96" priority="73" operator="equal">
      <formula>"L"</formula>
    </cfRule>
  </conditionalFormatting>
  <conditionalFormatting sqref="K1:L6 K115:L1048576 K106:K114">
    <cfRule type="cellIs" dxfId="95" priority="69" operator="equal">
      <formula>"S"</formula>
    </cfRule>
  </conditionalFormatting>
  <conditionalFormatting sqref="K33:L35 K36">
    <cfRule type="cellIs" dxfId="94" priority="53" operator="equal">
      <formula>"C"</formula>
    </cfRule>
    <cfRule type="cellIs" dxfId="93" priority="54" operator="equal">
      <formula>"O"</formula>
    </cfRule>
    <cfRule type="cellIs" dxfId="92" priority="55" operator="equal">
      <formula>"R"</formula>
    </cfRule>
    <cfRule type="cellIs" dxfId="91" priority="56" operator="equal">
      <formula>"L"</formula>
    </cfRule>
  </conditionalFormatting>
  <conditionalFormatting sqref="G33:H34">
    <cfRule type="cellIs" dxfId="90" priority="49" operator="equal">
      <formula>"C"</formula>
    </cfRule>
    <cfRule type="cellIs" dxfId="89" priority="50" operator="equal">
      <formula>"O"</formula>
    </cfRule>
    <cfRule type="cellIs" dxfId="88" priority="51" operator="equal">
      <formula>"R"</formula>
    </cfRule>
    <cfRule type="cellIs" dxfId="87" priority="52" operator="equal">
      <formula>"L"</formula>
    </cfRule>
  </conditionalFormatting>
  <conditionalFormatting sqref="K78 P78:AO78">
    <cfRule type="cellIs" dxfId="86" priority="45" operator="equal">
      <formula>"C"</formula>
    </cfRule>
    <cfRule type="cellIs" dxfId="85" priority="46" operator="equal">
      <formula>"O"</formula>
    </cfRule>
    <cfRule type="cellIs" dxfId="84" priority="47" operator="equal">
      <formula>"R"</formula>
    </cfRule>
    <cfRule type="cellIs" dxfId="83" priority="48" operator="equal">
      <formula>"L"</formula>
    </cfRule>
  </conditionalFormatting>
  <conditionalFormatting sqref="K30:L30 P30:AO30">
    <cfRule type="cellIs" dxfId="82" priority="37" operator="equal">
      <formula>"C"</formula>
    </cfRule>
    <cfRule type="cellIs" dxfId="81" priority="38" operator="equal">
      <formula>"O"</formula>
    </cfRule>
    <cfRule type="cellIs" dxfId="80" priority="39" operator="equal">
      <formula>"R"</formula>
    </cfRule>
    <cfRule type="cellIs" dxfId="79" priority="40" operator="equal">
      <formula>"L"</formula>
    </cfRule>
  </conditionalFormatting>
  <conditionalFormatting sqref="K69 P69:AO69">
    <cfRule type="cellIs" dxfId="78" priority="33" operator="equal">
      <formula>"C"</formula>
    </cfRule>
    <cfRule type="cellIs" dxfId="77" priority="34" operator="equal">
      <formula>"O"</formula>
    </cfRule>
    <cfRule type="cellIs" dxfId="76" priority="35" operator="equal">
      <formula>"R"</formula>
    </cfRule>
    <cfRule type="cellIs" dxfId="75" priority="36" operator="equal">
      <formula>"L"</formula>
    </cfRule>
  </conditionalFormatting>
  <conditionalFormatting sqref="AF111 AJ111">
    <cfRule type="cellIs" dxfId="74" priority="29" operator="equal">
      <formula>"C"</formula>
    </cfRule>
    <cfRule type="cellIs" dxfId="73" priority="30" operator="equal">
      <formula>"O"</formula>
    </cfRule>
    <cfRule type="cellIs" dxfId="72" priority="31" operator="equal">
      <formula>"R"</formula>
    </cfRule>
    <cfRule type="cellIs" dxfId="71" priority="32" operator="equal">
      <formula>"L"</formula>
    </cfRule>
  </conditionalFormatting>
  <conditionalFormatting sqref="P63:AO63 K63">
    <cfRule type="cellIs" dxfId="70" priority="17" operator="equal">
      <formula>"C"</formula>
    </cfRule>
    <cfRule type="cellIs" dxfId="69" priority="18" operator="equal">
      <formula>"O"</formula>
    </cfRule>
    <cfRule type="cellIs" dxfId="68" priority="19" operator="equal">
      <formula>"R"</formula>
    </cfRule>
    <cfRule type="cellIs" dxfId="67" priority="20" operator="equal">
      <formula>"L"</formula>
    </cfRule>
  </conditionalFormatting>
  <conditionalFormatting sqref="AF112 AJ112">
    <cfRule type="cellIs" dxfId="66" priority="13" operator="equal">
      <formula>"C"</formula>
    </cfRule>
    <cfRule type="cellIs" dxfId="65" priority="14" operator="equal">
      <formula>"O"</formula>
    </cfRule>
    <cfRule type="cellIs" dxfId="64" priority="15" operator="equal">
      <formula>"R"</formula>
    </cfRule>
    <cfRule type="cellIs" dxfId="63" priority="16" operator="equal">
      <formula>"L"</formula>
    </cfRule>
  </conditionalFormatting>
  <conditionalFormatting sqref="AJ113 AF114:AG114 AF113">
    <cfRule type="cellIs" dxfId="62" priority="9" operator="equal">
      <formula>"C"</formula>
    </cfRule>
    <cfRule type="cellIs" dxfId="61" priority="10" operator="equal">
      <formula>"O"</formula>
    </cfRule>
    <cfRule type="cellIs" dxfId="60" priority="11" operator="equal">
      <formula>"R"</formula>
    </cfRule>
    <cfRule type="cellIs" dxfId="59" priority="12" operator="equal">
      <formula>"L"</formula>
    </cfRule>
  </conditionalFormatting>
  <conditionalFormatting sqref="L36:L114">
    <cfRule type="cellIs" dxfId="58" priority="5" operator="equal">
      <formula>"C"</formula>
    </cfRule>
    <cfRule type="cellIs" dxfId="57" priority="6" operator="equal">
      <formula>"O"</formula>
    </cfRule>
    <cfRule type="cellIs" dxfId="56" priority="7" operator="equal">
      <formula>"R"</formula>
    </cfRule>
    <cfRule type="cellIs" dxfId="55" priority="8" operator="equal">
      <formula>"L"</formula>
    </cfRule>
  </conditionalFormatting>
  <conditionalFormatting sqref="AJ114">
    <cfRule type="cellIs" dxfId="54" priority="1" operator="equal">
      <formula>"C"</formula>
    </cfRule>
    <cfRule type="cellIs" dxfId="53" priority="2" operator="equal">
      <formula>"O"</formula>
    </cfRule>
    <cfRule type="cellIs" dxfId="52" priority="3" operator="equal">
      <formula>"R"</formula>
    </cfRule>
    <cfRule type="cellIs" dxfId="51" priority="4" operator="equal">
      <formula>"L"</formula>
    </cfRule>
  </conditionalFormatting>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workbookViewId="0">
      <selection activeCell="A15" sqref="A15:C22"/>
    </sheetView>
  </sheetViews>
  <sheetFormatPr defaultColWidth="8.83984375" defaultRowHeight="14.4" x14ac:dyDescent="0.55000000000000004"/>
  <cols>
    <col min="1" max="1" width="29.26171875" bestFit="1" customWidth="1"/>
    <col min="2" max="2" width="18.83984375" customWidth="1"/>
    <col min="3" max="3" width="9.83984375" bestFit="1" customWidth="1"/>
  </cols>
  <sheetData>
    <row r="1" spans="1:4" x14ac:dyDescent="0.55000000000000004">
      <c r="A1" s="24" t="s">
        <v>662</v>
      </c>
      <c r="B1" t="s">
        <v>757</v>
      </c>
    </row>
    <row r="3" spans="1:4" x14ac:dyDescent="0.55000000000000004">
      <c r="A3" s="24" t="s">
        <v>758</v>
      </c>
      <c r="B3" t="s">
        <v>759</v>
      </c>
      <c r="C3" t="s">
        <v>760</v>
      </c>
    </row>
    <row r="4" spans="1:4" x14ac:dyDescent="0.55000000000000004">
      <c r="A4" s="25" t="s">
        <v>21</v>
      </c>
      <c r="B4">
        <v>1</v>
      </c>
      <c r="C4" s="29">
        <v>1.8181818181818181E-2</v>
      </c>
    </row>
    <row r="5" spans="1:4" x14ac:dyDescent="0.55000000000000004">
      <c r="A5" s="25" t="s">
        <v>348</v>
      </c>
      <c r="B5">
        <v>15</v>
      </c>
      <c r="C5" s="29">
        <v>0.27272727272727271</v>
      </c>
    </row>
    <row r="6" spans="1:4" x14ac:dyDescent="0.55000000000000004">
      <c r="A6" s="25" t="s">
        <v>44</v>
      </c>
      <c r="B6">
        <v>14</v>
      </c>
      <c r="C6" s="29">
        <v>0.25454545454545452</v>
      </c>
    </row>
    <row r="7" spans="1:4" x14ac:dyDescent="0.55000000000000004">
      <c r="A7" s="25" t="s">
        <v>80</v>
      </c>
      <c r="B7">
        <v>1</v>
      </c>
      <c r="C7" s="29">
        <v>1.8181818181818181E-2</v>
      </c>
    </row>
    <row r="8" spans="1:4" x14ac:dyDescent="0.55000000000000004">
      <c r="A8" s="25" t="s">
        <v>8</v>
      </c>
      <c r="B8">
        <v>24</v>
      </c>
      <c r="C8" s="29">
        <v>0.43636363636363634</v>
      </c>
    </row>
    <row r="9" spans="1:4" x14ac:dyDescent="0.55000000000000004">
      <c r="A9" s="25" t="s">
        <v>761</v>
      </c>
      <c r="B9">
        <v>55</v>
      </c>
      <c r="C9" s="29">
        <v>1</v>
      </c>
    </row>
    <row r="14" spans="1:4" x14ac:dyDescent="0.55000000000000004">
      <c r="A14" s="24" t="s">
        <v>663</v>
      </c>
      <c r="B14" t="s">
        <v>757</v>
      </c>
    </row>
    <row r="16" spans="1:4" x14ac:dyDescent="0.55000000000000004">
      <c r="A16" s="24" t="s">
        <v>758</v>
      </c>
      <c r="B16" t="s">
        <v>759</v>
      </c>
      <c r="C16" t="s">
        <v>760</v>
      </c>
      <c r="D16" s="24"/>
    </row>
    <row r="17" spans="1:3" x14ac:dyDescent="0.55000000000000004">
      <c r="A17" s="25" t="s">
        <v>21</v>
      </c>
      <c r="B17">
        <v>4</v>
      </c>
      <c r="C17" s="29">
        <v>8.3333333333333329E-2</v>
      </c>
    </row>
    <row r="18" spans="1:3" x14ac:dyDescent="0.55000000000000004">
      <c r="A18" s="25" t="s">
        <v>348</v>
      </c>
      <c r="B18">
        <v>20</v>
      </c>
      <c r="C18" s="29">
        <v>0.41666666666666669</v>
      </c>
    </row>
    <row r="19" spans="1:3" x14ac:dyDescent="0.55000000000000004">
      <c r="A19" s="25" t="s">
        <v>44</v>
      </c>
      <c r="B19">
        <v>21</v>
      </c>
      <c r="C19" s="29">
        <v>0.4375</v>
      </c>
    </row>
    <row r="20" spans="1:3" x14ac:dyDescent="0.55000000000000004">
      <c r="A20" s="25" t="s">
        <v>80</v>
      </c>
      <c r="B20">
        <v>1</v>
      </c>
      <c r="C20" s="29">
        <v>2.0833333333333332E-2</v>
      </c>
    </row>
    <row r="21" spans="1:3" x14ac:dyDescent="0.55000000000000004">
      <c r="A21" s="25" t="s">
        <v>8</v>
      </c>
      <c r="B21">
        <v>2</v>
      </c>
      <c r="C21" s="29">
        <v>4.1666666666666664E-2</v>
      </c>
    </row>
    <row r="22" spans="1:3" x14ac:dyDescent="0.55000000000000004">
      <c r="A22" s="25" t="s">
        <v>761</v>
      </c>
      <c r="B22">
        <v>48</v>
      </c>
      <c r="C22" s="29">
        <v>1</v>
      </c>
    </row>
  </sheetData>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46"/>
  <sheetViews>
    <sheetView topLeftCell="A10" workbookViewId="0">
      <selection activeCell="G26" sqref="G26"/>
    </sheetView>
  </sheetViews>
  <sheetFormatPr defaultColWidth="8.83984375" defaultRowHeight="14.4" x14ac:dyDescent="0.55000000000000004"/>
  <cols>
    <col min="1" max="1" width="38.68359375" customWidth="1"/>
    <col min="2" max="2" width="18.83984375" bestFit="1" customWidth="1"/>
    <col min="3" max="3" width="9.83984375" bestFit="1" customWidth="1"/>
  </cols>
  <sheetData>
    <row r="1" spans="1:7" x14ac:dyDescent="0.55000000000000004">
      <c r="A1" s="24" t="s">
        <v>662</v>
      </c>
      <c r="B1" t="s">
        <v>757</v>
      </c>
    </row>
    <row r="3" spans="1:7" x14ac:dyDescent="0.55000000000000004">
      <c r="A3" s="24" t="s">
        <v>758</v>
      </c>
      <c r="B3" t="s">
        <v>759</v>
      </c>
      <c r="C3" t="s">
        <v>760</v>
      </c>
      <c r="D3" s="24"/>
      <c r="E3" s="24"/>
      <c r="F3" s="24"/>
      <c r="G3" s="24"/>
    </row>
    <row r="4" spans="1:7" x14ac:dyDescent="0.55000000000000004">
      <c r="A4" s="25" t="s">
        <v>5</v>
      </c>
      <c r="B4">
        <v>4</v>
      </c>
      <c r="C4" s="29">
        <v>7.2727272727272724E-2</v>
      </c>
    </row>
    <row r="5" spans="1:7" x14ac:dyDescent="0.55000000000000004">
      <c r="A5" s="25" t="s">
        <v>12</v>
      </c>
      <c r="B5">
        <v>3</v>
      </c>
      <c r="C5" s="29">
        <v>5.4545454545454543E-2</v>
      </c>
    </row>
    <row r="6" spans="1:7" x14ac:dyDescent="0.55000000000000004">
      <c r="A6" s="25" t="s">
        <v>433</v>
      </c>
      <c r="B6">
        <v>4</v>
      </c>
      <c r="C6" s="29">
        <v>7.2727272727272724E-2</v>
      </c>
    </row>
    <row r="7" spans="1:7" x14ac:dyDescent="0.55000000000000004">
      <c r="A7" s="25" t="s">
        <v>55</v>
      </c>
      <c r="B7">
        <v>2</v>
      </c>
      <c r="C7" s="29">
        <v>3.6363636363636362E-2</v>
      </c>
    </row>
    <row r="8" spans="1:7" x14ac:dyDescent="0.55000000000000004">
      <c r="A8" s="25" t="s">
        <v>67</v>
      </c>
      <c r="B8">
        <v>1</v>
      </c>
      <c r="C8" s="29">
        <v>1.8181818181818181E-2</v>
      </c>
    </row>
    <row r="9" spans="1:7" x14ac:dyDescent="0.55000000000000004">
      <c r="A9" s="25" t="s">
        <v>456</v>
      </c>
      <c r="B9">
        <v>1</v>
      </c>
      <c r="C9" s="29">
        <v>1.8181818181818181E-2</v>
      </c>
    </row>
    <row r="10" spans="1:7" x14ac:dyDescent="0.55000000000000004">
      <c r="A10" s="25" t="s">
        <v>106</v>
      </c>
      <c r="B10">
        <v>1</v>
      </c>
      <c r="C10" s="29">
        <v>1.8181818181818181E-2</v>
      </c>
    </row>
    <row r="11" spans="1:7" x14ac:dyDescent="0.55000000000000004">
      <c r="A11" s="25" t="s">
        <v>472</v>
      </c>
      <c r="B11">
        <v>2</v>
      </c>
      <c r="C11" s="29">
        <v>3.6363636363636362E-2</v>
      </c>
    </row>
    <row r="12" spans="1:7" x14ac:dyDescent="0.55000000000000004">
      <c r="A12" s="25" t="s">
        <v>115</v>
      </c>
      <c r="B12">
        <v>1</v>
      </c>
      <c r="C12" s="29">
        <v>1.8181818181818181E-2</v>
      </c>
    </row>
    <row r="13" spans="1:7" x14ac:dyDescent="0.55000000000000004">
      <c r="A13" s="25" t="s">
        <v>118</v>
      </c>
      <c r="B13">
        <v>2</v>
      </c>
      <c r="C13" s="29">
        <v>3.6363636363636362E-2</v>
      </c>
    </row>
    <row r="14" spans="1:7" x14ac:dyDescent="0.55000000000000004">
      <c r="A14" s="25" t="s">
        <v>133</v>
      </c>
      <c r="B14">
        <v>1</v>
      </c>
      <c r="C14" s="29">
        <v>1.8181818181818181E-2</v>
      </c>
    </row>
    <row r="15" spans="1:7" x14ac:dyDescent="0.55000000000000004">
      <c r="A15" s="25" t="s">
        <v>348</v>
      </c>
      <c r="B15">
        <v>15</v>
      </c>
      <c r="C15" s="29">
        <v>0.27272727272727271</v>
      </c>
    </row>
    <row r="16" spans="1:7" x14ac:dyDescent="0.55000000000000004">
      <c r="A16" s="25" t="s">
        <v>154</v>
      </c>
      <c r="B16">
        <v>2</v>
      </c>
      <c r="C16" s="29">
        <v>3.6363636363636362E-2</v>
      </c>
    </row>
    <row r="17" spans="1:3" x14ac:dyDescent="0.55000000000000004">
      <c r="A17" s="25" t="s">
        <v>157</v>
      </c>
      <c r="B17">
        <v>2</v>
      </c>
      <c r="C17" s="29">
        <v>3.6363636363636362E-2</v>
      </c>
    </row>
    <row r="18" spans="1:3" x14ac:dyDescent="0.55000000000000004">
      <c r="A18" s="25" t="s">
        <v>182</v>
      </c>
      <c r="B18">
        <v>1</v>
      </c>
      <c r="C18" s="29">
        <v>1.8181818181818181E-2</v>
      </c>
    </row>
    <row r="19" spans="1:3" x14ac:dyDescent="0.55000000000000004">
      <c r="A19" s="25" t="s">
        <v>185</v>
      </c>
      <c r="B19">
        <v>1</v>
      </c>
      <c r="C19" s="29">
        <v>1.8181818181818181E-2</v>
      </c>
    </row>
    <row r="20" spans="1:3" x14ac:dyDescent="0.55000000000000004">
      <c r="A20" s="25" t="s">
        <v>188</v>
      </c>
      <c r="B20">
        <v>1</v>
      </c>
      <c r="C20" s="29">
        <v>1.8181818181818181E-2</v>
      </c>
    </row>
    <row r="21" spans="1:3" x14ac:dyDescent="0.55000000000000004">
      <c r="A21" s="25" t="s">
        <v>215</v>
      </c>
      <c r="B21">
        <v>2</v>
      </c>
      <c r="C21" s="29">
        <v>3.6363636363636362E-2</v>
      </c>
    </row>
    <row r="22" spans="1:3" x14ac:dyDescent="0.55000000000000004">
      <c r="A22" s="25" t="s">
        <v>224</v>
      </c>
      <c r="B22">
        <v>1</v>
      </c>
      <c r="C22" s="29">
        <v>1.8181818181818181E-2</v>
      </c>
    </row>
    <row r="23" spans="1:3" x14ac:dyDescent="0.55000000000000004">
      <c r="A23" s="25" t="s">
        <v>558</v>
      </c>
      <c r="B23">
        <v>1</v>
      </c>
      <c r="C23" s="29">
        <v>1.8181818181818181E-2</v>
      </c>
    </row>
    <row r="24" spans="1:3" x14ac:dyDescent="0.55000000000000004">
      <c r="A24" s="25" t="s">
        <v>236</v>
      </c>
      <c r="B24">
        <v>3</v>
      </c>
      <c r="C24" s="29">
        <v>5.4545454545454543E-2</v>
      </c>
    </row>
    <row r="25" spans="1:3" x14ac:dyDescent="0.55000000000000004">
      <c r="A25" s="25" t="s">
        <v>239</v>
      </c>
      <c r="B25">
        <v>3</v>
      </c>
      <c r="C25" s="29">
        <v>5.4545454545454543E-2</v>
      </c>
    </row>
    <row r="26" spans="1:3" x14ac:dyDescent="0.55000000000000004">
      <c r="A26" s="25" t="s">
        <v>588</v>
      </c>
      <c r="B26">
        <v>1</v>
      </c>
      <c r="C26" s="29">
        <v>1.8181818181818181E-2</v>
      </c>
    </row>
    <row r="27" spans="1:3" x14ac:dyDescent="0.55000000000000004">
      <c r="A27" s="25" t="s">
        <v>761</v>
      </c>
      <c r="B27">
        <v>55</v>
      </c>
      <c r="C27" s="29">
        <v>1</v>
      </c>
    </row>
    <row r="31" spans="1:3" x14ac:dyDescent="0.55000000000000004">
      <c r="A31" s="24" t="s">
        <v>663</v>
      </c>
      <c r="B31" t="s">
        <v>757</v>
      </c>
    </row>
    <row r="33" spans="1:7" x14ac:dyDescent="0.55000000000000004">
      <c r="A33" s="24" t="s">
        <v>758</v>
      </c>
      <c r="B33" t="s">
        <v>759</v>
      </c>
      <c r="C33" t="s">
        <v>760</v>
      </c>
      <c r="D33" s="24"/>
      <c r="E33" s="24"/>
      <c r="F33" s="24"/>
      <c r="G33" s="24"/>
    </row>
    <row r="34" spans="1:7" x14ac:dyDescent="0.55000000000000004">
      <c r="A34" s="25" t="s">
        <v>456</v>
      </c>
      <c r="B34">
        <v>1</v>
      </c>
      <c r="C34" s="29">
        <v>2.0833333333333332E-2</v>
      </c>
    </row>
    <row r="35" spans="1:7" x14ac:dyDescent="0.55000000000000004">
      <c r="A35" s="25" t="s">
        <v>115</v>
      </c>
      <c r="B35">
        <v>3</v>
      </c>
      <c r="C35" s="29">
        <v>6.25E-2</v>
      </c>
    </row>
    <row r="36" spans="1:7" x14ac:dyDescent="0.55000000000000004">
      <c r="A36" s="25" t="s">
        <v>118</v>
      </c>
      <c r="B36">
        <v>5</v>
      </c>
      <c r="C36" s="29">
        <v>0.10416666666666667</v>
      </c>
    </row>
    <row r="37" spans="1:7" x14ac:dyDescent="0.55000000000000004">
      <c r="A37" s="25" t="s">
        <v>133</v>
      </c>
      <c r="B37">
        <v>4</v>
      </c>
      <c r="C37" s="29">
        <v>8.3333333333333329E-2</v>
      </c>
    </row>
    <row r="38" spans="1:7" x14ac:dyDescent="0.55000000000000004">
      <c r="A38" s="25" t="s">
        <v>157</v>
      </c>
      <c r="B38">
        <v>4</v>
      </c>
      <c r="C38" s="29">
        <v>8.3333333333333329E-2</v>
      </c>
    </row>
    <row r="39" spans="1:7" x14ac:dyDescent="0.55000000000000004">
      <c r="A39" s="25" t="s">
        <v>185</v>
      </c>
      <c r="B39">
        <v>1</v>
      </c>
      <c r="C39" s="29">
        <v>2.0833333333333332E-2</v>
      </c>
    </row>
    <row r="40" spans="1:7" x14ac:dyDescent="0.55000000000000004">
      <c r="A40" s="25" t="s">
        <v>188</v>
      </c>
      <c r="B40">
        <v>1</v>
      </c>
      <c r="C40" s="29">
        <v>2.0833333333333332E-2</v>
      </c>
    </row>
    <row r="41" spans="1:7" x14ac:dyDescent="0.55000000000000004">
      <c r="A41" s="25" t="s">
        <v>335</v>
      </c>
      <c r="B41">
        <v>1</v>
      </c>
      <c r="C41" s="29">
        <v>2.0833333333333332E-2</v>
      </c>
    </row>
    <row r="42" spans="1:7" x14ac:dyDescent="0.55000000000000004">
      <c r="A42" s="25" t="s">
        <v>215</v>
      </c>
      <c r="B42">
        <v>5</v>
      </c>
      <c r="C42" s="29">
        <v>0.10416666666666667</v>
      </c>
    </row>
    <row r="43" spans="1:7" x14ac:dyDescent="0.55000000000000004">
      <c r="A43" s="25" t="s">
        <v>224</v>
      </c>
      <c r="B43">
        <v>3</v>
      </c>
      <c r="C43" s="29">
        <v>6.25E-2</v>
      </c>
    </row>
    <row r="44" spans="1:7" x14ac:dyDescent="0.55000000000000004">
      <c r="A44" s="25" t="s">
        <v>751</v>
      </c>
      <c r="B44">
        <v>10</v>
      </c>
      <c r="C44" s="29">
        <v>0.20833333333333334</v>
      </c>
    </row>
    <row r="45" spans="1:7" x14ac:dyDescent="0.55000000000000004">
      <c r="A45" s="25" t="s">
        <v>753</v>
      </c>
      <c r="B45">
        <v>10</v>
      </c>
      <c r="C45" s="29">
        <v>0.20833333333333334</v>
      </c>
    </row>
    <row r="46" spans="1:7" x14ac:dyDescent="0.55000000000000004">
      <c r="A46" s="25" t="s">
        <v>761</v>
      </c>
      <c r="B46">
        <v>48</v>
      </c>
      <c r="C46" s="29">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22"/>
  <sheetViews>
    <sheetView zoomScale="90" zoomScaleNormal="90" workbookViewId="0">
      <pane xSplit="3" ySplit="6" topLeftCell="D36" activePane="bottomRight" state="frozen"/>
      <selection pane="topRight" activeCell="C14" sqref="C14"/>
      <selection pane="bottomLeft" activeCell="C14" sqref="C14"/>
      <selection pane="bottomRight" activeCell="K41" sqref="K41:K79"/>
    </sheetView>
  </sheetViews>
  <sheetFormatPr defaultColWidth="8.83984375" defaultRowHeight="14.4" x14ac:dyDescent="0.55000000000000004"/>
  <cols>
    <col min="1" max="1" width="27.83984375" style="6" customWidth="1"/>
    <col min="2" max="2" width="8.83984375" style="6" customWidth="1"/>
    <col min="3" max="3" width="8.15625" style="6" customWidth="1"/>
    <col min="4" max="4" width="13" style="7" customWidth="1"/>
    <col min="5" max="5" width="12.15625" style="7" customWidth="1"/>
    <col min="6" max="6" width="15" style="6" customWidth="1"/>
    <col min="7" max="7" width="10.41796875" style="6" customWidth="1"/>
    <col min="8" max="9" width="9.15625" style="6" customWidth="1"/>
    <col min="10" max="10" width="8.41796875" style="6" customWidth="1"/>
    <col min="11" max="11" width="8.83984375" style="6" customWidth="1"/>
    <col min="12" max="12" width="10.15625" style="8" hidden="1" customWidth="1"/>
    <col min="13" max="19" width="0" style="19" hidden="1" customWidth="1"/>
    <col min="20" max="20" width="10.41796875" style="19" hidden="1" customWidth="1"/>
    <col min="21" max="23" width="0" style="19" hidden="1" customWidth="1"/>
    <col min="24" max="31" width="8.83984375" style="19"/>
  </cols>
  <sheetData>
    <row r="1" spans="1:38" s="16" customFormat="1" ht="57.6" x14ac:dyDescent="0.55000000000000004">
      <c r="A1" s="10" t="s">
        <v>0</v>
      </c>
      <c r="B1" s="10" t="s">
        <v>662</v>
      </c>
      <c r="C1" s="10" t="s">
        <v>663</v>
      </c>
      <c r="D1" s="11" t="s">
        <v>664</v>
      </c>
      <c r="E1" s="11" t="s">
        <v>1</v>
      </c>
      <c r="F1" s="10" t="s">
        <v>2</v>
      </c>
      <c r="G1" s="10" t="s">
        <v>762</v>
      </c>
      <c r="H1" s="10" t="s">
        <v>763</v>
      </c>
      <c r="I1" s="10" t="s">
        <v>764</v>
      </c>
      <c r="J1" s="12" t="s">
        <v>765</v>
      </c>
      <c r="K1" s="12" t="s">
        <v>766</v>
      </c>
      <c r="L1" s="14" t="s">
        <v>674</v>
      </c>
      <c r="M1" s="15" t="s">
        <v>675</v>
      </c>
      <c r="N1" s="15" t="s">
        <v>676</v>
      </c>
      <c r="O1" s="15" t="s">
        <v>677</v>
      </c>
      <c r="P1" s="15" t="s">
        <v>678</v>
      </c>
      <c r="Q1" s="15" t="s">
        <v>679</v>
      </c>
      <c r="R1" s="15" t="s">
        <v>680</v>
      </c>
      <c r="S1" s="15" t="s">
        <v>681</v>
      </c>
      <c r="T1" s="15" t="s">
        <v>682</v>
      </c>
      <c r="U1" s="15" t="s">
        <v>683</v>
      </c>
      <c r="V1" s="15" t="s">
        <v>684</v>
      </c>
      <c r="W1" s="15" t="s">
        <v>685</v>
      </c>
      <c r="X1" s="15" t="s">
        <v>686</v>
      </c>
      <c r="Y1" s="15" t="s">
        <v>687</v>
      </c>
      <c r="Z1" s="15" t="s">
        <v>688</v>
      </c>
      <c r="AA1" s="15" t="s">
        <v>689</v>
      </c>
      <c r="AB1" s="15" t="s">
        <v>690</v>
      </c>
      <c r="AC1" s="15" t="s">
        <v>691</v>
      </c>
      <c r="AD1" s="15" t="s">
        <v>692</v>
      </c>
      <c r="AE1" s="15" t="s">
        <v>693</v>
      </c>
      <c r="AF1" s="15" t="s">
        <v>694</v>
      </c>
      <c r="AG1" s="15" t="s">
        <v>695</v>
      </c>
      <c r="AH1" s="15" t="s">
        <v>696</v>
      </c>
      <c r="AI1" s="15" t="s">
        <v>697</v>
      </c>
      <c r="AJ1" s="15" t="s">
        <v>698</v>
      </c>
      <c r="AK1" s="15" t="s">
        <v>699</v>
      </c>
      <c r="AL1" s="15" t="s">
        <v>362</v>
      </c>
    </row>
    <row r="2" spans="1:38" s="16" customFormat="1" ht="43.2" x14ac:dyDescent="0.55000000000000004">
      <c r="A2" s="10" t="s">
        <v>700</v>
      </c>
      <c r="B2" s="17"/>
      <c r="C2" s="15"/>
      <c r="D2" s="11"/>
      <c r="E2" s="11"/>
      <c r="F2" s="10"/>
      <c r="G2" s="10"/>
      <c r="H2" s="10"/>
      <c r="I2" s="10"/>
      <c r="J2" s="12"/>
      <c r="K2" s="13"/>
      <c r="L2" s="14">
        <v>42954</v>
      </c>
      <c r="M2" s="14"/>
      <c r="N2" s="15"/>
      <c r="O2" s="15"/>
      <c r="P2" s="14">
        <v>42985</v>
      </c>
      <c r="Q2" s="15"/>
      <c r="R2" s="15"/>
      <c r="S2" s="15"/>
      <c r="T2" s="14">
        <v>43016</v>
      </c>
      <c r="U2" s="15"/>
      <c r="V2" s="15"/>
      <c r="W2" s="15"/>
      <c r="X2" s="14">
        <v>43046</v>
      </c>
      <c r="Y2" s="15"/>
      <c r="Z2" s="15"/>
      <c r="AA2" s="15"/>
      <c r="AC2" s="14">
        <v>43076</v>
      </c>
      <c r="AD2" s="15"/>
      <c r="AE2" s="15"/>
      <c r="AF2" s="15"/>
      <c r="AH2" s="14">
        <v>43107</v>
      </c>
      <c r="AI2" s="15"/>
      <c r="AJ2" s="15"/>
      <c r="AK2" s="14"/>
      <c r="AL2" s="23">
        <v>42773</v>
      </c>
    </row>
    <row r="3" spans="1:38" s="16" customFormat="1" x14ac:dyDescent="0.55000000000000004">
      <c r="A3" s="10" t="s">
        <v>404</v>
      </c>
      <c r="B3" s="17"/>
      <c r="C3" s="14"/>
      <c r="D3" s="11"/>
      <c r="E3" s="11"/>
      <c r="F3" s="10"/>
      <c r="G3" s="10"/>
      <c r="H3" s="10"/>
      <c r="I3" s="10"/>
      <c r="J3" s="10"/>
      <c r="K3" s="10"/>
      <c r="L3" s="14">
        <v>42956</v>
      </c>
      <c r="M3" s="14">
        <v>42963</v>
      </c>
      <c r="N3" s="14">
        <v>42970</v>
      </c>
      <c r="O3" s="14">
        <v>42977</v>
      </c>
      <c r="P3" s="14">
        <v>42984</v>
      </c>
      <c r="Q3" s="14">
        <v>42991</v>
      </c>
      <c r="R3" s="14">
        <v>42998</v>
      </c>
      <c r="S3" s="14">
        <v>43005</v>
      </c>
      <c r="T3" s="14">
        <v>43012</v>
      </c>
      <c r="U3" s="14">
        <v>43019</v>
      </c>
      <c r="V3" s="14">
        <v>43026</v>
      </c>
      <c r="W3" s="14">
        <v>43033</v>
      </c>
      <c r="X3" s="14">
        <v>43040</v>
      </c>
      <c r="Y3" s="14">
        <v>43047</v>
      </c>
      <c r="Z3" s="14">
        <v>43054</v>
      </c>
      <c r="AA3" s="14">
        <v>43061</v>
      </c>
      <c r="AB3" s="14">
        <v>43068</v>
      </c>
      <c r="AC3" s="14">
        <v>43075</v>
      </c>
      <c r="AD3" s="14">
        <v>43082</v>
      </c>
      <c r="AE3" s="14">
        <v>43089</v>
      </c>
      <c r="AF3" s="14">
        <v>43096</v>
      </c>
      <c r="AG3" s="14">
        <v>43103</v>
      </c>
      <c r="AH3" s="14">
        <v>43110</v>
      </c>
      <c r="AI3" s="14">
        <v>43117</v>
      </c>
      <c r="AJ3" s="14">
        <v>43124</v>
      </c>
      <c r="AK3" s="14">
        <v>43131</v>
      </c>
      <c r="AL3" s="16" t="s">
        <v>352</v>
      </c>
    </row>
    <row r="4" spans="1:38" s="20" customFormat="1" x14ac:dyDescent="0.55000000000000004">
      <c r="A4" s="18" t="s">
        <v>405</v>
      </c>
      <c r="B4" s="18">
        <f>SUM(L4:AA4)</f>
        <v>50</v>
      </c>
      <c r="C4" s="19">
        <f>SUM(AB4:AE4)</f>
        <v>50</v>
      </c>
      <c r="D4" s="4"/>
      <c r="E4" s="4"/>
      <c r="F4" s="5"/>
      <c r="G4" s="5"/>
      <c r="H4" s="5"/>
      <c r="I4" s="5"/>
      <c r="J4" s="18"/>
      <c r="K4" s="18"/>
      <c r="L4" s="19">
        <v>5</v>
      </c>
      <c r="M4" s="19">
        <v>5</v>
      </c>
      <c r="N4" s="19">
        <v>5</v>
      </c>
      <c r="O4" s="19">
        <v>0</v>
      </c>
      <c r="P4" s="19">
        <v>5</v>
      </c>
      <c r="Q4" s="19">
        <v>5</v>
      </c>
      <c r="R4" s="19">
        <v>5</v>
      </c>
      <c r="S4" s="19">
        <v>0</v>
      </c>
      <c r="T4" s="19">
        <v>5</v>
      </c>
      <c r="U4" s="19">
        <v>5</v>
      </c>
      <c r="V4" s="19">
        <v>5</v>
      </c>
      <c r="W4" s="19">
        <v>0</v>
      </c>
      <c r="X4" s="19">
        <v>4</v>
      </c>
      <c r="Y4" s="19">
        <v>1</v>
      </c>
      <c r="Z4" s="19">
        <v>0</v>
      </c>
      <c r="AA4" s="19">
        <v>0</v>
      </c>
      <c r="AB4" s="19">
        <v>44</v>
      </c>
      <c r="AC4" s="19">
        <v>3</v>
      </c>
      <c r="AD4" s="19">
        <v>3</v>
      </c>
      <c r="AE4" s="19">
        <v>0</v>
      </c>
      <c r="AF4" s="19">
        <v>0</v>
      </c>
      <c r="AG4" s="19">
        <v>0</v>
      </c>
      <c r="AH4" s="19">
        <v>0</v>
      </c>
      <c r="AI4" s="19">
        <v>0</v>
      </c>
      <c r="AJ4" s="19">
        <v>0</v>
      </c>
      <c r="AK4" s="19">
        <v>0</v>
      </c>
    </row>
    <row r="5" spans="1:38" s="20" customFormat="1" x14ac:dyDescent="0.55000000000000004">
      <c r="A5" s="18" t="s">
        <v>406</v>
      </c>
      <c r="B5" s="18">
        <f>SUM(L5:AA5)</f>
        <v>15</v>
      </c>
      <c r="C5" s="19">
        <f>SUM(AB5:AE5)</f>
        <v>51</v>
      </c>
      <c r="D5" s="4"/>
      <c r="E5" s="4"/>
      <c r="F5" s="5"/>
      <c r="G5" s="5"/>
      <c r="H5" s="5"/>
      <c r="I5" s="5"/>
      <c r="J5" s="18"/>
      <c r="K5" s="18"/>
      <c r="L5" s="19">
        <f t="shared" ref="L5:AK5" si="0">COUNTIF(L7:L107,"L")</f>
        <v>0</v>
      </c>
      <c r="M5" s="19">
        <f t="shared" si="0"/>
        <v>1</v>
      </c>
      <c r="N5" s="19">
        <f t="shared" si="0"/>
        <v>0</v>
      </c>
      <c r="O5" s="19">
        <f t="shared" si="0"/>
        <v>0</v>
      </c>
      <c r="P5" s="19">
        <f t="shared" si="0"/>
        <v>1</v>
      </c>
      <c r="Q5" s="19">
        <f t="shared" si="0"/>
        <v>1</v>
      </c>
      <c r="R5" s="19">
        <f t="shared" si="0"/>
        <v>0</v>
      </c>
      <c r="S5" s="19">
        <f t="shared" si="0"/>
        <v>0</v>
      </c>
      <c r="T5" s="19">
        <f t="shared" si="0"/>
        <v>1</v>
      </c>
      <c r="U5" s="19">
        <f t="shared" si="0"/>
        <v>3</v>
      </c>
      <c r="V5" s="19">
        <f t="shared" si="0"/>
        <v>3</v>
      </c>
      <c r="W5" s="19">
        <f t="shared" si="0"/>
        <v>3</v>
      </c>
      <c r="X5" s="19">
        <f t="shared" si="0"/>
        <v>0</v>
      </c>
      <c r="Y5" s="19">
        <f t="shared" si="0"/>
        <v>2</v>
      </c>
      <c r="Z5" s="19">
        <f t="shared" si="0"/>
        <v>0</v>
      </c>
      <c r="AA5" s="19">
        <f t="shared" si="0"/>
        <v>0</v>
      </c>
      <c r="AB5" s="19">
        <f t="shared" si="0"/>
        <v>46</v>
      </c>
      <c r="AC5" s="19">
        <f t="shared" si="0"/>
        <v>2</v>
      </c>
      <c r="AD5" s="19">
        <f t="shared" si="0"/>
        <v>2</v>
      </c>
      <c r="AE5" s="19">
        <f t="shared" si="0"/>
        <v>1</v>
      </c>
      <c r="AF5" s="19">
        <f t="shared" si="0"/>
        <v>0</v>
      </c>
      <c r="AG5" s="19">
        <f t="shared" si="0"/>
        <v>0</v>
      </c>
      <c r="AH5" s="19">
        <f t="shared" si="0"/>
        <v>0</v>
      </c>
      <c r="AI5" s="19">
        <f t="shared" si="0"/>
        <v>0</v>
      </c>
      <c r="AJ5" s="19">
        <f t="shared" si="0"/>
        <v>0</v>
      </c>
      <c r="AK5" s="19">
        <f t="shared" si="0"/>
        <v>0</v>
      </c>
    </row>
    <row r="6" spans="1:38" s="20" customFormat="1" x14ac:dyDescent="0.55000000000000004">
      <c r="A6" s="18" t="s">
        <v>407</v>
      </c>
      <c r="B6" s="18"/>
      <c r="C6" s="19"/>
      <c r="D6" s="4"/>
      <c r="E6" s="4"/>
      <c r="F6" s="5"/>
      <c r="G6" s="5"/>
      <c r="H6" s="5"/>
      <c r="I6" s="5"/>
      <c r="J6" s="18"/>
      <c r="K6" s="18"/>
      <c r="L6" s="19">
        <f t="shared" ref="L6:AK6" si="1">COUNTIF(L7:L107,"L")+COUNTIF(L7:L107,"O")</f>
        <v>0</v>
      </c>
      <c r="M6" s="19">
        <f t="shared" si="1"/>
        <v>1</v>
      </c>
      <c r="N6" s="19">
        <f t="shared" si="1"/>
        <v>0</v>
      </c>
      <c r="O6" s="19">
        <f t="shared" si="1"/>
        <v>0</v>
      </c>
      <c r="P6" s="19">
        <f t="shared" si="1"/>
        <v>1</v>
      </c>
      <c r="Q6" s="19">
        <f t="shared" si="1"/>
        <v>1</v>
      </c>
      <c r="R6" s="19">
        <f t="shared" si="1"/>
        <v>0</v>
      </c>
      <c r="S6" s="19">
        <f t="shared" si="1"/>
        <v>0</v>
      </c>
      <c r="T6" s="19">
        <f t="shared" si="1"/>
        <v>1</v>
      </c>
      <c r="U6" s="19">
        <f t="shared" si="1"/>
        <v>3</v>
      </c>
      <c r="V6" s="19">
        <f t="shared" si="1"/>
        <v>3</v>
      </c>
      <c r="W6" s="19">
        <f t="shared" si="1"/>
        <v>3</v>
      </c>
      <c r="X6" s="19">
        <f t="shared" si="1"/>
        <v>0</v>
      </c>
      <c r="Y6" s="19">
        <f t="shared" si="1"/>
        <v>2</v>
      </c>
      <c r="Z6" s="19">
        <f t="shared" si="1"/>
        <v>0</v>
      </c>
      <c r="AA6" s="19">
        <f t="shared" si="1"/>
        <v>0</v>
      </c>
      <c r="AB6" s="19">
        <f t="shared" si="1"/>
        <v>46</v>
      </c>
      <c r="AC6" s="19">
        <f t="shared" si="1"/>
        <v>46</v>
      </c>
      <c r="AD6" s="19">
        <f t="shared" si="1"/>
        <v>14</v>
      </c>
      <c r="AE6" s="19">
        <f t="shared" si="1"/>
        <v>11</v>
      </c>
      <c r="AF6" s="19">
        <f t="shared" si="1"/>
        <v>0</v>
      </c>
      <c r="AG6" s="19">
        <f t="shared" si="1"/>
        <v>0</v>
      </c>
      <c r="AH6" s="19">
        <f t="shared" si="1"/>
        <v>0</v>
      </c>
      <c r="AI6" s="19">
        <f t="shared" si="1"/>
        <v>0</v>
      </c>
      <c r="AJ6" s="19">
        <f t="shared" si="1"/>
        <v>0</v>
      </c>
      <c r="AK6" s="19">
        <f t="shared" si="1"/>
        <v>0</v>
      </c>
    </row>
    <row r="7" spans="1:38" x14ac:dyDescent="0.55000000000000004">
      <c r="A7" s="6" t="s">
        <v>701</v>
      </c>
      <c r="B7" s="8" t="s">
        <v>9</v>
      </c>
      <c r="C7" s="8" t="s">
        <v>9</v>
      </c>
      <c r="D7" s="7" t="s">
        <v>702</v>
      </c>
      <c r="E7" s="7" t="s">
        <v>20</v>
      </c>
      <c r="F7" s="6" t="s">
        <v>90</v>
      </c>
      <c r="G7" s="8" t="s">
        <v>727</v>
      </c>
      <c r="H7" s="8"/>
      <c r="I7" s="8" t="s">
        <v>707</v>
      </c>
      <c r="J7" s="6" t="s">
        <v>31</v>
      </c>
      <c r="M7" s="8"/>
      <c r="N7" s="8"/>
      <c r="O7" s="8"/>
      <c r="P7" s="8"/>
      <c r="Q7" s="8"/>
      <c r="R7" s="8"/>
      <c r="S7" s="8"/>
      <c r="T7" s="8"/>
      <c r="U7" s="8"/>
      <c r="V7" s="8"/>
      <c r="W7" s="8"/>
      <c r="X7" s="8"/>
      <c r="Y7" s="8"/>
      <c r="Z7" s="8"/>
      <c r="AA7" s="8"/>
      <c r="AB7" s="8"/>
      <c r="AC7" s="8"/>
      <c r="AD7" s="8"/>
      <c r="AE7" s="8"/>
      <c r="AF7" s="8"/>
      <c r="AG7" s="8"/>
      <c r="AH7" s="8"/>
      <c r="AI7" s="8"/>
      <c r="AJ7" s="8"/>
    </row>
    <row r="8" spans="1:38" x14ac:dyDescent="0.55000000000000004">
      <c r="A8" s="6" t="s">
        <v>191</v>
      </c>
      <c r="B8" s="8" t="s">
        <v>9</v>
      </c>
      <c r="C8" s="8" t="s">
        <v>9</v>
      </c>
      <c r="D8" s="7" t="s">
        <v>702</v>
      </c>
      <c r="E8" s="7" t="s">
        <v>20</v>
      </c>
      <c r="F8" s="6" t="s">
        <v>8</v>
      </c>
      <c r="G8" s="9" t="s">
        <v>47</v>
      </c>
      <c r="H8" s="9"/>
      <c r="I8" s="8"/>
      <c r="M8" s="8"/>
      <c r="N8" s="8"/>
      <c r="O8" s="8"/>
      <c r="P8" s="8"/>
      <c r="Q8" s="8"/>
      <c r="R8" s="8"/>
      <c r="S8" s="8"/>
      <c r="T8" s="8"/>
      <c r="U8" s="8"/>
      <c r="V8" s="8"/>
      <c r="W8" s="8"/>
      <c r="X8" s="8"/>
      <c r="Y8" s="8"/>
      <c r="Z8" s="8"/>
      <c r="AA8" s="8"/>
      <c r="AB8" s="8"/>
      <c r="AC8" s="8"/>
      <c r="AD8" s="8"/>
      <c r="AE8" s="8"/>
      <c r="AF8" s="8"/>
      <c r="AG8" s="8"/>
      <c r="AH8" s="8"/>
      <c r="AI8" s="8"/>
      <c r="AJ8" s="8"/>
    </row>
    <row r="9" spans="1:38" x14ac:dyDescent="0.55000000000000004">
      <c r="A9" s="6" t="s">
        <v>704</v>
      </c>
      <c r="B9" s="8" t="s">
        <v>9</v>
      </c>
      <c r="C9" s="8" t="s">
        <v>9</v>
      </c>
      <c r="D9" s="7" t="s">
        <v>702</v>
      </c>
      <c r="E9" s="7" t="s">
        <v>20</v>
      </c>
      <c r="F9" s="6" t="s">
        <v>90</v>
      </c>
      <c r="G9" s="8"/>
      <c r="H9" s="8"/>
      <c r="I9" s="8"/>
      <c r="M9" s="8"/>
      <c r="N9" s="8"/>
      <c r="O9" s="8"/>
      <c r="P9" s="8"/>
      <c r="Q9" s="8"/>
      <c r="R9" s="8"/>
      <c r="S9" s="8"/>
      <c r="T9" s="8"/>
      <c r="U9" s="8"/>
      <c r="V9" s="8"/>
      <c r="W9" s="8"/>
      <c r="X9" s="8"/>
      <c r="Y9" s="8"/>
      <c r="Z9" s="8"/>
      <c r="AA9" s="8"/>
      <c r="AB9" s="8"/>
      <c r="AC9" s="8"/>
      <c r="AD9" s="8"/>
      <c r="AE9" s="8"/>
      <c r="AF9" s="8"/>
      <c r="AG9" s="8"/>
      <c r="AH9" s="8"/>
      <c r="AI9" s="8"/>
      <c r="AJ9" s="8"/>
    </row>
    <row r="10" spans="1:38" x14ac:dyDescent="0.55000000000000004">
      <c r="A10" s="6" t="s">
        <v>346</v>
      </c>
      <c r="B10" s="8" t="s">
        <v>9</v>
      </c>
      <c r="C10" s="8" t="s">
        <v>9</v>
      </c>
      <c r="D10" s="7" t="s">
        <v>702</v>
      </c>
      <c r="E10" s="7" t="s">
        <v>20</v>
      </c>
      <c r="F10" s="6" t="s">
        <v>8</v>
      </c>
      <c r="G10" s="9" t="s">
        <v>47</v>
      </c>
      <c r="H10" s="9"/>
      <c r="I10" s="8"/>
      <c r="M10" s="8"/>
      <c r="N10" s="8"/>
      <c r="O10" s="8"/>
      <c r="P10" s="8"/>
      <c r="Q10" s="8"/>
      <c r="R10" s="8"/>
      <c r="S10" s="8"/>
      <c r="T10" s="8"/>
      <c r="U10" s="8"/>
      <c r="V10" s="8"/>
      <c r="W10" s="8"/>
      <c r="X10" s="8"/>
      <c r="Y10" s="8"/>
      <c r="Z10" s="8"/>
      <c r="AA10" s="8"/>
      <c r="AB10" s="8"/>
      <c r="AC10" s="8"/>
      <c r="AD10" s="8"/>
      <c r="AE10" s="8"/>
      <c r="AF10" s="8"/>
      <c r="AG10" s="8"/>
      <c r="AH10" s="8"/>
      <c r="AI10" s="8"/>
      <c r="AJ10" s="8"/>
    </row>
    <row r="11" spans="1:38" x14ac:dyDescent="0.55000000000000004">
      <c r="A11" s="6" t="s">
        <v>705</v>
      </c>
      <c r="B11" s="8" t="s">
        <v>9</v>
      </c>
      <c r="C11" s="8" t="s">
        <v>9</v>
      </c>
      <c r="D11" s="7" t="s">
        <v>702</v>
      </c>
      <c r="E11" s="7" t="s">
        <v>20</v>
      </c>
      <c r="F11" s="6" t="s">
        <v>44</v>
      </c>
      <c r="G11" s="8"/>
      <c r="H11" s="8"/>
      <c r="I11" s="8"/>
      <c r="M11" s="8"/>
      <c r="N11" s="8"/>
      <c r="O11" s="8"/>
      <c r="P11" s="8"/>
      <c r="Q11" s="8"/>
      <c r="R11" s="8"/>
      <c r="S11" s="8"/>
      <c r="T11" s="8"/>
      <c r="U11" s="8"/>
      <c r="V11" s="8"/>
      <c r="W11" s="8"/>
      <c r="X11" s="8"/>
      <c r="Y11" s="8"/>
      <c r="Z11" s="8"/>
      <c r="AA11" s="8"/>
      <c r="AB11" s="8"/>
      <c r="AC11" s="8"/>
      <c r="AD11" s="8"/>
      <c r="AE11" s="8"/>
      <c r="AF11" s="8"/>
      <c r="AG11" s="8"/>
      <c r="AH11" s="8"/>
      <c r="AI11" s="8"/>
      <c r="AJ11" s="8"/>
    </row>
    <row r="12" spans="1:38" x14ac:dyDescent="0.55000000000000004">
      <c r="A12" s="6" t="s">
        <v>349</v>
      </c>
      <c r="B12" s="8" t="s">
        <v>9</v>
      </c>
      <c r="C12" s="8" t="s">
        <v>9</v>
      </c>
      <c r="D12" s="7" t="s">
        <v>702</v>
      </c>
      <c r="E12" s="7" t="s">
        <v>20</v>
      </c>
      <c r="F12" s="6" t="s">
        <v>8</v>
      </c>
      <c r="G12" s="9" t="s">
        <v>47</v>
      </c>
      <c r="H12" s="9"/>
      <c r="I12" s="8"/>
      <c r="M12" s="8"/>
      <c r="N12" s="8"/>
      <c r="O12" s="8"/>
      <c r="P12" s="8"/>
      <c r="Q12" s="8"/>
      <c r="R12" s="8"/>
      <c r="S12" s="8"/>
      <c r="T12" s="8"/>
      <c r="U12" s="8"/>
      <c r="V12" s="8"/>
      <c r="W12" s="8"/>
      <c r="X12" s="8"/>
      <c r="Y12" s="8"/>
      <c r="Z12" s="8"/>
      <c r="AA12" s="8"/>
      <c r="AB12" s="8"/>
      <c r="AC12" s="8"/>
      <c r="AD12" s="8"/>
      <c r="AE12" s="8"/>
      <c r="AF12" s="8"/>
      <c r="AG12" s="8"/>
      <c r="AH12" s="8"/>
      <c r="AI12" s="8"/>
      <c r="AJ12" s="8"/>
    </row>
    <row r="13" spans="1:38" x14ac:dyDescent="0.55000000000000004">
      <c r="A13" s="6" t="s">
        <v>350</v>
      </c>
      <c r="B13" s="8" t="s">
        <v>9</v>
      </c>
      <c r="C13" s="8" t="s">
        <v>9</v>
      </c>
      <c r="D13" s="7" t="s">
        <v>702</v>
      </c>
      <c r="E13" s="7" t="s">
        <v>20</v>
      </c>
      <c r="F13" s="6" t="s">
        <v>8</v>
      </c>
      <c r="G13" s="9" t="s">
        <v>47</v>
      </c>
      <c r="H13" s="9"/>
      <c r="I13" s="8"/>
      <c r="M13" s="8"/>
      <c r="N13" s="8"/>
      <c r="O13" s="8"/>
      <c r="P13" s="8"/>
      <c r="Q13" s="8"/>
      <c r="R13" s="8"/>
      <c r="S13" s="8"/>
      <c r="T13" s="8"/>
      <c r="U13" s="8"/>
      <c r="V13" s="8"/>
      <c r="W13" s="8"/>
      <c r="X13" s="8"/>
      <c r="Y13" s="8"/>
      <c r="Z13" s="8"/>
      <c r="AA13" s="8"/>
      <c r="AB13" s="8"/>
      <c r="AC13" s="8"/>
      <c r="AD13" s="8"/>
      <c r="AE13" s="8"/>
      <c r="AF13" s="8"/>
      <c r="AG13" s="8"/>
      <c r="AH13" s="8"/>
      <c r="AI13" s="8"/>
      <c r="AJ13" s="8"/>
    </row>
    <row r="14" spans="1:38" x14ac:dyDescent="0.55000000000000004">
      <c r="A14" s="6" t="s">
        <v>5</v>
      </c>
      <c r="B14" s="5">
        <v>4</v>
      </c>
      <c r="C14" s="8">
        <v>1</v>
      </c>
      <c r="D14" s="7" t="s">
        <v>702</v>
      </c>
      <c r="E14" s="7" t="s">
        <v>7</v>
      </c>
      <c r="F14" s="6" t="s">
        <v>8</v>
      </c>
      <c r="G14" s="8" t="s">
        <v>706</v>
      </c>
      <c r="H14" s="8"/>
      <c r="I14" s="8" t="s">
        <v>707</v>
      </c>
      <c r="J14" s="6" t="s">
        <v>331</v>
      </c>
      <c r="K14" s="6" t="s">
        <v>331</v>
      </c>
      <c r="M14" s="8"/>
      <c r="N14" s="8"/>
      <c r="O14" s="8"/>
      <c r="P14" s="8"/>
      <c r="Q14" s="8"/>
      <c r="R14" s="8"/>
      <c r="S14" s="8"/>
      <c r="T14" s="8"/>
      <c r="U14" s="8"/>
      <c r="V14" s="8"/>
      <c r="W14" s="8"/>
      <c r="X14" s="8"/>
      <c r="Y14" s="8"/>
      <c r="Z14" s="8"/>
      <c r="AA14" s="8"/>
      <c r="AB14" s="8"/>
      <c r="AC14" s="8"/>
      <c r="AD14" s="8"/>
      <c r="AE14" s="8"/>
      <c r="AF14" s="8"/>
      <c r="AG14" s="8"/>
      <c r="AH14" s="8"/>
      <c r="AI14" s="8"/>
      <c r="AJ14" s="8"/>
    </row>
    <row r="15" spans="1:38" x14ac:dyDescent="0.55000000000000004">
      <c r="A15" s="6" t="s">
        <v>5</v>
      </c>
      <c r="B15" s="5">
        <v>4</v>
      </c>
      <c r="C15" s="8"/>
      <c r="D15" s="7" t="s">
        <v>702</v>
      </c>
      <c r="E15" s="7" t="s">
        <v>7</v>
      </c>
      <c r="F15" s="6" t="s">
        <v>8</v>
      </c>
      <c r="G15" s="9" t="s">
        <v>432</v>
      </c>
      <c r="H15" s="9"/>
      <c r="I15" s="8" t="s">
        <v>413</v>
      </c>
      <c r="J15" s="6" t="s">
        <v>331</v>
      </c>
      <c r="K15" s="6" t="s">
        <v>331</v>
      </c>
      <c r="M15" s="8"/>
      <c r="N15" s="8"/>
      <c r="O15" s="8"/>
      <c r="P15" s="8"/>
      <c r="Q15" s="8"/>
      <c r="R15" s="8"/>
      <c r="S15" s="8"/>
      <c r="T15" s="8"/>
      <c r="U15" s="8"/>
      <c r="V15" s="8"/>
      <c r="W15" s="8"/>
      <c r="X15" s="8"/>
      <c r="Y15" s="8"/>
      <c r="Z15" s="8"/>
      <c r="AA15" s="8"/>
      <c r="AB15" s="8"/>
      <c r="AC15" s="8"/>
      <c r="AD15" s="8"/>
      <c r="AE15" s="8"/>
      <c r="AF15" s="8"/>
      <c r="AG15" s="8"/>
      <c r="AH15" s="8"/>
      <c r="AI15" s="8"/>
      <c r="AJ15" s="8"/>
    </row>
    <row r="16" spans="1:38" x14ac:dyDescent="0.55000000000000004">
      <c r="A16" s="6" t="s">
        <v>5</v>
      </c>
      <c r="B16" s="5">
        <v>4</v>
      </c>
      <c r="C16" s="8"/>
      <c r="D16" s="7" t="s">
        <v>702</v>
      </c>
      <c r="E16" s="7" t="s">
        <v>7</v>
      </c>
      <c r="F16" s="6" t="s">
        <v>8</v>
      </c>
      <c r="G16" s="9" t="s">
        <v>709</v>
      </c>
      <c r="H16" s="9"/>
      <c r="I16" s="8" t="s">
        <v>413</v>
      </c>
      <c r="J16" s="6" t="s">
        <v>331</v>
      </c>
      <c r="K16" s="6" t="s">
        <v>331</v>
      </c>
      <c r="M16" s="8"/>
      <c r="N16" s="8"/>
      <c r="O16" s="8"/>
      <c r="P16" s="8"/>
      <c r="Q16" s="8"/>
      <c r="R16" s="8"/>
      <c r="S16" s="8"/>
      <c r="T16" s="8"/>
      <c r="U16" s="8"/>
      <c r="V16" s="8"/>
      <c r="W16" s="8"/>
      <c r="X16" s="8"/>
      <c r="Y16" s="8"/>
      <c r="Z16" s="8"/>
      <c r="AA16" s="8"/>
      <c r="AB16" s="8"/>
      <c r="AC16" s="8"/>
      <c r="AD16" s="8"/>
      <c r="AE16" s="8"/>
      <c r="AF16" s="8"/>
      <c r="AG16" s="8"/>
      <c r="AH16" s="8"/>
      <c r="AI16" s="8"/>
      <c r="AJ16" s="8"/>
    </row>
    <row r="17" spans="1:36" x14ac:dyDescent="0.55000000000000004">
      <c r="A17" s="6" t="s">
        <v>5</v>
      </c>
      <c r="B17" s="5">
        <v>4</v>
      </c>
      <c r="C17" s="8"/>
      <c r="D17" s="7" t="s">
        <v>702</v>
      </c>
      <c r="E17" s="7" t="s">
        <v>7</v>
      </c>
      <c r="F17" s="6" t="s">
        <v>8</v>
      </c>
      <c r="G17" s="9" t="s">
        <v>47</v>
      </c>
      <c r="H17" s="9"/>
      <c r="I17" s="8"/>
      <c r="J17" s="6" t="s">
        <v>331</v>
      </c>
      <c r="M17" s="8"/>
      <c r="N17" s="8"/>
      <c r="O17" s="8"/>
      <c r="P17" s="8"/>
      <c r="Q17" s="8"/>
      <c r="R17" s="8"/>
      <c r="S17" s="8"/>
      <c r="T17" s="8"/>
      <c r="U17" s="8"/>
      <c r="V17" s="8"/>
      <c r="W17" s="8"/>
      <c r="X17" s="8"/>
      <c r="Y17" s="8"/>
      <c r="Z17" s="8"/>
      <c r="AA17" s="8"/>
      <c r="AB17" s="8"/>
      <c r="AC17" s="8"/>
      <c r="AD17" s="8"/>
      <c r="AE17" s="8"/>
      <c r="AF17" s="8"/>
      <c r="AG17" s="8"/>
      <c r="AH17" s="8"/>
      <c r="AI17" s="8"/>
      <c r="AJ17" s="8"/>
    </row>
    <row r="18" spans="1:36" x14ac:dyDescent="0.55000000000000004">
      <c r="A18" s="6" t="s">
        <v>12</v>
      </c>
      <c r="B18" s="5">
        <v>3</v>
      </c>
      <c r="C18" s="8">
        <v>1</v>
      </c>
      <c r="D18" s="7" t="s">
        <v>702</v>
      </c>
      <c r="E18" s="7" t="s">
        <v>7</v>
      </c>
      <c r="F18" s="6" t="s">
        <v>8</v>
      </c>
      <c r="G18" s="9" t="s">
        <v>711</v>
      </c>
      <c r="H18" s="9"/>
      <c r="I18" s="8" t="s">
        <v>413</v>
      </c>
      <c r="J18" s="6" t="s">
        <v>331</v>
      </c>
      <c r="K18" s="6" t="s">
        <v>331</v>
      </c>
      <c r="M18" s="8"/>
      <c r="N18" s="8"/>
      <c r="O18" s="8"/>
      <c r="P18" s="8"/>
      <c r="Q18" s="8"/>
      <c r="R18" s="8"/>
      <c r="S18" s="8"/>
      <c r="T18" s="8"/>
      <c r="U18" s="8"/>
      <c r="V18" s="8"/>
      <c r="W18" s="8"/>
      <c r="X18" s="8"/>
      <c r="Y18" s="8"/>
      <c r="Z18" s="8"/>
      <c r="AA18" s="8"/>
      <c r="AB18" s="8"/>
      <c r="AC18" s="8"/>
      <c r="AD18" s="8"/>
      <c r="AE18" s="8"/>
      <c r="AF18" s="8"/>
      <c r="AG18" s="8"/>
      <c r="AH18" s="8"/>
      <c r="AI18" s="8"/>
      <c r="AJ18" s="8"/>
    </row>
    <row r="19" spans="1:36" x14ac:dyDescent="0.55000000000000004">
      <c r="A19" s="6" t="s">
        <v>12</v>
      </c>
      <c r="B19" s="5">
        <v>3</v>
      </c>
      <c r="C19" s="8"/>
      <c r="D19" s="7" t="s">
        <v>702</v>
      </c>
      <c r="E19" s="7" t="s">
        <v>7</v>
      </c>
      <c r="F19" s="6" t="s">
        <v>8</v>
      </c>
      <c r="G19" s="9" t="s">
        <v>47</v>
      </c>
      <c r="H19" s="9"/>
      <c r="I19" s="8"/>
      <c r="J19" s="6" t="s">
        <v>331</v>
      </c>
      <c r="K19" s="6" t="s">
        <v>331</v>
      </c>
      <c r="M19" s="8"/>
      <c r="N19" s="8"/>
      <c r="O19" s="8"/>
      <c r="P19" s="8"/>
      <c r="Q19" s="8"/>
      <c r="R19" s="8"/>
      <c r="S19" s="8"/>
      <c r="T19" s="8"/>
      <c r="U19" s="8"/>
      <c r="V19" s="8"/>
      <c r="W19" s="8"/>
      <c r="X19" s="8"/>
      <c r="Y19" s="8"/>
      <c r="Z19" s="8"/>
      <c r="AA19" s="8"/>
      <c r="AB19" s="8"/>
      <c r="AC19" s="8"/>
      <c r="AD19" s="8"/>
      <c r="AE19" s="8"/>
      <c r="AF19" s="8"/>
      <c r="AG19" s="8"/>
      <c r="AH19" s="8"/>
      <c r="AI19" s="8"/>
      <c r="AJ19" s="8"/>
    </row>
    <row r="20" spans="1:36" x14ac:dyDescent="0.55000000000000004">
      <c r="A20" s="6" t="s">
        <v>12</v>
      </c>
      <c r="B20" s="5">
        <v>3</v>
      </c>
      <c r="C20" s="8"/>
      <c r="D20" s="7" t="s">
        <v>702</v>
      </c>
      <c r="E20" s="7" t="s">
        <v>7</v>
      </c>
      <c r="F20" s="6" t="s">
        <v>8</v>
      </c>
      <c r="G20" s="9" t="s">
        <v>563</v>
      </c>
      <c r="H20" s="9"/>
      <c r="I20" s="8" t="s">
        <v>413</v>
      </c>
      <c r="J20" s="6" t="s">
        <v>331</v>
      </c>
      <c r="K20" s="6" t="s">
        <v>331</v>
      </c>
      <c r="M20" s="8"/>
      <c r="N20" s="8"/>
      <c r="O20" s="8"/>
      <c r="P20" s="8"/>
      <c r="Q20" s="8"/>
      <c r="R20" s="8"/>
      <c r="S20" s="8"/>
      <c r="T20" s="8"/>
      <c r="U20" s="8"/>
      <c r="V20" s="8"/>
      <c r="W20" s="8"/>
      <c r="X20" s="8"/>
      <c r="Y20" s="8"/>
      <c r="Z20" s="8"/>
      <c r="AA20" s="8"/>
      <c r="AB20" s="8"/>
      <c r="AC20" s="8"/>
      <c r="AD20" s="8"/>
      <c r="AE20" s="8"/>
      <c r="AF20" s="8"/>
      <c r="AG20" s="8"/>
      <c r="AH20" s="8"/>
      <c r="AI20" s="8"/>
      <c r="AJ20" s="8"/>
    </row>
    <row r="21" spans="1:36" x14ac:dyDescent="0.55000000000000004">
      <c r="A21" s="6" t="s">
        <v>433</v>
      </c>
      <c r="B21" s="5">
        <v>4</v>
      </c>
      <c r="C21" s="8">
        <v>1</v>
      </c>
      <c r="D21" s="7" t="s">
        <v>702</v>
      </c>
      <c r="E21" s="7" t="s">
        <v>7</v>
      </c>
      <c r="F21" s="6" t="s">
        <v>8</v>
      </c>
      <c r="G21" s="9" t="s">
        <v>713</v>
      </c>
      <c r="H21" s="9"/>
      <c r="I21" s="8" t="s">
        <v>707</v>
      </c>
      <c r="J21" s="6" t="s">
        <v>331</v>
      </c>
      <c r="K21" s="6" t="s">
        <v>331</v>
      </c>
      <c r="M21" s="8"/>
      <c r="N21" s="8"/>
      <c r="O21" s="8"/>
      <c r="P21" s="8"/>
      <c r="Q21" s="8"/>
      <c r="R21" s="8"/>
      <c r="S21" s="8"/>
      <c r="T21" s="8"/>
      <c r="U21" s="8"/>
      <c r="V21" s="8"/>
      <c r="W21" s="8"/>
      <c r="X21" s="8"/>
      <c r="Y21" s="8"/>
      <c r="Z21" s="8"/>
      <c r="AA21" s="8"/>
      <c r="AB21" s="8"/>
      <c r="AC21" s="8"/>
      <c r="AD21" s="8"/>
      <c r="AE21" s="8"/>
      <c r="AF21" s="8"/>
      <c r="AG21" s="8"/>
      <c r="AH21" s="8"/>
      <c r="AI21" s="8"/>
      <c r="AJ21" s="8"/>
    </row>
    <row r="22" spans="1:36" x14ac:dyDescent="0.55000000000000004">
      <c r="A22" s="6" t="s">
        <v>433</v>
      </c>
      <c r="B22" s="5">
        <v>4</v>
      </c>
      <c r="C22" s="8"/>
      <c r="D22" s="7" t="s">
        <v>702</v>
      </c>
      <c r="E22" s="7" t="s">
        <v>7</v>
      </c>
      <c r="F22" s="6" t="s">
        <v>8</v>
      </c>
      <c r="G22" s="9" t="s">
        <v>714</v>
      </c>
      <c r="H22" s="9"/>
      <c r="I22" s="8" t="s">
        <v>707</v>
      </c>
      <c r="J22" s="6" t="s">
        <v>331</v>
      </c>
      <c r="K22" s="6" t="s">
        <v>331</v>
      </c>
      <c r="M22" s="8"/>
      <c r="N22" s="8"/>
      <c r="O22" s="8"/>
      <c r="P22" s="8"/>
      <c r="Q22" s="8"/>
      <c r="R22" s="8"/>
      <c r="S22" s="8"/>
      <c r="T22" s="8"/>
      <c r="U22" s="8"/>
      <c r="V22" s="8"/>
      <c r="W22" s="8"/>
      <c r="X22" s="8"/>
      <c r="Y22" s="8"/>
      <c r="Z22" s="8"/>
      <c r="AA22" s="8"/>
      <c r="AB22" s="8"/>
      <c r="AC22" s="8"/>
      <c r="AD22" s="8"/>
      <c r="AE22" s="8"/>
      <c r="AF22" s="8"/>
      <c r="AG22" s="8"/>
      <c r="AH22" s="8"/>
      <c r="AI22" s="8"/>
      <c r="AJ22" s="8"/>
    </row>
    <row r="23" spans="1:36" x14ac:dyDescent="0.55000000000000004">
      <c r="A23" s="6" t="s">
        <v>433</v>
      </c>
      <c r="B23" s="5">
        <v>4</v>
      </c>
      <c r="C23" s="8"/>
      <c r="D23" s="7" t="s">
        <v>702</v>
      </c>
      <c r="E23" s="7" t="s">
        <v>7</v>
      </c>
      <c r="F23" s="6" t="s">
        <v>8</v>
      </c>
      <c r="G23" s="9" t="s">
        <v>47</v>
      </c>
      <c r="H23" s="9"/>
      <c r="I23" s="8"/>
      <c r="J23" s="6" t="s">
        <v>331</v>
      </c>
      <c r="K23" s="6" t="s">
        <v>331</v>
      </c>
      <c r="M23" s="8"/>
      <c r="N23" s="8"/>
      <c r="O23" s="8"/>
      <c r="P23" s="8"/>
      <c r="Q23" s="8"/>
      <c r="R23" s="8"/>
      <c r="S23" s="8"/>
      <c r="T23" s="8"/>
      <c r="U23" s="8"/>
      <c r="V23" s="8"/>
      <c r="W23" s="8"/>
      <c r="X23" s="8"/>
      <c r="Y23" s="8"/>
      <c r="Z23" s="8"/>
      <c r="AA23" s="8"/>
      <c r="AB23" s="8"/>
      <c r="AC23" s="8"/>
      <c r="AD23" s="8"/>
      <c r="AE23" s="8"/>
      <c r="AF23" s="8"/>
      <c r="AG23" s="8"/>
      <c r="AH23" s="8"/>
      <c r="AI23" s="8"/>
      <c r="AJ23" s="8"/>
    </row>
    <row r="24" spans="1:36" x14ac:dyDescent="0.55000000000000004">
      <c r="A24" s="6" t="s">
        <v>433</v>
      </c>
      <c r="B24" s="5">
        <v>4</v>
      </c>
      <c r="C24" s="8"/>
      <c r="D24" s="7" t="s">
        <v>702</v>
      </c>
      <c r="E24" s="7" t="s">
        <v>7</v>
      </c>
      <c r="F24" s="6" t="s">
        <v>8</v>
      </c>
      <c r="G24" s="9" t="s">
        <v>716</v>
      </c>
      <c r="H24" s="9"/>
      <c r="I24" s="8" t="s">
        <v>413</v>
      </c>
      <c r="J24" s="6" t="s">
        <v>331</v>
      </c>
      <c r="K24" s="6" t="s">
        <v>331</v>
      </c>
      <c r="M24" s="8"/>
      <c r="N24" s="8"/>
      <c r="O24" s="8"/>
      <c r="P24" s="8"/>
      <c r="Q24" s="8"/>
      <c r="R24" s="8"/>
      <c r="S24" s="8"/>
      <c r="T24" s="8"/>
      <c r="U24" s="8"/>
      <c r="V24" s="8"/>
      <c r="W24" s="8"/>
      <c r="X24" s="8"/>
      <c r="Y24" s="8"/>
      <c r="Z24" s="8"/>
      <c r="AA24" s="8"/>
      <c r="AB24" s="8"/>
      <c r="AC24" s="8"/>
      <c r="AD24" s="8"/>
      <c r="AE24" s="8"/>
      <c r="AF24" s="8"/>
      <c r="AG24" s="8"/>
      <c r="AH24" s="8"/>
      <c r="AI24" s="8"/>
      <c r="AJ24" s="8"/>
    </row>
    <row r="25" spans="1:36" x14ac:dyDescent="0.55000000000000004">
      <c r="A25" s="6" t="s">
        <v>236</v>
      </c>
      <c r="B25" s="5">
        <v>3</v>
      </c>
      <c r="C25" s="8">
        <v>6</v>
      </c>
      <c r="D25" s="7" t="s">
        <v>702</v>
      </c>
      <c r="E25" s="7" t="s">
        <v>7</v>
      </c>
      <c r="F25" s="6" t="s">
        <v>8</v>
      </c>
      <c r="G25" s="8" t="s">
        <v>717</v>
      </c>
      <c r="H25" s="8" t="s">
        <v>720</v>
      </c>
      <c r="I25" s="8" t="s">
        <v>413</v>
      </c>
      <c r="J25" s="6" t="s">
        <v>718</v>
      </c>
      <c r="K25" s="6" t="s">
        <v>345</v>
      </c>
      <c r="M25" s="8"/>
      <c r="N25" s="8"/>
      <c r="O25" s="8"/>
      <c r="P25" s="8"/>
      <c r="Q25" s="8"/>
      <c r="R25" s="8"/>
      <c r="S25" s="8"/>
      <c r="T25" s="8"/>
      <c r="U25" s="8"/>
      <c r="V25" s="8"/>
      <c r="W25" s="8"/>
      <c r="Y25" s="8" t="s">
        <v>767</v>
      </c>
      <c r="Z25" s="8"/>
      <c r="AA25" s="8"/>
      <c r="AB25" s="8" t="s">
        <v>413</v>
      </c>
      <c r="AC25" s="8" t="s">
        <v>414</v>
      </c>
      <c r="AD25" s="8" t="s">
        <v>415</v>
      </c>
      <c r="AE25" s="8"/>
      <c r="AF25" s="8" t="s">
        <v>707</v>
      </c>
      <c r="AG25" s="8"/>
      <c r="AH25" s="8"/>
      <c r="AI25" s="8"/>
      <c r="AJ25" s="8"/>
    </row>
    <row r="26" spans="1:36" x14ac:dyDescent="0.55000000000000004">
      <c r="A26" s="6" t="s">
        <v>236</v>
      </c>
      <c r="B26" s="5">
        <v>3</v>
      </c>
      <c r="C26" s="8">
        <v>6</v>
      </c>
      <c r="D26" s="7" t="s">
        <v>702</v>
      </c>
      <c r="E26" s="7" t="s">
        <v>7</v>
      </c>
      <c r="F26" s="6" t="s">
        <v>8</v>
      </c>
      <c r="G26" s="9" t="s">
        <v>719</v>
      </c>
      <c r="H26" s="9" t="s">
        <v>768</v>
      </c>
      <c r="I26" s="8" t="s">
        <v>413</v>
      </c>
      <c r="J26" s="6" t="s">
        <v>718</v>
      </c>
      <c r="K26" s="6" t="s">
        <v>345</v>
      </c>
      <c r="M26" s="8"/>
      <c r="N26" s="8"/>
      <c r="O26" s="8"/>
      <c r="P26" s="8"/>
      <c r="Q26" s="8"/>
      <c r="R26" s="8"/>
      <c r="S26" s="8"/>
      <c r="T26" s="8"/>
      <c r="U26" s="8"/>
      <c r="V26" s="8"/>
      <c r="W26" s="8"/>
      <c r="Y26" s="8" t="s">
        <v>767</v>
      </c>
      <c r="Z26" s="8"/>
      <c r="AA26" s="8"/>
      <c r="AB26" s="8" t="s">
        <v>413</v>
      </c>
      <c r="AC26" s="8" t="s">
        <v>414</v>
      </c>
      <c r="AD26" s="8" t="s">
        <v>415</v>
      </c>
      <c r="AE26" s="8"/>
      <c r="AF26" s="8" t="s">
        <v>707</v>
      </c>
      <c r="AG26" s="8"/>
      <c r="AH26" s="8"/>
      <c r="AI26" s="8"/>
      <c r="AJ26" s="8"/>
    </row>
    <row r="27" spans="1:36" x14ac:dyDescent="0.55000000000000004">
      <c r="A27" s="6" t="s">
        <v>236</v>
      </c>
      <c r="B27" s="5">
        <v>3</v>
      </c>
      <c r="C27" s="8">
        <v>6</v>
      </c>
      <c r="D27" s="7" t="s">
        <v>702</v>
      </c>
      <c r="E27" s="7" t="s">
        <v>7</v>
      </c>
      <c r="F27" s="6" t="s">
        <v>8</v>
      </c>
      <c r="G27" s="9" t="s">
        <v>719</v>
      </c>
      <c r="H27" s="9" t="s">
        <v>525</v>
      </c>
      <c r="I27" s="8" t="s">
        <v>413</v>
      </c>
      <c r="J27" s="6" t="s">
        <v>718</v>
      </c>
      <c r="K27" s="6" t="s">
        <v>345</v>
      </c>
      <c r="M27" s="8"/>
      <c r="N27" s="8"/>
      <c r="O27" s="8"/>
      <c r="P27" s="8"/>
      <c r="Q27" s="8"/>
      <c r="R27" s="8"/>
      <c r="S27" s="8"/>
      <c r="T27" s="8"/>
      <c r="U27" s="8"/>
      <c r="V27" s="8"/>
      <c r="W27" s="8"/>
      <c r="Y27" s="8" t="s">
        <v>767</v>
      </c>
      <c r="Z27" s="8"/>
      <c r="AA27" s="8"/>
      <c r="AB27" s="8" t="s">
        <v>413</v>
      </c>
      <c r="AC27" s="8" t="s">
        <v>414</v>
      </c>
      <c r="AD27" s="8" t="s">
        <v>415</v>
      </c>
      <c r="AE27" s="8"/>
      <c r="AF27" s="8" t="s">
        <v>707</v>
      </c>
      <c r="AG27" s="8"/>
      <c r="AH27" s="8"/>
      <c r="AI27" s="8"/>
      <c r="AJ27" s="8"/>
    </row>
    <row r="28" spans="1:36" x14ac:dyDescent="0.55000000000000004">
      <c r="A28" s="6" t="s">
        <v>236</v>
      </c>
      <c r="B28" s="5">
        <v>3</v>
      </c>
      <c r="C28" s="8">
        <v>6</v>
      </c>
      <c r="D28" s="7" t="s">
        <v>702</v>
      </c>
      <c r="E28" s="7" t="s">
        <v>7</v>
      </c>
      <c r="F28" s="6" t="s">
        <v>8</v>
      </c>
      <c r="G28" s="9" t="s">
        <v>720</v>
      </c>
      <c r="H28" s="9" t="s">
        <v>565</v>
      </c>
      <c r="I28" s="8" t="s">
        <v>413</v>
      </c>
      <c r="J28" s="6" t="s">
        <v>331</v>
      </c>
      <c r="K28" s="6" t="s">
        <v>345</v>
      </c>
      <c r="M28" s="8"/>
      <c r="N28" s="8"/>
      <c r="O28" s="8"/>
      <c r="P28" s="8"/>
      <c r="Q28" s="8"/>
      <c r="R28" s="8"/>
      <c r="S28" s="8"/>
      <c r="T28" s="8"/>
      <c r="U28" s="8"/>
      <c r="V28" s="8"/>
      <c r="W28" s="8"/>
      <c r="Y28" s="8" t="s">
        <v>767</v>
      </c>
      <c r="Z28" s="8"/>
      <c r="AA28" s="8"/>
      <c r="AB28" s="8" t="s">
        <v>413</v>
      </c>
      <c r="AC28" s="8" t="s">
        <v>414</v>
      </c>
      <c r="AD28" s="8" t="s">
        <v>415</v>
      </c>
      <c r="AE28" s="8"/>
      <c r="AF28" s="8" t="s">
        <v>707</v>
      </c>
      <c r="AG28" s="8"/>
      <c r="AH28" s="8"/>
      <c r="AI28" s="8"/>
      <c r="AJ28" s="8"/>
    </row>
    <row r="29" spans="1:36" x14ac:dyDescent="0.55000000000000004">
      <c r="A29" s="6" t="s">
        <v>236</v>
      </c>
      <c r="B29" s="5"/>
      <c r="C29" s="8">
        <v>6</v>
      </c>
      <c r="D29" s="7" t="s">
        <v>702</v>
      </c>
      <c r="E29" s="7" t="s">
        <v>7</v>
      </c>
      <c r="F29" s="6" t="s">
        <v>8</v>
      </c>
      <c r="G29" s="9" t="s">
        <v>47</v>
      </c>
      <c r="H29" s="9" t="s">
        <v>559</v>
      </c>
      <c r="I29" s="8"/>
      <c r="K29" s="6" t="s">
        <v>345</v>
      </c>
      <c r="M29" s="8"/>
      <c r="N29" s="8"/>
      <c r="O29" s="8"/>
      <c r="P29" s="8"/>
      <c r="Q29" s="8"/>
      <c r="R29" s="8"/>
      <c r="S29" s="8"/>
      <c r="T29"/>
      <c r="U29"/>
      <c r="V29"/>
      <c r="W29"/>
      <c r="X29" s="8"/>
      <c r="Y29" s="8" t="s">
        <v>767</v>
      </c>
      <c r="Z29" s="8"/>
      <c r="AA29" s="8"/>
      <c r="AB29" s="8" t="s">
        <v>413</v>
      </c>
      <c r="AC29" s="8" t="s">
        <v>414</v>
      </c>
      <c r="AD29" s="8" t="s">
        <v>415</v>
      </c>
      <c r="AE29" s="8"/>
      <c r="AF29" s="8" t="s">
        <v>707</v>
      </c>
      <c r="AG29" s="8"/>
      <c r="AH29" s="8"/>
      <c r="AI29" s="8"/>
      <c r="AJ29" s="8"/>
    </row>
    <row r="30" spans="1:36" x14ac:dyDescent="0.55000000000000004">
      <c r="A30" s="6" t="s">
        <v>236</v>
      </c>
      <c r="B30" s="5"/>
      <c r="C30" s="8">
        <v>6</v>
      </c>
      <c r="D30" s="7" t="s">
        <v>702</v>
      </c>
      <c r="E30" s="7" t="s">
        <v>7</v>
      </c>
      <c r="F30" s="6" t="s">
        <v>8</v>
      </c>
      <c r="G30" s="9" t="s">
        <v>47</v>
      </c>
      <c r="H30" s="9" t="s">
        <v>427</v>
      </c>
      <c r="I30" s="8"/>
      <c r="K30" s="6" t="s">
        <v>345</v>
      </c>
      <c r="M30" s="8"/>
      <c r="N30" s="8"/>
      <c r="O30" s="8"/>
      <c r="P30" s="8"/>
      <c r="Q30" s="8"/>
      <c r="R30" s="8"/>
      <c r="S30" s="8"/>
      <c r="T30"/>
      <c r="U30"/>
      <c r="V30"/>
      <c r="W30"/>
      <c r="X30" s="8"/>
      <c r="Y30" s="8"/>
      <c r="Z30" s="8" t="s">
        <v>767</v>
      </c>
      <c r="AA30" s="8"/>
      <c r="AB30" s="8" t="s">
        <v>413</v>
      </c>
      <c r="AC30" s="8" t="s">
        <v>414</v>
      </c>
      <c r="AD30" s="8" t="s">
        <v>415</v>
      </c>
      <c r="AE30" s="8"/>
      <c r="AF30" s="8" t="s">
        <v>707</v>
      </c>
      <c r="AG30" s="8"/>
      <c r="AH30" s="8"/>
      <c r="AI30" s="8"/>
      <c r="AJ30" s="8"/>
    </row>
    <row r="31" spans="1:36" x14ac:dyDescent="0.55000000000000004">
      <c r="A31" s="6" t="s">
        <v>239</v>
      </c>
      <c r="B31" s="5">
        <v>3</v>
      </c>
      <c r="C31" s="8">
        <v>5</v>
      </c>
      <c r="D31" s="7" t="s">
        <v>702</v>
      </c>
      <c r="E31" s="7" t="s">
        <v>7</v>
      </c>
      <c r="F31" s="6" t="s">
        <v>8</v>
      </c>
      <c r="G31" s="9" t="s">
        <v>512</v>
      </c>
      <c r="H31" s="9" t="s">
        <v>517</v>
      </c>
      <c r="I31" s="8" t="s">
        <v>413</v>
      </c>
      <c r="J31" s="6" t="s">
        <v>718</v>
      </c>
      <c r="K31" s="6" t="s">
        <v>345</v>
      </c>
      <c r="M31" s="8"/>
      <c r="N31" s="8"/>
      <c r="O31" s="8"/>
      <c r="P31" s="8"/>
      <c r="Q31" s="8"/>
      <c r="R31" s="8"/>
      <c r="S31" s="8"/>
      <c r="T31" s="8"/>
      <c r="U31" s="8"/>
      <c r="V31" s="8"/>
      <c r="W31" s="8"/>
      <c r="Y31" s="8" t="s">
        <v>767</v>
      </c>
      <c r="Z31" s="8"/>
      <c r="AA31" s="8"/>
      <c r="AB31" s="8" t="s">
        <v>413</v>
      </c>
      <c r="AC31" s="8" t="s">
        <v>414</v>
      </c>
      <c r="AD31" s="8" t="s">
        <v>415</v>
      </c>
      <c r="AE31" s="8"/>
      <c r="AF31" s="8" t="s">
        <v>707</v>
      </c>
      <c r="AG31" s="8"/>
      <c r="AH31" s="8"/>
      <c r="AI31" s="8"/>
      <c r="AJ31" s="8"/>
    </row>
    <row r="32" spans="1:36" x14ac:dyDescent="0.55000000000000004">
      <c r="A32" s="6" t="s">
        <v>239</v>
      </c>
      <c r="B32" s="5">
        <v>3</v>
      </c>
      <c r="C32" s="8">
        <v>5</v>
      </c>
      <c r="D32" s="7" t="s">
        <v>702</v>
      </c>
      <c r="E32" s="7" t="s">
        <v>7</v>
      </c>
      <c r="F32" s="6" t="s">
        <v>8</v>
      </c>
      <c r="G32" s="9" t="s">
        <v>512</v>
      </c>
      <c r="H32" s="9" t="s">
        <v>440</v>
      </c>
      <c r="I32" s="8" t="s">
        <v>413</v>
      </c>
      <c r="J32" s="6" t="s">
        <v>718</v>
      </c>
      <c r="K32" s="6" t="s">
        <v>345</v>
      </c>
      <c r="M32" s="8"/>
      <c r="N32" s="8"/>
      <c r="O32" s="8"/>
      <c r="P32" s="8"/>
      <c r="Q32" s="8"/>
      <c r="R32" s="8"/>
      <c r="S32" s="8"/>
      <c r="T32" s="8"/>
      <c r="U32" s="8"/>
      <c r="V32" s="8"/>
      <c r="W32" s="8"/>
      <c r="Y32" s="8" t="s">
        <v>767</v>
      </c>
      <c r="Z32" s="8"/>
      <c r="AA32" s="8"/>
      <c r="AB32" s="8" t="s">
        <v>413</v>
      </c>
      <c r="AC32" s="8" t="s">
        <v>414</v>
      </c>
      <c r="AD32" s="8" t="s">
        <v>415</v>
      </c>
      <c r="AE32" s="8"/>
      <c r="AF32" s="8" t="s">
        <v>707</v>
      </c>
      <c r="AG32" s="8"/>
      <c r="AH32" s="8"/>
      <c r="AI32" s="8"/>
      <c r="AJ32" s="8"/>
    </row>
    <row r="33" spans="1:36" x14ac:dyDescent="0.55000000000000004">
      <c r="A33" s="6" t="s">
        <v>239</v>
      </c>
      <c r="B33" s="5">
        <v>3</v>
      </c>
      <c r="C33" s="8">
        <v>5</v>
      </c>
      <c r="D33" s="7" t="s">
        <v>702</v>
      </c>
      <c r="E33" s="7" t="s">
        <v>7</v>
      </c>
      <c r="F33" s="6" t="s">
        <v>8</v>
      </c>
      <c r="G33" s="9" t="s">
        <v>420</v>
      </c>
      <c r="H33" s="9" t="s">
        <v>409</v>
      </c>
      <c r="I33" s="8" t="s">
        <v>413</v>
      </c>
      <c r="J33" s="6" t="s">
        <v>718</v>
      </c>
      <c r="K33" s="6" t="s">
        <v>345</v>
      </c>
      <c r="M33" s="8"/>
      <c r="N33" s="8"/>
      <c r="O33" s="8"/>
      <c r="P33" s="8"/>
      <c r="Q33" s="8"/>
      <c r="R33" s="8"/>
      <c r="S33" s="8"/>
      <c r="T33" s="8"/>
      <c r="U33" s="8"/>
      <c r="V33" s="8"/>
      <c r="W33" s="8"/>
      <c r="Y33" s="8" t="s">
        <v>767</v>
      </c>
      <c r="Z33" s="8"/>
      <c r="AA33" s="8"/>
      <c r="AB33" s="8" t="s">
        <v>413</v>
      </c>
      <c r="AC33" s="8" t="s">
        <v>414</v>
      </c>
      <c r="AD33" s="8" t="s">
        <v>415</v>
      </c>
      <c r="AE33" s="8"/>
      <c r="AF33" s="8" t="s">
        <v>707</v>
      </c>
      <c r="AG33" s="8"/>
      <c r="AH33" s="8"/>
      <c r="AI33" s="8"/>
      <c r="AJ33" s="8"/>
    </row>
    <row r="34" spans="1:36" x14ac:dyDescent="0.55000000000000004">
      <c r="A34" s="6" t="s">
        <v>239</v>
      </c>
      <c r="B34" s="5"/>
      <c r="C34" s="8">
        <v>5</v>
      </c>
      <c r="D34" s="7" t="s">
        <v>702</v>
      </c>
      <c r="E34" s="7" t="s">
        <v>7</v>
      </c>
      <c r="F34" s="6" t="s">
        <v>8</v>
      </c>
      <c r="G34" s="8" t="s">
        <v>721</v>
      </c>
      <c r="H34" s="8" t="s">
        <v>512</v>
      </c>
      <c r="I34" s="8" t="s">
        <v>413</v>
      </c>
      <c r="J34" s="6" t="s">
        <v>718</v>
      </c>
      <c r="K34" s="6" t="s">
        <v>345</v>
      </c>
      <c r="M34" s="8"/>
      <c r="N34" s="8"/>
      <c r="O34" s="8"/>
      <c r="P34" s="8"/>
      <c r="Q34" s="8"/>
      <c r="R34" s="8"/>
      <c r="S34" s="8"/>
      <c r="T34" s="8"/>
      <c r="U34" s="8"/>
      <c r="V34" s="8"/>
      <c r="W34" s="8"/>
      <c r="Y34" s="8" t="s">
        <v>767</v>
      </c>
      <c r="Z34" s="8"/>
      <c r="AA34" s="8"/>
      <c r="AB34" s="8" t="s">
        <v>413</v>
      </c>
      <c r="AC34" s="8" t="s">
        <v>414</v>
      </c>
      <c r="AD34" s="8" t="s">
        <v>415</v>
      </c>
      <c r="AE34" s="8"/>
      <c r="AF34" s="8" t="s">
        <v>707</v>
      </c>
      <c r="AG34" s="8"/>
      <c r="AH34" s="8"/>
      <c r="AI34" s="8"/>
      <c r="AJ34" s="8"/>
    </row>
    <row r="35" spans="1:36" x14ac:dyDescent="0.55000000000000004">
      <c r="A35" s="6" t="s">
        <v>239</v>
      </c>
      <c r="B35" s="5"/>
      <c r="C35" s="8">
        <v>5</v>
      </c>
      <c r="D35" s="7" t="s">
        <v>702</v>
      </c>
      <c r="E35" s="7" t="s">
        <v>7</v>
      </c>
      <c r="F35" s="6" t="s">
        <v>8</v>
      </c>
      <c r="G35" s="9" t="s">
        <v>47</v>
      </c>
      <c r="H35" s="9" t="s">
        <v>769</v>
      </c>
      <c r="I35" s="8"/>
      <c r="K35" s="6" t="s">
        <v>345</v>
      </c>
      <c r="M35" s="8"/>
      <c r="N35" s="8"/>
      <c r="O35" s="8"/>
      <c r="P35"/>
      <c r="Q35"/>
      <c r="R35"/>
      <c r="S35"/>
      <c r="T35"/>
      <c r="U35"/>
      <c r="V35" s="8"/>
      <c r="W35" s="8"/>
      <c r="Y35" s="8" t="s">
        <v>767</v>
      </c>
      <c r="Z35" s="8"/>
      <c r="AA35" s="8"/>
      <c r="AB35" s="8" t="s">
        <v>413</v>
      </c>
      <c r="AC35" s="8" t="s">
        <v>414</v>
      </c>
      <c r="AD35" s="8" t="s">
        <v>415</v>
      </c>
      <c r="AE35" s="8"/>
      <c r="AF35" s="8" t="s">
        <v>707</v>
      </c>
      <c r="AG35" s="8"/>
      <c r="AH35" s="8"/>
      <c r="AI35" s="8"/>
      <c r="AJ35" s="8"/>
    </row>
    <row r="36" spans="1:36" x14ac:dyDescent="0.55000000000000004">
      <c r="A36" s="6" t="s">
        <v>118</v>
      </c>
      <c r="B36" s="5">
        <v>2</v>
      </c>
      <c r="C36" s="8">
        <v>5</v>
      </c>
      <c r="D36" s="7" t="s">
        <v>702</v>
      </c>
      <c r="E36" s="7" t="s">
        <v>7</v>
      </c>
      <c r="F36" s="6" t="s">
        <v>44</v>
      </c>
      <c r="G36" s="9" t="s">
        <v>722</v>
      </c>
      <c r="H36" s="9" t="s">
        <v>723</v>
      </c>
      <c r="I36" s="8" t="s">
        <v>413</v>
      </c>
      <c r="J36" s="6" t="s">
        <v>718</v>
      </c>
      <c r="K36" s="6" t="s">
        <v>345</v>
      </c>
      <c r="M36" s="8"/>
      <c r="N36" s="8"/>
      <c r="O36" s="8"/>
      <c r="P36" s="8"/>
      <c r="Q36" s="8"/>
      <c r="R36" s="8"/>
      <c r="S36" s="8"/>
      <c r="T36" s="8"/>
      <c r="U36" s="8"/>
      <c r="V36" s="8"/>
      <c r="W36" s="8"/>
      <c r="X36" s="8"/>
      <c r="Y36" s="8"/>
      <c r="Z36" s="8" t="s">
        <v>767</v>
      </c>
      <c r="AA36" s="8"/>
      <c r="AB36" s="8" t="s">
        <v>413</v>
      </c>
      <c r="AC36" s="8" t="s">
        <v>414</v>
      </c>
      <c r="AD36" s="8" t="s">
        <v>415</v>
      </c>
      <c r="AE36" s="8" t="s">
        <v>707</v>
      </c>
      <c r="AF36" s="8"/>
      <c r="AG36" s="8"/>
      <c r="AH36" s="8"/>
      <c r="AI36" s="8"/>
      <c r="AJ36" s="8"/>
    </row>
    <row r="37" spans="1:36" x14ac:dyDescent="0.55000000000000004">
      <c r="A37" s="6" t="s">
        <v>118</v>
      </c>
      <c r="B37" s="5">
        <v>2</v>
      </c>
      <c r="C37" s="8">
        <v>5</v>
      </c>
      <c r="D37" s="7" t="s">
        <v>702</v>
      </c>
      <c r="E37" s="7" t="s">
        <v>7</v>
      </c>
      <c r="F37" s="6" t="s">
        <v>44</v>
      </c>
      <c r="G37" s="9" t="s">
        <v>529</v>
      </c>
      <c r="H37" s="9" t="s">
        <v>724</v>
      </c>
      <c r="I37" s="8" t="s">
        <v>413</v>
      </c>
      <c r="J37" s="6" t="s">
        <v>718</v>
      </c>
      <c r="K37" s="6" t="s">
        <v>345</v>
      </c>
      <c r="M37" s="8"/>
      <c r="N37" s="8"/>
      <c r="O37" s="8"/>
      <c r="P37" s="8"/>
      <c r="Q37" s="8"/>
      <c r="R37" s="8"/>
      <c r="S37" s="8"/>
      <c r="T37" s="8"/>
      <c r="U37" s="8"/>
      <c r="V37" s="8"/>
      <c r="W37" s="8"/>
      <c r="X37" s="8"/>
      <c r="Y37" s="8"/>
      <c r="Z37" s="8" t="s">
        <v>767</v>
      </c>
      <c r="AA37" s="8"/>
      <c r="AB37" s="8" t="s">
        <v>413</v>
      </c>
      <c r="AC37" s="8" t="s">
        <v>414</v>
      </c>
      <c r="AD37" s="8" t="s">
        <v>415</v>
      </c>
      <c r="AE37" s="8" t="s">
        <v>707</v>
      </c>
      <c r="AF37" s="8"/>
      <c r="AG37" s="8"/>
      <c r="AH37" s="8"/>
      <c r="AI37" s="8"/>
      <c r="AJ37" s="8"/>
    </row>
    <row r="38" spans="1:36" x14ac:dyDescent="0.55000000000000004">
      <c r="A38" s="6" t="s">
        <v>118</v>
      </c>
      <c r="B38" s="5"/>
      <c r="C38" s="8">
        <v>5</v>
      </c>
      <c r="D38" s="7" t="s">
        <v>702</v>
      </c>
      <c r="E38" s="7" t="s">
        <v>7</v>
      </c>
      <c r="F38" s="6" t="s">
        <v>44</v>
      </c>
      <c r="G38" s="9" t="s">
        <v>47</v>
      </c>
      <c r="H38" s="9" t="s">
        <v>725</v>
      </c>
      <c r="I38" s="8"/>
      <c r="K38" s="6" t="s">
        <v>345</v>
      </c>
      <c r="M38" s="8"/>
      <c r="N38"/>
      <c r="O38"/>
      <c r="P38"/>
      <c r="Q38"/>
      <c r="R38" s="8"/>
      <c r="S38" s="8"/>
      <c r="T38" s="8"/>
      <c r="U38" s="8"/>
      <c r="V38" s="8"/>
      <c r="W38" s="8"/>
      <c r="X38" s="8"/>
      <c r="Y38" s="8"/>
      <c r="Z38" s="8" t="s">
        <v>767</v>
      </c>
      <c r="AA38" s="8"/>
      <c r="AB38" s="8" t="s">
        <v>413</v>
      </c>
      <c r="AC38" s="8" t="s">
        <v>414</v>
      </c>
      <c r="AD38" s="8" t="s">
        <v>415</v>
      </c>
      <c r="AE38" s="8" t="s">
        <v>707</v>
      </c>
      <c r="AF38" s="8"/>
      <c r="AG38" s="8"/>
      <c r="AH38" s="8"/>
      <c r="AI38" s="8"/>
      <c r="AJ38" s="8"/>
    </row>
    <row r="39" spans="1:36" x14ac:dyDescent="0.55000000000000004">
      <c r="A39" s="6" t="s">
        <v>118</v>
      </c>
      <c r="B39" s="5"/>
      <c r="C39" s="8">
        <v>5</v>
      </c>
      <c r="D39" s="7" t="s">
        <v>702</v>
      </c>
      <c r="E39" s="7" t="s">
        <v>7</v>
      </c>
      <c r="F39" s="6" t="s">
        <v>44</v>
      </c>
      <c r="G39" s="9" t="s">
        <v>47</v>
      </c>
      <c r="H39" s="9" t="s">
        <v>726</v>
      </c>
      <c r="I39" s="8"/>
      <c r="K39" s="6" t="s">
        <v>345</v>
      </c>
      <c r="M39" s="8"/>
      <c r="N39"/>
      <c r="O39"/>
      <c r="P39"/>
      <c r="Q39"/>
      <c r="R39" s="8"/>
      <c r="S39" s="8"/>
      <c r="T39" s="8"/>
      <c r="U39" s="8"/>
      <c r="V39" s="8"/>
      <c r="W39" s="8"/>
      <c r="X39" s="8"/>
      <c r="Y39" s="8"/>
      <c r="Z39" s="8" t="s">
        <v>767</v>
      </c>
      <c r="AA39" s="8"/>
      <c r="AB39" s="8" t="s">
        <v>413</v>
      </c>
      <c r="AC39" s="8" t="s">
        <v>414</v>
      </c>
      <c r="AD39" s="8" t="s">
        <v>415</v>
      </c>
      <c r="AE39" s="8" t="s">
        <v>707</v>
      </c>
      <c r="AF39" s="8"/>
      <c r="AG39" s="8"/>
      <c r="AH39" s="8"/>
      <c r="AI39" s="8"/>
      <c r="AJ39" s="8"/>
    </row>
    <row r="40" spans="1:36" x14ac:dyDescent="0.55000000000000004">
      <c r="A40" s="6" t="s">
        <v>118</v>
      </c>
      <c r="B40" s="5"/>
      <c r="C40" s="8">
        <v>5</v>
      </c>
      <c r="D40" s="7" t="s">
        <v>702</v>
      </c>
      <c r="E40" s="7" t="s">
        <v>7</v>
      </c>
      <c r="F40" s="6" t="s">
        <v>44</v>
      </c>
      <c r="G40" s="9" t="s">
        <v>47</v>
      </c>
      <c r="H40" s="9" t="s">
        <v>537</v>
      </c>
      <c r="I40" s="8"/>
      <c r="K40" s="6" t="s">
        <v>345</v>
      </c>
      <c r="M40" s="8"/>
      <c r="N40"/>
      <c r="O40"/>
      <c r="P40"/>
      <c r="Q40"/>
      <c r="R40" s="8"/>
      <c r="S40" s="8"/>
      <c r="T40" s="8"/>
      <c r="U40" s="8"/>
      <c r="V40" s="8"/>
      <c r="W40" s="8"/>
      <c r="X40" s="8"/>
      <c r="Y40" s="8"/>
      <c r="Z40" s="8" t="s">
        <v>767</v>
      </c>
      <c r="AA40" s="8"/>
      <c r="AB40" s="8" t="s">
        <v>413</v>
      </c>
      <c r="AC40" s="8" t="s">
        <v>414</v>
      </c>
      <c r="AD40" s="8" t="s">
        <v>415</v>
      </c>
      <c r="AE40" s="8" t="s">
        <v>707</v>
      </c>
      <c r="AF40" s="8"/>
      <c r="AG40" s="8"/>
      <c r="AH40" s="8"/>
      <c r="AI40" s="8"/>
      <c r="AJ40" s="8"/>
    </row>
    <row r="41" spans="1:36" x14ac:dyDescent="0.55000000000000004">
      <c r="A41" s="6" t="s">
        <v>215</v>
      </c>
      <c r="B41" s="5">
        <v>2</v>
      </c>
      <c r="C41" s="8">
        <v>5</v>
      </c>
      <c r="D41" s="7" t="s">
        <v>702</v>
      </c>
      <c r="E41" s="7" t="s">
        <v>7</v>
      </c>
      <c r="F41" s="6" t="s">
        <v>44</v>
      </c>
      <c r="G41" s="9" t="s">
        <v>727</v>
      </c>
      <c r="H41" s="9" t="s">
        <v>722</v>
      </c>
      <c r="I41" s="8" t="s">
        <v>413</v>
      </c>
      <c r="J41" s="6" t="s">
        <v>331</v>
      </c>
      <c r="K41" s="6" t="s">
        <v>331</v>
      </c>
      <c r="M41" s="8"/>
      <c r="N41" s="8"/>
      <c r="O41" s="8"/>
      <c r="P41" s="8"/>
      <c r="Q41" s="8"/>
      <c r="R41" s="8"/>
      <c r="S41" s="8"/>
      <c r="T41" s="8"/>
      <c r="U41" s="8"/>
      <c r="V41" s="8"/>
      <c r="W41" s="8"/>
      <c r="X41" s="8" t="s">
        <v>767</v>
      </c>
      <c r="Y41" s="8"/>
      <c r="Z41" s="8"/>
      <c r="AA41" s="8"/>
      <c r="AB41" s="8" t="s">
        <v>413</v>
      </c>
      <c r="AC41" s="8" t="s">
        <v>414</v>
      </c>
      <c r="AD41" s="8" t="s">
        <v>415</v>
      </c>
      <c r="AE41" s="8" t="s">
        <v>707</v>
      </c>
      <c r="AF41" s="8"/>
      <c r="AG41" s="8"/>
      <c r="AH41" s="8"/>
      <c r="AI41" s="8"/>
      <c r="AJ41" s="8"/>
    </row>
    <row r="42" spans="1:36" x14ac:dyDescent="0.55000000000000004">
      <c r="A42" s="6" t="s">
        <v>215</v>
      </c>
      <c r="B42" s="5">
        <v>2</v>
      </c>
      <c r="C42" s="8">
        <v>5</v>
      </c>
      <c r="D42" s="7" t="s">
        <v>702</v>
      </c>
      <c r="E42" s="7" t="s">
        <v>7</v>
      </c>
      <c r="F42" s="6" t="s">
        <v>44</v>
      </c>
      <c r="G42" s="9" t="s">
        <v>728</v>
      </c>
      <c r="H42" s="9" t="s">
        <v>727</v>
      </c>
      <c r="I42" s="8" t="s">
        <v>413</v>
      </c>
      <c r="J42" s="6" t="s">
        <v>331</v>
      </c>
      <c r="K42" s="6" t="s">
        <v>331</v>
      </c>
      <c r="M42" s="8"/>
      <c r="N42" s="8"/>
      <c r="O42" s="8"/>
      <c r="P42" s="8"/>
      <c r="Q42" s="8"/>
      <c r="R42" s="8"/>
      <c r="S42" s="8"/>
      <c r="T42" s="8"/>
      <c r="U42" s="8"/>
      <c r="V42" s="8"/>
      <c r="W42" s="8"/>
      <c r="X42" s="8" t="s">
        <v>767</v>
      </c>
      <c r="Y42" s="8"/>
      <c r="Z42" s="8"/>
      <c r="AA42" s="8"/>
      <c r="AB42" s="8" t="s">
        <v>413</v>
      </c>
      <c r="AC42" s="8" t="s">
        <v>414</v>
      </c>
      <c r="AD42" s="8" t="s">
        <v>415</v>
      </c>
      <c r="AE42" s="8" t="s">
        <v>707</v>
      </c>
      <c r="AF42" s="8"/>
      <c r="AG42" s="8"/>
      <c r="AH42" s="8"/>
      <c r="AI42" s="8"/>
      <c r="AJ42" s="8"/>
    </row>
    <row r="43" spans="1:36" x14ac:dyDescent="0.55000000000000004">
      <c r="A43" s="6" t="s">
        <v>215</v>
      </c>
      <c r="B43" s="5"/>
      <c r="C43" s="8">
        <v>5</v>
      </c>
      <c r="D43" s="7" t="s">
        <v>702</v>
      </c>
      <c r="E43" s="7" t="s">
        <v>7</v>
      </c>
      <c r="F43" s="6" t="s">
        <v>44</v>
      </c>
      <c r="G43" s="9" t="s">
        <v>47</v>
      </c>
      <c r="H43" s="9" t="s">
        <v>729</v>
      </c>
      <c r="I43" s="8"/>
      <c r="J43" s="6" t="s">
        <v>331</v>
      </c>
      <c r="K43" s="6" t="s">
        <v>331</v>
      </c>
      <c r="M43" s="8"/>
      <c r="N43" s="8"/>
      <c r="O43" s="8"/>
      <c r="P43" s="8"/>
      <c r="Q43" s="8"/>
      <c r="R43" s="8"/>
      <c r="S43" s="8"/>
      <c r="T43" s="8"/>
      <c r="U43" s="8"/>
      <c r="V43" s="8"/>
      <c r="W43" s="8"/>
      <c r="X43" s="8"/>
      <c r="Y43" s="8"/>
      <c r="Z43" s="8" t="s">
        <v>767</v>
      </c>
      <c r="AA43" s="8"/>
      <c r="AB43" s="8" t="s">
        <v>413</v>
      </c>
      <c r="AC43" s="8" t="s">
        <v>414</v>
      </c>
      <c r="AD43" s="8" t="s">
        <v>415</v>
      </c>
      <c r="AE43" s="8" t="s">
        <v>707</v>
      </c>
      <c r="AF43" s="8"/>
      <c r="AG43" s="8"/>
      <c r="AH43" s="8"/>
      <c r="AI43" s="8"/>
      <c r="AJ43" s="8"/>
    </row>
    <row r="44" spans="1:36" x14ac:dyDescent="0.55000000000000004">
      <c r="A44" s="6" t="s">
        <v>215</v>
      </c>
      <c r="B44" s="5"/>
      <c r="C44" s="8">
        <v>5</v>
      </c>
      <c r="D44" s="7" t="s">
        <v>702</v>
      </c>
      <c r="E44" s="7" t="s">
        <v>7</v>
      </c>
      <c r="F44" s="6" t="s">
        <v>44</v>
      </c>
      <c r="G44" s="9" t="s">
        <v>47</v>
      </c>
      <c r="H44" s="9" t="s">
        <v>730</v>
      </c>
      <c r="I44" s="8"/>
      <c r="K44" s="6" t="s">
        <v>331</v>
      </c>
      <c r="M44" s="8"/>
      <c r="N44" s="8"/>
      <c r="O44" s="8"/>
      <c r="P44" s="8"/>
      <c r="Q44" s="8"/>
      <c r="R44" s="8"/>
      <c r="S44" s="8"/>
      <c r="T44" s="8"/>
      <c r="U44" s="8"/>
      <c r="V44"/>
      <c r="W44"/>
      <c r="X44"/>
      <c r="Y44" s="8"/>
      <c r="Z44" s="8" t="s">
        <v>767</v>
      </c>
      <c r="AA44" s="8"/>
      <c r="AB44" s="8" t="s">
        <v>413</v>
      </c>
      <c r="AC44" s="8" t="s">
        <v>414</v>
      </c>
      <c r="AD44" s="8" t="s">
        <v>415</v>
      </c>
      <c r="AE44" s="8" t="s">
        <v>707</v>
      </c>
      <c r="AF44" s="8"/>
      <c r="AG44" s="8"/>
      <c r="AH44" s="8"/>
      <c r="AI44" s="8"/>
      <c r="AJ44" s="8"/>
    </row>
    <row r="45" spans="1:36" x14ac:dyDescent="0.55000000000000004">
      <c r="A45" s="6" t="s">
        <v>215</v>
      </c>
      <c r="B45" s="5"/>
      <c r="C45" s="8">
        <v>5</v>
      </c>
      <c r="D45" s="7" t="s">
        <v>702</v>
      </c>
      <c r="E45" s="7" t="s">
        <v>7</v>
      </c>
      <c r="F45" s="6" t="s">
        <v>44</v>
      </c>
      <c r="G45" s="9" t="s">
        <v>47</v>
      </c>
      <c r="H45" s="9" t="s">
        <v>731</v>
      </c>
      <c r="I45" s="8"/>
      <c r="K45" s="6" t="s">
        <v>331</v>
      </c>
      <c r="M45" s="8"/>
      <c r="N45" s="8"/>
      <c r="O45" s="8"/>
      <c r="P45" s="8"/>
      <c r="Q45" s="8"/>
      <c r="R45" s="8"/>
      <c r="S45" s="8"/>
      <c r="T45" s="8"/>
      <c r="U45" s="8"/>
      <c r="V45"/>
      <c r="W45"/>
      <c r="X45"/>
      <c r="Y45" s="8"/>
      <c r="Z45" s="8" t="s">
        <v>767</v>
      </c>
      <c r="AA45" s="8"/>
      <c r="AB45" s="8" t="s">
        <v>413</v>
      </c>
      <c r="AC45" s="8" t="s">
        <v>414</v>
      </c>
      <c r="AD45" s="8" t="s">
        <v>415</v>
      </c>
      <c r="AE45" s="8" t="s">
        <v>707</v>
      </c>
      <c r="AF45" s="8"/>
      <c r="AG45" s="8"/>
      <c r="AH45" s="8"/>
      <c r="AI45" s="8"/>
      <c r="AJ45" s="8"/>
    </row>
    <row r="46" spans="1:36" x14ac:dyDescent="0.55000000000000004">
      <c r="A46" s="6" t="s">
        <v>55</v>
      </c>
      <c r="B46" s="5">
        <v>2</v>
      </c>
      <c r="C46" s="8"/>
      <c r="D46" s="7" t="s">
        <v>702</v>
      </c>
      <c r="E46" s="7" t="s">
        <v>7</v>
      </c>
      <c r="F46" s="6" t="s">
        <v>44</v>
      </c>
      <c r="G46" s="9" t="s">
        <v>732</v>
      </c>
      <c r="H46" s="9"/>
      <c r="I46" s="8" t="s">
        <v>707</v>
      </c>
      <c r="J46" s="6" t="s">
        <v>345</v>
      </c>
      <c r="M46" s="8"/>
      <c r="N46" s="8"/>
      <c r="O46" s="8"/>
      <c r="P46" s="8"/>
      <c r="Q46" s="8"/>
      <c r="R46" s="8"/>
      <c r="S46" s="8"/>
      <c r="T46" s="8"/>
      <c r="U46" s="8"/>
      <c r="V46" s="8"/>
      <c r="W46" s="8"/>
      <c r="X46" s="8"/>
      <c r="Y46" s="8"/>
      <c r="Z46" s="8"/>
      <c r="AA46" s="8"/>
      <c r="AB46" s="8"/>
      <c r="AC46" s="8"/>
      <c r="AD46" s="8"/>
      <c r="AE46" s="8"/>
      <c r="AF46" s="8"/>
      <c r="AG46" s="8"/>
      <c r="AH46" s="8"/>
      <c r="AI46" s="8"/>
      <c r="AJ46" s="8"/>
    </row>
    <row r="47" spans="1:36" x14ac:dyDescent="0.55000000000000004">
      <c r="A47" s="6" t="s">
        <v>55</v>
      </c>
      <c r="B47" s="5">
        <v>2</v>
      </c>
      <c r="C47" s="8"/>
      <c r="D47" s="7" t="s">
        <v>702</v>
      </c>
      <c r="E47" s="7" t="s">
        <v>7</v>
      </c>
      <c r="F47" s="6" t="s">
        <v>44</v>
      </c>
      <c r="G47" s="9" t="s">
        <v>730</v>
      </c>
      <c r="H47" s="9"/>
      <c r="I47" s="8" t="s">
        <v>707</v>
      </c>
      <c r="J47" s="6" t="s">
        <v>733</v>
      </c>
      <c r="M47" s="8"/>
      <c r="N47" s="8"/>
      <c r="O47" s="8"/>
      <c r="P47" s="8"/>
      <c r="Q47" s="8"/>
      <c r="R47" s="8"/>
      <c r="S47" s="8"/>
      <c r="T47" s="8"/>
      <c r="U47" s="8"/>
      <c r="V47" s="8"/>
      <c r="W47" s="8"/>
      <c r="X47" s="8"/>
      <c r="Y47" s="8"/>
      <c r="Z47" s="8"/>
      <c r="AA47" s="8"/>
      <c r="AB47" s="8"/>
      <c r="AC47" s="8"/>
      <c r="AD47" s="8"/>
      <c r="AE47" s="8"/>
      <c r="AF47" s="8"/>
      <c r="AG47" s="8"/>
      <c r="AH47" s="8"/>
      <c r="AI47" s="8"/>
      <c r="AJ47" s="8"/>
    </row>
    <row r="48" spans="1:36" x14ac:dyDescent="0.55000000000000004">
      <c r="A48" s="6" t="s">
        <v>472</v>
      </c>
      <c r="B48" s="5">
        <v>2</v>
      </c>
      <c r="C48" s="8"/>
      <c r="D48" s="7" t="s">
        <v>702</v>
      </c>
      <c r="E48" s="7" t="s">
        <v>7</v>
      </c>
      <c r="F48" s="6" t="s">
        <v>8</v>
      </c>
      <c r="G48" s="9" t="s">
        <v>416</v>
      </c>
      <c r="H48" s="9"/>
      <c r="I48" s="8" t="s">
        <v>413</v>
      </c>
      <c r="J48" s="6" t="s">
        <v>331</v>
      </c>
      <c r="M48" s="8"/>
      <c r="N48" s="8"/>
      <c r="O48" s="8"/>
      <c r="P48" s="8"/>
      <c r="Q48" s="8"/>
      <c r="R48" s="8"/>
      <c r="S48" s="8"/>
      <c r="T48" s="8"/>
      <c r="U48" s="8"/>
      <c r="V48" s="8"/>
      <c r="W48" s="8"/>
      <c r="X48" s="8"/>
      <c r="Y48" s="8"/>
      <c r="Z48" s="8"/>
      <c r="AA48" s="8"/>
      <c r="AB48" s="8"/>
      <c r="AC48" s="8"/>
      <c r="AD48" s="8"/>
      <c r="AE48" s="8"/>
      <c r="AF48" s="8"/>
      <c r="AG48" s="8"/>
      <c r="AH48" s="8"/>
      <c r="AI48" s="8"/>
      <c r="AJ48" s="8"/>
    </row>
    <row r="49" spans="1:36" x14ac:dyDescent="0.55000000000000004">
      <c r="A49" s="6" t="s">
        <v>472</v>
      </c>
      <c r="B49" s="5">
        <v>2</v>
      </c>
      <c r="C49" s="8"/>
      <c r="D49" s="7" t="s">
        <v>702</v>
      </c>
      <c r="E49" s="7" t="s">
        <v>7</v>
      </c>
      <c r="F49" s="6" t="s">
        <v>8</v>
      </c>
      <c r="G49" s="9" t="s">
        <v>734</v>
      </c>
      <c r="H49" s="9"/>
      <c r="I49" s="8" t="s">
        <v>413</v>
      </c>
      <c r="J49" s="6" t="s">
        <v>331</v>
      </c>
      <c r="M49" s="8"/>
      <c r="N49" s="8"/>
      <c r="O49" s="8"/>
      <c r="P49" s="8"/>
      <c r="Q49" s="8"/>
      <c r="R49" s="8"/>
      <c r="S49" s="8"/>
      <c r="T49" s="8"/>
      <c r="U49" s="8"/>
      <c r="V49" s="8"/>
      <c r="W49" s="8"/>
      <c r="X49" s="8"/>
      <c r="Y49" s="8"/>
      <c r="Z49" s="8"/>
      <c r="AA49" s="8"/>
      <c r="AB49" s="8"/>
      <c r="AC49" s="8"/>
      <c r="AD49" s="8"/>
      <c r="AE49" s="8"/>
      <c r="AF49" s="8"/>
      <c r="AG49" s="8"/>
      <c r="AH49" s="8"/>
      <c r="AI49" s="8"/>
      <c r="AJ49" s="8"/>
    </row>
    <row r="50" spans="1:36" x14ac:dyDescent="0.55000000000000004">
      <c r="A50" s="6" t="s">
        <v>154</v>
      </c>
      <c r="B50" s="5">
        <v>2</v>
      </c>
      <c r="C50" s="8"/>
      <c r="D50" s="7" t="s">
        <v>702</v>
      </c>
      <c r="E50" s="7" t="s">
        <v>7</v>
      </c>
      <c r="F50" s="6" t="s">
        <v>44</v>
      </c>
      <c r="G50" s="9" t="s">
        <v>735</v>
      </c>
      <c r="H50" s="9"/>
      <c r="I50" s="8" t="s">
        <v>707</v>
      </c>
      <c r="J50" s="6" t="s">
        <v>733</v>
      </c>
      <c r="M50" s="8"/>
      <c r="N50" s="8"/>
      <c r="O50" s="8"/>
      <c r="P50" s="8"/>
      <c r="Q50" s="8"/>
      <c r="R50" s="8"/>
      <c r="S50" s="8"/>
      <c r="T50" s="8"/>
      <c r="U50" s="8"/>
      <c r="V50" s="8"/>
      <c r="W50" s="8"/>
      <c r="X50" s="8"/>
      <c r="Y50" s="8"/>
      <c r="Z50" s="8"/>
      <c r="AA50" s="8"/>
      <c r="AB50" s="8"/>
      <c r="AC50" s="8"/>
      <c r="AD50" s="8"/>
      <c r="AE50" s="8"/>
      <c r="AF50" s="8"/>
      <c r="AG50" s="8"/>
      <c r="AH50" s="8"/>
      <c r="AI50" s="8"/>
      <c r="AJ50" s="8"/>
    </row>
    <row r="51" spans="1:36" x14ac:dyDescent="0.55000000000000004">
      <c r="A51" s="6" t="s">
        <v>154</v>
      </c>
      <c r="B51" s="5">
        <v>2</v>
      </c>
      <c r="C51" s="8"/>
      <c r="D51" s="7" t="s">
        <v>702</v>
      </c>
      <c r="E51" s="7" t="s">
        <v>7</v>
      </c>
      <c r="F51" s="6" t="s">
        <v>44</v>
      </c>
      <c r="G51" s="9" t="s">
        <v>537</v>
      </c>
      <c r="H51" s="9"/>
      <c r="I51" s="8" t="s">
        <v>707</v>
      </c>
      <c r="J51" s="6" t="s">
        <v>345</v>
      </c>
      <c r="M51" s="8"/>
      <c r="N51" s="8"/>
      <c r="O51" s="8"/>
      <c r="P51" s="8"/>
      <c r="Q51" s="8"/>
      <c r="R51" s="8"/>
      <c r="S51" s="8"/>
      <c r="T51" s="8"/>
      <c r="U51" s="8"/>
      <c r="V51" s="8"/>
      <c r="W51" s="8"/>
      <c r="X51" s="8"/>
      <c r="Y51" s="8"/>
      <c r="Z51" s="8"/>
      <c r="AA51" s="8"/>
      <c r="AB51" s="8"/>
      <c r="AC51" s="8"/>
      <c r="AD51" s="8"/>
      <c r="AE51" s="8"/>
      <c r="AF51" s="8"/>
      <c r="AG51" s="8"/>
      <c r="AH51" s="8"/>
      <c r="AI51" s="8"/>
      <c r="AJ51" s="8"/>
    </row>
    <row r="52" spans="1:36" x14ac:dyDescent="0.55000000000000004">
      <c r="A52" s="6" t="s">
        <v>157</v>
      </c>
      <c r="B52" s="5">
        <v>2</v>
      </c>
      <c r="C52" s="8">
        <v>4</v>
      </c>
      <c r="D52" s="7" t="s">
        <v>702</v>
      </c>
      <c r="E52" s="7" t="s">
        <v>7</v>
      </c>
      <c r="F52" s="6" t="s">
        <v>44</v>
      </c>
      <c r="G52" s="9" t="s">
        <v>736</v>
      </c>
      <c r="H52" s="9" t="s">
        <v>538</v>
      </c>
      <c r="I52" s="8" t="s">
        <v>707</v>
      </c>
      <c r="J52" s="6" t="s">
        <v>331</v>
      </c>
      <c r="K52" s="6" t="s">
        <v>331</v>
      </c>
      <c r="M52" s="8"/>
      <c r="N52" s="8"/>
      <c r="O52" s="8"/>
      <c r="P52" s="8"/>
      <c r="Q52" s="8"/>
      <c r="R52" s="8"/>
      <c r="S52" s="8"/>
      <c r="T52" s="8"/>
      <c r="U52" s="8"/>
      <c r="V52" s="8"/>
      <c r="W52" s="8"/>
      <c r="X52" s="8"/>
      <c r="Y52" s="8"/>
      <c r="Z52" s="8" t="s">
        <v>767</v>
      </c>
      <c r="AA52"/>
      <c r="AB52" s="8" t="s">
        <v>413</v>
      </c>
      <c r="AC52" s="8" t="s">
        <v>414</v>
      </c>
      <c r="AD52" s="8" t="s">
        <v>415</v>
      </c>
      <c r="AE52" s="8"/>
      <c r="AF52" s="8" t="s">
        <v>707</v>
      </c>
      <c r="AG52" s="8"/>
      <c r="AH52" s="8"/>
      <c r="AI52" s="8"/>
      <c r="AJ52" s="8"/>
    </row>
    <row r="53" spans="1:36" x14ac:dyDescent="0.55000000000000004">
      <c r="A53" s="6" t="s">
        <v>157</v>
      </c>
      <c r="B53" s="5">
        <v>2</v>
      </c>
      <c r="C53" s="8">
        <v>4</v>
      </c>
      <c r="D53" s="7" t="s">
        <v>702</v>
      </c>
      <c r="E53" s="7" t="s">
        <v>7</v>
      </c>
      <c r="F53" s="6" t="s">
        <v>44</v>
      </c>
      <c r="G53" s="9" t="s">
        <v>486</v>
      </c>
      <c r="H53" s="9" t="s">
        <v>462</v>
      </c>
      <c r="I53" s="8" t="s">
        <v>413</v>
      </c>
      <c r="J53" s="6" t="s">
        <v>331</v>
      </c>
      <c r="K53" s="6" t="s">
        <v>331</v>
      </c>
      <c r="M53" s="8"/>
      <c r="N53" s="8"/>
      <c r="O53" s="8"/>
      <c r="P53" s="8"/>
      <c r="Q53" s="8"/>
      <c r="R53" s="8"/>
      <c r="S53" s="8"/>
      <c r="T53" s="8"/>
      <c r="U53" s="8"/>
      <c r="V53" s="8"/>
      <c r="W53" s="8"/>
      <c r="X53" s="8"/>
      <c r="Y53" s="8"/>
      <c r="Z53" s="8" t="s">
        <v>767</v>
      </c>
      <c r="AA53"/>
      <c r="AB53" s="8" t="s">
        <v>413</v>
      </c>
      <c r="AC53" s="8" t="s">
        <v>414</v>
      </c>
      <c r="AD53" s="8" t="s">
        <v>415</v>
      </c>
      <c r="AE53" s="8"/>
      <c r="AF53" s="8" t="s">
        <v>707</v>
      </c>
      <c r="AG53" s="8"/>
      <c r="AH53" s="8"/>
      <c r="AI53" s="8"/>
      <c r="AJ53" s="8"/>
    </row>
    <row r="54" spans="1:36" x14ac:dyDescent="0.55000000000000004">
      <c r="A54" s="6" t="s">
        <v>157</v>
      </c>
      <c r="B54" s="5"/>
      <c r="C54" s="8">
        <v>4</v>
      </c>
      <c r="D54" s="7" t="s">
        <v>702</v>
      </c>
      <c r="E54" s="7" t="s">
        <v>7</v>
      </c>
      <c r="F54" s="6" t="s">
        <v>44</v>
      </c>
      <c r="G54" s="9" t="s">
        <v>47</v>
      </c>
      <c r="H54" s="9" t="s">
        <v>737</v>
      </c>
      <c r="I54" s="8"/>
      <c r="K54" s="6" t="s">
        <v>331</v>
      </c>
      <c r="M54" s="8"/>
      <c r="N54" s="8"/>
      <c r="O54" s="8"/>
      <c r="P54" s="8"/>
      <c r="Q54" s="8"/>
      <c r="R54" s="8"/>
      <c r="S54" s="8"/>
      <c r="T54"/>
      <c r="U54"/>
      <c r="V54"/>
      <c r="W54"/>
      <c r="X54"/>
      <c r="Y54"/>
      <c r="Z54" s="8" t="s">
        <v>767</v>
      </c>
      <c r="AA54"/>
      <c r="AB54" s="8" t="s">
        <v>413</v>
      </c>
      <c r="AC54" s="8" t="s">
        <v>414</v>
      </c>
      <c r="AD54" s="8" t="s">
        <v>415</v>
      </c>
      <c r="AE54" s="8"/>
      <c r="AF54" s="8" t="s">
        <v>707</v>
      </c>
      <c r="AG54" s="8"/>
      <c r="AH54" s="8"/>
      <c r="AI54" s="8"/>
      <c r="AJ54" s="8"/>
    </row>
    <row r="55" spans="1:36" x14ac:dyDescent="0.55000000000000004">
      <c r="A55" s="6" t="s">
        <v>157</v>
      </c>
      <c r="B55" s="5"/>
      <c r="C55" s="8">
        <v>4</v>
      </c>
      <c r="D55" s="7" t="s">
        <v>702</v>
      </c>
      <c r="E55" s="7" t="s">
        <v>7</v>
      </c>
      <c r="F55" s="6" t="s">
        <v>44</v>
      </c>
      <c r="G55" s="9" t="s">
        <v>47</v>
      </c>
      <c r="H55" s="9" t="s">
        <v>537</v>
      </c>
      <c r="I55" s="8"/>
      <c r="K55" s="6" t="s">
        <v>331</v>
      </c>
      <c r="M55" s="8"/>
      <c r="N55" s="8"/>
      <c r="O55" s="8"/>
      <c r="P55" s="8"/>
      <c r="Q55" s="8"/>
      <c r="R55" s="8"/>
      <c r="S55" s="8"/>
      <c r="T55"/>
      <c r="U55"/>
      <c r="V55"/>
      <c r="W55"/>
      <c r="X55"/>
      <c r="Y55"/>
      <c r="Z55" s="8" t="s">
        <v>767</v>
      </c>
      <c r="AA55"/>
      <c r="AB55" s="8" t="s">
        <v>413</v>
      </c>
      <c r="AC55" s="8" t="s">
        <v>414</v>
      </c>
      <c r="AD55" s="8" t="s">
        <v>415</v>
      </c>
      <c r="AE55" s="8"/>
      <c r="AF55" s="8" t="s">
        <v>707</v>
      </c>
      <c r="AG55" s="8"/>
      <c r="AH55" s="8"/>
      <c r="AI55" s="8"/>
      <c r="AJ55" s="8"/>
    </row>
    <row r="56" spans="1:36" x14ac:dyDescent="0.55000000000000004">
      <c r="A56" s="6" t="s">
        <v>115</v>
      </c>
      <c r="B56" s="5">
        <v>1</v>
      </c>
      <c r="C56" s="8">
        <v>3</v>
      </c>
      <c r="D56" s="7" t="s">
        <v>702</v>
      </c>
      <c r="E56" s="7" t="s">
        <v>7</v>
      </c>
      <c r="F56" s="6" t="s">
        <v>21</v>
      </c>
      <c r="G56" s="8" t="s">
        <v>742</v>
      </c>
      <c r="H56" s="8" t="s">
        <v>738</v>
      </c>
      <c r="I56" s="8"/>
      <c r="K56" s="6" t="s">
        <v>331</v>
      </c>
      <c r="M56" s="8"/>
      <c r="N56" s="8"/>
      <c r="O56" s="8"/>
      <c r="P56" s="8"/>
      <c r="Q56" s="8"/>
      <c r="R56" s="8"/>
      <c r="S56" s="8"/>
      <c r="T56" s="8"/>
      <c r="U56" s="8"/>
      <c r="V56" s="8"/>
      <c r="W56" s="8"/>
      <c r="X56" s="8"/>
      <c r="Y56" s="8"/>
      <c r="Z56" s="8" t="s">
        <v>767</v>
      </c>
      <c r="AA56"/>
      <c r="AB56" s="8" t="s">
        <v>413</v>
      </c>
      <c r="AC56" s="8" t="s">
        <v>414</v>
      </c>
      <c r="AD56" s="8" t="s">
        <v>415</v>
      </c>
      <c r="AE56" s="8"/>
      <c r="AF56" s="8" t="s">
        <v>707</v>
      </c>
      <c r="AG56" s="8"/>
      <c r="AH56" s="8"/>
      <c r="AI56" s="8"/>
      <c r="AJ56" s="8"/>
    </row>
    <row r="57" spans="1:36" x14ac:dyDescent="0.55000000000000004">
      <c r="A57" s="6" t="s">
        <v>115</v>
      </c>
      <c r="B57" s="5"/>
      <c r="C57" s="8">
        <v>3</v>
      </c>
      <c r="D57" s="7" t="s">
        <v>702</v>
      </c>
      <c r="E57" s="7" t="s">
        <v>7</v>
      </c>
      <c r="F57" s="6" t="s">
        <v>21</v>
      </c>
      <c r="G57" s="9" t="s">
        <v>47</v>
      </c>
      <c r="H57" s="9" t="s">
        <v>452</v>
      </c>
      <c r="I57" s="8"/>
      <c r="K57" s="6" t="s">
        <v>331</v>
      </c>
      <c r="M57" s="8"/>
      <c r="N57" s="8"/>
      <c r="O57" s="8"/>
      <c r="P57" s="8"/>
      <c r="Q57" s="8"/>
      <c r="R57" s="8"/>
      <c r="S57" s="8"/>
      <c r="T57" s="8"/>
      <c r="U57" s="8"/>
      <c r="V57" s="8"/>
      <c r="W57" s="8"/>
      <c r="X57"/>
      <c r="Y57"/>
      <c r="Z57" s="8" t="s">
        <v>767</v>
      </c>
      <c r="AA57"/>
      <c r="AB57" s="8" t="s">
        <v>413</v>
      </c>
      <c r="AC57" s="8" t="s">
        <v>414</v>
      </c>
      <c r="AD57" s="8" t="s">
        <v>415</v>
      </c>
      <c r="AE57" s="8"/>
      <c r="AF57" s="8" t="s">
        <v>707</v>
      </c>
      <c r="AG57" s="8"/>
      <c r="AH57" s="8"/>
      <c r="AI57" s="8"/>
      <c r="AJ57" s="8"/>
    </row>
    <row r="58" spans="1:36" x14ac:dyDescent="0.55000000000000004">
      <c r="A58" s="6" t="s">
        <v>115</v>
      </c>
      <c r="B58" s="5"/>
      <c r="C58" s="8">
        <v>3</v>
      </c>
      <c r="D58" s="7" t="s">
        <v>702</v>
      </c>
      <c r="E58" s="7" t="s">
        <v>7</v>
      </c>
      <c r="F58" s="6" t="s">
        <v>21</v>
      </c>
      <c r="G58" s="9" t="s">
        <v>47</v>
      </c>
      <c r="H58" s="9" t="s">
        <v>429</v>
      </c>
      <c r="I58" s="8"/>
      <c r="K58" s="6" t="s">
        <v>331</v>
      </c>
      <c r="M58" s="8"/>
      <c r="N58" s="8"/>
      <c r="O58" s="8"/>
      <c r="P58" s="8"/>
      <c r="Q58" s="8"/>
      <c r="R58" s="8"/>
      <c r="S58" s="8"/>
      <c r="T58" s="8"/>
      <c r="U58" s="8"/>
      <c r="V58" s="8"/>
      <c r="W58" s="8"/>
      <c r="X58"/>
      <c r="Y58"/>
      <c r="Z58" s="8" t="s">
        <v>767</v>
      </c>
      <c r="AA58"/>
      <c r="AB58" s="8" t="s">
        <v>413</v>
      </c>
      <c r="AC58" s="8" t="s">
        <v>414</v>
      </c>
      <c r="AD58" s="8" t="s">
        <v>415</v>
      </c>
      <c r="AE58" s="8"/>
      <c r="AF58" s="8" t="s">
        <v>707</v>
      </c>
      <c r="AG58" s="8"/>
      <c r="AH58" s="8"/>
      <c r="AI58" s="8"/>
      <c r="AJ58" s="8"/>
    </row>
    <row r="59" spans="1:36" x14ac:dyDescent="0.55000000000000004">
      <c r="A59" s="6" t="s">
        <v>558</v>
      </c>
      <c r="B59" s="5">
        <v>1</v>
      </c>
      <c r="C59" s="8"/>
      <c r="D59" s="7" t="s">
        <v>702</v>
      </c>
      <c r="E59" s="7" t="s">
        <v>7</v>
      </c>
      <c r="F59" s="6" t="s">
        <v>44</v>
      </c>
      <c r="G59" s="9" t="s">
        <v>559</v>
      </c>
      <c r="H59" s="9"/>
      <c r="I59" s="8" t="s">
        <v>707</v>
      </c>
      <c r="J59" s="6" t="s">
        <v>331</v>
      </c>
      <c r="M59" s="8"/>
      <c r="N59" s="8"/>
      <c r="O59" s="8"/>
      <c r="P59" s="8"/>
      <c r="Q59" s="8"/>
      <c r="R59" s="8"/>
      <c r="S59" s="8"/>
      <c r="T59" s="8"/>
      <c r="U59" s="8"/>
      <c r="V59" s="8"/>
      <c r="W59" s="8"/>
      <c r="X59" s="8"/>
      <c r="Y59" s="8"/>
      <c r="Z59" s="8"/>
      <c r="AA59" s="8"/>
      <c r="AB59" s="8"/>
      <c r="AC59" s="8"/>
      <c r="AD59" s="8"/>
      <c r="AE59" s="8"/>
      <c r="AF59" s="8"/>
      <c r="AG59" s="8"/>
      <c r="AH59" s="8"/>
      <c r="AI59" s="8"/>
      <c r="AJ59" s="8"/>
    </row>
    <row r="60" spans="1:36" x14ac:dyDescent="0.55000000000000004">
      <c r="A60" s="6" t="s">
        <v>106</v>
      </c>
      <c r="B60" s="5">
        <v>1</v>
      </c>
      <c r="C60" s="8"/>
      <c r="D60" s="7" t="s">
        <v>702</v>
      </c>
      <c r="E60" s="7" t="s">
        <v>7</v>
      </c>
      <c r="F60" s="6" t="s">
        <v>44</v>
      </c>
      <c r="G60" s="9" t="s">
        <v>464</v>
      </c>
      <c r="H60" s="9"/>
      <c r="I60" s="8"/>
      <c r="J60" s="6" t="s">
        <v>331</v>
      </c>
      <c r="M60" s="8"/>
      <c r="N60" s="8"/>
      <c r="O60" s="8"/>
      <c r="P60" s="8"/>
      <c r="Q60" s="8"/>
      <c r="R60" s="8"/>
      <c r="S60" s="8"/>
      <c r="T60" s="8"/>
      <c r="U60" s="8"/>
      <c r="V60" s="8"/>
      <c r="W60" s="8"/>
      <c r="X60" s="8"/>
      <c r="Y60" s="8"/>
      <c r="Z60" s="8"/>
      <c r="AA60" s="8"/>
      <c r="AB60" s="8"/>
      <c r="AC60" s="8"/>
      <c r="AD60" s="8"/>
      <c r="AE60" s="8"/>
      <c r="AF60" s="8"/>
      <c r="AG60" s="8"/>
      <c r="AH60" s="8"/>
      <c r="AI60" s="8"/>
      <c r="AJ60" s="8"/>
    </row>
    <row r="61" spans="1:36" x14ac:dyDescent="0.55000000000000004">
      <c r="A61" s="6" t="s">
        <v>67</v>
      </c>
      <c r="B61" s="5">
        <v>1</v>
      </c>
      <c r="C61" s="8"/>
      <c r="D61" s="7" t="s">
        <v>702</v>
      </c>
      <c r="E61" s="7" t="s">
        <v>7</v>
      </c>
      <c r="F61" s="6" t="s">
        <v>8</v>
      </c>
      <c r="G61" s="21">
        <v>42979</v>
      </c>
      <c r="H61" s="21"/>
      <c r="I61" s="8" t="s">
        <v>413</v>
      </c>
      <c r="J61" s="6" t="s">
        <v>733</v>
      </c>
      <c r="M61" s="8"/>
      <c r="N61" s="8"/>
      <c r="O61" s="8"/>
      <c r="P61" s="8"/>
      <c r="Q61" s="8"/>
      <c r="R61" s="8"/>
      <c r="S61" s="8"/>
      <c r="T61" s="8"/>
      <c r="U61" s="8"/>
      <c r="V61" s="8"/>
      <c r="W61" s="8"/>
      <c r="X61" s="8"/>
      <c r="Y61" s="8"/>
      <c r="Z61" s="8"/>
      <c r="AA61" s="8"/>
      <c r="AB61" s="8"/>
      <c r="AC61" s="8"/>
      <c r="AD61" s="8"/>
      <c r="AE61" s="8"/>
      <c r="AF61" s="8"/>
      <c r="AG61" s="8"/>
      <c r="AH61" s="8"/>
      <c r="AI61" s="8"/>
      <c r="AJ61" s="8"/>
    </row>
    <row r="62" spans="1:36" x14ac:dyDescent="0.55000000000000004">
      <c r="A62" s="6" t="s">
        <v>182</v>
      </c>
      <c r="B62" s="5">
        <v>1</v>
      </c>
      <c r="C62" s="8"/>
      <c r="D62" s="7" t="s">
        <v>702</v>
      </c>
      <c r="E62" s="7" t="s">
        <v>7</v>
      </c>
      <c r="F62" s="6" t="s">
        <v>8</v>
      </c>
      <c r="G62" s="21" t="s">
        <v>727</v>
      </c>
      <c r="H62" s="21"/>
      <c r="I62" s="8" t="s">
        <v>413</v>
      </c>
      <c r="J62" s="6" t="s">
        <v>733</v>
      </c>
      <c r="M62" s="8"/>
      <c r="N62" s="8"/>
      <c r="O62" s="8"/>
      <c r="P62" s="8"/>
      <c r="Q62" s="8"/>
      <c r="R62" s="8"/>
      <c r="S62" s="8"/>
      <c r="T62" s="8"/>
      <c r="U62" s="8"/>
      <c r="V62" s="8"/>
      <c r="W62" s="8"/>
      <c r="X62" s="8"/>
      <c r="Y62" s="8"/>
      <c r="Z62" s="8"/>
      <c r="AA62" s="8"/>
      <c r="AB62" s="8"/>
      <c r="AC62" s="8"/>
      <c r="AD62" s="8"/>
      <c r="AE62" s="8"/>
      <c r="AF62" s="8"/>
      <c r="AG62" s="8"/>
      <c r="AH62" s="8"/>
      <c r="AI62" s="8"/>
      <c r="AJ62" s="8"/>
    </row>
    <row r="63" spans="1:36" x14ac:dyDescent="0.55000000000000004">
      <c r="A63" s="6" t="s">
        <v>588</v>
      </c>
      <c r="B63" s="5">
        <v>1</v>
      </c>
      <c r="C63" s="8">
        <v>2</v>
      </c>
      <c r="D63" s="7" t="s">
        <v>702</v>
      </c>
      <c r="E63" s="7" t="s">
        <v>7</v>
      </c>
      <c r="F63" s="6" t="s">
        <v>8</v>
      </c>
      <c r="G63" s="21" t="s">
        <v>739</v>
      </c>
      <c r="H63" s="21"/>
      <c r="I63" s="8" t="s">
        <v>707</v>
      </c>
      <c r="J63" s="6" t="s">
        <v>345</v>
      </c>
      <c r="M63" s="8"/>
      <c r="N63" s="8"/>
      <c r="O63" s="8"/>
      <c r="P63" s="8"/>
      <c r="Q63" s="8"/>
      <c r="R63" s="8"/>
      <c r="S63" s="8"/>
      <c r="T63" s="8"/>
      <c r="U63" s="8"/>
      <c r="V63"/>
      <c r="W63"/>
      <c r="X63"/>
      <c r="Y63" s="8"/>
      <c r="Z63" s="8"/>
      <c r="AA63" s="8" t="s">
        <v>767</v>
      </c>
      <c r="AB63" s="8" t="s">
        <v>413</v>
      </c>
      <c r="AC63" s="8" t="s">
        <v>414</v>
      </c>
      <c r="AD63" s="8" t="s">
        <v>414</v>
      </c>
      <c r="AE63" s="8" t="s">
        <v>415</v>
      </c>
      <c r="AF63" s="8" t="s">
        <v>707</v>
      </c>
      <c r="AG63" s="8"/>
      <c r="AH63" s="8"/>
      <c r="AI63" s="8"/>
      <c r="AJ63" s="8"/>
    </row>
    <row r="64" spans="1:36" x14ac:dyDescent="0.55000000000000004">
      <c r="A64" s="6" t="s">
        <v>588</v>
      </c>
      <c r="B64" s="5"/>
      <c r="C64" s="8">
        <v>2</v>
      </c>
      <c r="D64" s="7" t="s">
        <v>702</v>
      </c>
      <c r="E64" s="7" t="s">
        <v>7</v>
      </c>
      <c r="F64" s="6" t="s">
        <v>8</v>
      </c>
      <c r="G64" s="21" t="s">
        <v>739</v>
      </c>
      <c r="H64" s="21"/>
      <c r="I64" s="8" t="s">
        <v>707</v>
      </c>
      <c r="J64" s="6" t="s">
        <v>345</v>
      </c>
      <c r="M64" s="8"/>
      <c r="N64" s="8"/>
      <c r="O64" s="8"/>
      <c r="P64" s="8"/>
      <c r="Q64" s="8"/>
      <c r="R64" s="8"/>
      <c r="S64" s="8"/>
      <c r="T64" s="8"/>
      <c r="U64" s="8"/>
      <c r="V64"/>
      <c r="W64"/>
      <c r="X64"/>
      <c r="Y64" s="8"/>
      <c r="Z64" s="8"/>
      <c r="AA64" s="8" t="s">
        <v>767</v>
      </c>
      <c r="AB64" s="8" t="s">
        <v>413</v>
      </c>
      <c r="AC64" s="8" t="s">
        <v>414</v>
      </c>
      <c r="AD64" s="8" t="s">
        <v>414</v>
      </c>
      <c r="AE64" s="8" t="s">
        <v>415</v>
      </c>
      <c r="AF64" s="8" t="s">
        <v>707</v>
      </c>
      <c r="AG64" s="8"/>
      <c r="AH64" s="8"/>
      <c r="AI64" s="8"/>
      <c r="AJ64" s="8"/>
    </row>
    <row r="65" spans="1:36" x14ac:dyDescent="0.55000000000000004">
      <c r="A65" s="6" t="s">
        <v>456</v>
      </c>
      <c r="B65" s="5">
        <v>1</v>
      </c>
      <c r="C65" s="8">
        <v>1</v>
      </c>
      <c r="D65" s="7" t="s">
        <v>702</v>
      </c>
      <c r="E65" s="7" t="s">
        <v>7</v>
      </c>
      <c r="F65" s="6" t="s">
        <v>80</v>
      </c>
      <c r="G65" s="8"/>
      <c r="H65" s="9"/>
      <c r="I65" s="8" t="s">
        <v>413</v>
      </c>
      <c r="J65" s="6" t="s">
        <v>331</v>
      </c>
      <c r="K65" s="6" t="s">
        <v>331</v>
      </c>
      <c r="M65" s="8"/>
      <c r="N65" s="8"/>
      <c r="O65" s="8"/>
      <c r="P65" s="8"/>
      <c r="Q65" s="8"/>
      <c r="R65" s="8"/>
      <c r="S65" s="8"/>
      <c r="T65" s="8"/>
      <c r="U65" s="8"/>
      <c r="V65" s="8"/>
      <c r="W65" s="8"/>
      <c r="X65" s="8" t="s">
        <v>767</v>
      </c>
      <c r="Y65" s="8"/>
      <c r="Z65"/>
      <c r="AA65" s="8"/>
      <c r="AB65" s="8" t="s">
        <v>413</v>
      </c>
      <c r="AC65" s="8" t="s">
        <v>414</v>
      </c>
      <c r="AD65" s="8" t="s">
        <v>415</v>
      </c>
      <c r="AE65" s="8" t="s">
        <v>707</v>
      </c>
      <c r="AF65" s="8"/>
      <c r="AG65" s="8"/>
      <c r="AH65" s="8"/>
      <c r="AI65" s="8"/>
      <c r="AJ65" s="8"/>
    </row>
    <row r="66" spans="1:36" x14ac:dyDescent="0.55000000000000004">
      <c r="A66" s="6" t="s">
        <v>133</v>
      </c>
      <c r="B66" s="5">
        <v>1</v>
      </c>
      <c r="C66" s="8">
        <v>4</v>
      </c>
      <c r="D66" s="7" t="s">
        <v>702</v>
      </c>
      <c r="E66" s="7" t="s">
        <v>7</v>
      </c>
      <c r="F66" s="6" t="s">
        <v>44</v>
      </c>
      <c r="G66" s="8" t="s">
        <v>453</v>
      </c>
      <c r="H66" s="9"/>
      <c r="I66" s="8"/>
      <c r="J66" s="6" t="s">
        <v>331</v>
      </c>
      <c r="K66" s="6" t="s">
        <v>345</v>
      </c>
      <c r="M66" s="8"/>
      <c r="N66" s="8"/>
      <c r="O66" s="8"/>
      <c r="P66" s="8"/>
      <c r="Q66" s="8"/>
      <c r="R66" s="8"/>
      <c r="S66" s="8"/>
      <c r="T66" s="8"/>
      <c r="U66" s="8"/>
      <c r="V66" s="8"/>
      <c r="W66" s="8"/>
      <c r="X66" s="8"/>
      <c r="Y66" s="8"/>
      <c r="Z66" s="8"/>
      <c r="AA66" s="8" t="s">
        <v>767</v>
      </c>
      <c r="AB66" s="8" t="s">
        <v>413</v>
      </c>
      <c r="AC66" s="8" t="s">
        <v>707</v>
      </c>
      <c r="AD66" s="8"/>
      <c r="AE66" s="8"/>
      <c r="AF66" s="8"/>
      <c r="AG66" s="8"/>
      <c r="AH66" s="8"/>
      <c r="AI66" s="8"/>
      <c r="AJ66" s="8"/>
    </row>
    <row r="67" spans="1:36" x14ac:dyDescent="0.55000000000000004">
      <c r="A67" s="6" t="s">
        <v>133</v>
      </c>
      <c r="B67" s="5">
        <v>1</v>
      </c>
      <c r="C67" s="8">
        <v>4</v>
      </c>
      <c r="D67" s="7" t="s">
        <v>702</v>
      </c>
      <c r="E67" s="7" t="s">
        <v>7</v>
      </c>
      <c r="F67" s="6" t="s">
        <v>44</v>
      </c>
      <c r="G67" s="8" t="s">
        <v>453</v>
      </c>
      <c r="H67" s="9"/>
      <c r="I67" s="8"/>
      <c r="K67" s="6" t="s">
        <v>345</v>
      </c>
      <c r="M67" s="8"/>
      <c r="N67" s="8"/>
      <c r="O67" s="8"/>
      <c r="P67" s="8"/>
      <c r="Q67" s="8"/>
      <c r="R67" s="8"/>
      <c r="S67" s="8"/>
      <c r="T67" s="8"/>
      <c r="U67"/>
      <c r="V67"/>
      <c r="W67"/>
      <c r="X67"/>
      <c r="Y67" s="8"/>
      <c r="Z67" s="8"/>
      <c r="AA67" s="8"/>
      <c r="AB67" s="8" t="s">
        <v>767</v>
      </c>
      <c r="AC67" s="8" t="s">
        <v>413</v>
      </c>
      <c r="AD67" s="8" t="s">
        <v>707</v>
      </c>
      <c r="AE67" s="8"/>
      <c r="AF67" s="8"/>
      <c r="AG67" s="8"/>
      <c r="AH67" s="8"/>
      <c r="AI67" s="8"/>
      <c r="AJ67" s="8"/>
    </row>
    <row r="68" spans="1:36" x14ac:dyDescent="0.55000000000000004">
      <c r="A68" s="6" t="s">
        <v>133</v>
      </c>
      <c r="B68" s="5">
        <v>1</v>
      </c>
      <c r="C68" s="8">
        <v>4</v>
      </c>
      <c r="D68" s="7" t="s">
        <v>702</v>
      </c>
      <c r="E68" s="7" t="s">
        <v>7</v>
      </c>
      <c r="F68" s="6" t="s">
        <v>44</v>
      </c>
      <c r="G68" s="8" t="s">
        <v>453</v>
      </c>
      <c r="H68" s="9"/>
      <c r="I68" s="8"/>
      <c r="K68" s="6" t="s">
        <v>345</v>
      </c>
      <c r="M68" s="8"/>
      <c r="N68" s="8"/>
      <c r="O68" s="8"/>
      <c r="P68" s="8"/>
      <c r="Q68" s="8"/>
      <c r="R68" s="8"/>
      <c r="S68" s="8"/>
      <c r="T68" s="8"/>
      <c r="U68"/>
      <c r="V68"/>
      <c r="W68"/>
      <c r="X68"/>
      <c r="Y68" s="8"/>
      <c r="Z68" s="8"/>
      <c r="AA68" s="8"/>
      <c r="AB68" s="8"/>
      <c r="AC68" s="8" t="s">
        <v>767</v>
      </c>
      <c r="AD68" s="8" t="s">
        <v>413</v>
      </c>
      <c r="AE68" s="8" t="s">
        <v>707</v>
      </c>
      <c r="AF68" s="8"/>
      <c r="AG68" s="8"/>
      <c r="AH68" s="8"/>
      <c r="AI68" s="8"/>
      <c r="AJ68" s="8"/>
    </row>
    <row r="69" spans="1:36" x14ac:dyDescent="0.55000000000000004">
      <c r="A69" s="6" t="s">
        <v>133</v>
      </c>
      <c r="B69" s="5">
        <v>1</v>
      </c>
      <c r="C69" s="8">
        <v>4</v>
      </c>
      <c r="D69" s="7" t="s">
        <v>702</v>
      </c>
      <c r="E69" s="7" t="s">
        <v>7</v>
      </c>
      <c r="F69" s="6" t="s">
        <v>44</v>
      </c>
      <c r="G69" s="8" t="s">
        <v>453</v>
      </c>
      <c r="H69" s="9"/>
      <c r="I69" s="8"/>
      <c r="K69" s="6" t="s">
        <v>345</v>
      </c>
      <c r="M69" s="8"/>
      <c r="N69" s="8"/>
      <c r="O69" s="8"/>
      <c r="P69" s="8"/>
      <c r="Q69" s="8"/>
      <c r="R69" s="8"/>
      <c r="S69" s="8"/>
      <c r="T69" s="8"/>
      <c r="U69"/>
      <c r="V69"/>
      <c r="W69"/>
      <c r="X69"/>
      <c r="Y69" s="8"/>
      <c r="Z69" s="8"/>
      <c r="AA69" s="8"/>
      <c r="AB69" s="8"/>
      <c r="AC69" s="8"/>
      <c r="AD69" s="8" t="s">
        <v>767</v>
      </c>
      <c r="AE69" s="8" t="s">
        <v>413</v>
      </c>
      <c r="AF69" s="8" t="s">
        <v>707</v>
      </c>
      <c r="AG69" s="8"/>
      <c r="AH69" s="8"/>
      <c r="AI69" s="8"/>
      <c r="AJ69" s="8"/>
    </row>
    <row r="70" spans="1:36" x14ac:dyDescent="0.55000000000000004">
      <c r="A70" s="6" t="s">
        <v>185</v>
      </c>
      <c r="B70" s="5">
        <v>1</v>
      </c>
      <c r="C70" s="8">
        <v>1</v>
      </c>
      <c r="D70" s="7" t="s">
        <v>702</v>
      </c>
      <c r="E70" s="7" t="s">
        <v>7</v>
      </c>
      <c r="F70" s="6" t="s">
        <v>8</v>
      </c>
      <c r="G70" s="9" t="s">
        <v>543</v>
      </c>
      <c r="H70" s="9"/>
      <c r="I70" s="8" t="s">
        <v>707</v>
      </c>
      <c r="J70" s="6" t="s">
        <v>331</v>
      </c>
      <c r="K70" s="6" t="s">
        <v>331</v>
      </c>
      <c r="M70" s="8"/>
      <c r="N70" s="8"/>
      <c r="O70" s="8"/>
      <c r="P70" s="8"/>
      <c r="Q70" s="8"/>
      <c r="R70" s="8"/>
      <c r="S70" s="8"/>
      <c r="T70" s="8"/>
      <c r="U70" s="8"/>
      <c r="V70" s="8"/>
      <c r="W70" s="8"/>
      <c r="X70" s="8"/>
      <c r="Y70" s="8"/>
      <c r="Z70" s="8" t="s">
        <v>767</v>
      </c>
      <c r="AA70" s="8"/>
      <c r="AB70" s="8" t="s">
        <v>413</v>
      </c>
      <c r="AC70" s="8" t="s">
        <v>414</v>
      </c>
      <c r="AD70" s="8" t="s">
        <v>707</v>
      </c>
      <c r="AE70" s="8"/>
      <c r="AF70" s="8"/>
      <c r="AG70" s="8"/>
      <c r="AH70" s="8"/>
      <c r="AI70" s="8"/>
      <c r="AJ70" s="8"/>
    </row>
    <row r="71" spans="1:36" x14ac:dyDescent="0.55000000000000004">
      <c r="A71" s="6" t="s">
        <v>188</v>
      </c>
      <c r="B71" s="5">
        <v>1</v>
      </c>
      <c r="C71" s="8">
        <v>1</v>
      </c>
      <c r="D71" s="7" t="s">
        <v>702</v>
      </c>
      <c r="E71" s="7" t="s">
        <v>7</v>
      </c>
      <c r="F71" s="6" t="s">
        <v>8</v>
      </c>
      <c r="G71" s="22" t="s">
        <v>501</v>
      </c>
      <c r="H71" s="22"/>
      <c r="I71" s="8" t="s">
        <v>707</v>
      </c>
      <c r="J71" s="6" t="s">
        <v>345</v>
      </c>
      <c r="M71" s="8"/>
      <c r="N71" s="8"/>
      <c r="O71" s="8"/>
      <c r="P71" s="8"/>
      <c r="Q71" s="8"/>
      <c r="R71" s="8"/>
      <c r="S71" s="8"/>
      <c r="T71" s="8"/>
      <c r="U71" s="8"/>
      <c r="V71" s="8"/>
      <c r="W71" s="8"/>
      <c r="X71" s="8"/>
      <c r="Y71" s="8"/>
      <c r="Z71" s="8"/>
      <c r="AA71" s="8" t="s">
        <v>767</v>
      </c>
      <c r="AB71" s="8" t="s">
        <v>413</v>
      </c>
      <c r="AC71" s="8" t="s">
        <v>414</v>
      </c>
      <c r="AD71" s="8" t="s">
        <v>415</v>
      </c>
      <c r="AE71" s="8" t="s">
        <v>707</v>
      </c>
      <c r="AF71" s="8"/>
      <c r="AG71" s="8"/>
      <c r="AH71" s="8"/>
      <c r="AI71" s="8"/>
      <c r="AJ71" s="8"/>
    </row>
    <row r="72" spans="1:36" x14ac:dyDescent="0.55000000000000004">
      <c r="A72" s="6" t="s">
        <v>224</v>
      </c>
      <c r="B72" s="5">
        <v>1</v>
      </c>
      <c r="C72" s="8">
        <v>3</v>
      </c>
      <c r="D72" s="7" t="s">
        <v>702</v>
      </c>
      <c r="E72" s="7" t="s">
        <v>7</v>
      </c>
      <c r="F72" s="6" t="s">
        <v>44</v>
      </c>
      <c r="G72" s="9" t="s">
        <v>47</v>
      </c>
      <c r="H72" s="9"/>
      <c r="I72" s="8"/>
      <c r="K72" s="6" t="s">
        <v>331</v>
      </c>
      <c r="M72" s="8"/>
      <c r="N72" s="8"/>
      <c r="O72" s="8"/>
      <c r="P72" s="8"/>
      <c r="Q72" s="8"/>
      <c r="R72" s="8"/>
      <c r="S72" s="8"/>
      <c r="T72" s="8"/>
      <c r="U72" s="8"/>
      <c r="V72" s="8"/>
      <c r="W72" s="8"/>
      <c r="X72" s="8"/>
      <c r="Y72" s="8"/>
      <c r="Z72" s="8"/>
      <c r="AA72" s="8" t="s">
        <v>767</v>
      </c>
      <c r="AB72" s="8" t="s">
        <v>413</v>
      </c>
      <c r="AC72" s="8" t="s">
        <v>707</v>
      </c>
      <c r="AD72" s="8"/>
      <c r="AE72" s="8"/>
      <c r="AF72" s="8"/>
      <c r="AG72" s="8"/>
      <c r="AH72" s="8"/>
      <c r="AI72" s="8"/>
      <c r="AJ72" s="8"/>
    </row>
    <row r="73" spans="1:36" x14ac:dyDescent="0.55000000000000004">
      <c r="A73" s="6" t="s">
        <v>224</v>
      </c>
      <c r="B73" s="5">
        <v>1</v>
      </c>
      <c r="C73" s="8">
        <v>3</v>
      </c>
      <c r="D73" s="7" t="s">
        <v>702</v>
      </c>
      <c r="E73" s="7" t="s">
        <v>7</v>
      </c>
      <c r="F73" s="6" t="s">
        <v>44</v>
      </c>
      <c r="G73" s="9" t="s">
        <v>47</v>
      </c>
      <c r="H73" s="9"/>
      <c r="I73" s="8"/>
      <c r="K73" s="6" t="s">
        <v>331</v>
      </c>
      <c r="M73" s="8"/>
      <c r="N73" s="8"/>
      <c r="O73" s="8"/>
      <c r="P73" s="8"/>
      <c r="Q73" s="8"/>
      <c r="R73" s="8"/>
      <c r="S73" s="8"/>
      <c r="T73" s="8"/>
      <c r="U73" s="8"/>
      <c r="V73" s="8"/>
      <c r="W73" s="8"/>
      <c r="X73"/>
      <c r="Y73"/>
      <c r="Z73"/>
      <c r="AB73" s="8" t="s">
        <v>767</v>
      </c>
      <c r="AC73" s="8" t="s">
        <v>413</v>
      </c>
      <c r="AD73" s="8" t="s">
        <v>707</v>
      </c>
      <c r="AE73" s="8"/>
      <c r="AF73" s="8"/>
      <c r="AG73" s="8"/>
      <c r="AH73" s="8"/>
      <c r="AI73" s="8"/>
      <c r="AJ73" s="8"/>
    </row>
    <row r="74" spans="1:36" x14ac:dyDescent="0.55000000000000004">
      <c r="A74" s="6" t="s">
        <v>224</v>
      </c>
      <c r="B74" s="5">
        <v>1</v>
      </c>
      <c r="C74" s="8">
        <v>3</v>
      </c>
      <c r="D74" s="7" t="s">
        <v>702</v>
      </c>
      <c r="E74" s="7" t="s">
        <v>7</v>
      </c>
      <c r="F74" s="6" t="s">
        <v>44</v>
      </c>
      <c r="G74" s="9" t="s">
        <v>47</v>
      </c>
      <c r="H74" s="9" t="s">
        <v>47</v>
      </c>
      <c r="I74" s="8"/>
      <c r="K74" s="6" t="s">
        <v>331</v>
      </c>
      <c r="M74" s="8"/>
      <c r="N74" s="8"/>
      <c r="O74" s="8"/>
      <c r="P74" s="8"/>
      <c r="Q74" s="8"/>
      <c r="R74" s="8"/>
      <c r="S74" s="8"/>
      <c r="T74" s="8"/>
      <c r="U74" s="8"/>
      <c r="V74" s="8"/>
      <c r="W74" s="8"/>
      <c r="X74"/>
      <c r="Y74"/>
      <c r="Z74"/>
      <c r="AB74" s="8"/>
      <c r="AC74" s="8" t="s">
        <v>767</v>
      </c>
      <c r="AD74" s="8" t="s">
        <v>413</v>
      </c>
      <c r="AE74" s="8" t="s">
        <v>707</v>
      </c>
      <c r="AF74" s="8"/>
      <c r="AG74" s="8"/>
      <c r="AH74" s="8"/>
      <c r="AI74" s="8"/>
      <c r="AJ74" s="8"/>
    </row>
    <row r="75" spans="1:36" x14ac:dyDescent="0.55000000000000004">
      <c r="A75" s="6" t="s">
        <v>335</v>
      </c>
      <c r="B75" s="8"/>
      <c r="C75" s="8">
        <v>1</v>
      </c>
      <c r="D75" s="7" t="s">
        <v>702</v>
      </c>
      <c r="E75" s="7" t="s">
        <v>7</v>
      </c>
      <c r="F75" s="6" t="s">
        <v>21</v>
      </c>
      <c r="G75" s="9" t="s">
        <v>47</v>
      </c>
      <c r="H75" s="9" t="s">
        <v>47</v>
      </c>
      <c r="I75" s="8"/>
      <c r="K75" s="6" t="s">
        <v>331</v>
      </c>
      <c r="M75" s="8"/>
      <c r="N75" s="8"/>
      <c r="O75" s="8"/>
      <c r="P75" s="8"/>
      <c r="Q75" s="8"/>
      <c r="R75" s="8"/>
      <c r="S75" s="8"/>
      <c r="T75" s="8"/>
      <c r="U75" s="8"/>
      <c r="V75" s="8"/>
      <c r="W75" s="8"/>
      <c r="Y75" s="8" t="s">
        <v>767</v>
      </c>
      <c r="Z75" s="8"/>
      <c r="AA75" s="8"/>
      <c r="AB75" s="8" t="s">
        <v>413</v>
      </c>
      <c r="AC75" s="8" t="s">
        <v>414</v>
      </c>
      <c r="AD75" s="8" t="s">
        <v>415</v>
      </c>
      <c r="AE75" s="8" t="s">
        <v>707</v>
      </c>
      <c r="AF75" s="8"/>
      <c r="AG75" s="8"/>
      <c r="AH75" s="8"/>
      <c r="AI75" s="8"/>
      <c r="AJ75" s="8"/>
    </row>
    <row r="76" spans="1:36" x14ac:dyDescent="0.55000000000000004">
      <c r="A76" s="6" t="s">
        <v>340</v>
      </c>
      <c r="B76" s="8"/>
      <c r="C76" s="8"/>
      <c r="D76" s="7" t="s">
        <v>702</v>
      </c>
      <c r="E76" s="7" t="s">
        <v>7</v>
      </c>
      <c r="F76" s="6" t="s">
        <v>8</v>
      </c>
      <c r="G76" s="8"/>
      <c r="H76" s="9" t="s">
        <v>47</v>
      </c>
      <c r="I76" s="8"/>
      <c r="K76" s="6" t="s">
        <v>331</v>
      </c>
      <c r="M76" s="8"/>
      <c r="N76" s="8"/>
      <c r="O76" s="8"/>
      <c r="P76" s="8"/>
      <c r="Q76" s="8"/>
      <c r="R76" s="8"/>
      <c r="S76" s="8"/>
      <c r="T76" s="8"/>
      <c r="U76" s="8"/>
      <c r="V76" s="8"/>
      <c r="W76" s="8"/>
      <c r="X76" s="8"/>
      <c r="Y76" s="8"/>
      <c r="Z76" s="8"/>
      <c r="AA76" s="8"/>
      <c r="AB76" s="8"/>
      <c r="AC76" s="8"/>
      <c r="AD76" s="8"/>
      <c r="AE76" s="8"/>
      <c r="AF76" s="8"/>
      <c r="AG76" s="8"/>
      <c r="AH76" s="8"/>
      <c r="AI76" s="8"/>
      <c r="AJ76" s="8"/>
    </row>
    <row r="77" spans="1:36" x14ac:dyDescent="0.55000000000000004">
      <c r="A77" s="6" t="s">
        <v>340</v>
      </c>
      <c r="B77" s="8"/>
      <c r="C77" s="8"/>
      <c r="D77" s="7" t="s">
        <v>702</v>
      </c>
      <c r="E77" s="7" t="s">
        <v>7</v>
      </c>
      <c r="F77" s="6" t="s">
        <v>8</v>
      </c>
      <c r="G77" s="8"/>
      <c r="H77" s="9" t="s">
        <v>47</v>
      </c>
      <c r="I77" s="8"/>
      <c r="K77" s="6" t="s">
        <v>331</v>
      </c>
      <c r="M77" s="8"/>
      <c r="N77" s="8"/>
      <c r="O77" s="8"/>
      <c r="P77" s="8"/>
      <c r="Q77" s="8"/>
      <c r="R77" s="8"/>
      <c r="S77" s="8"/>
      <c r="T77" s="8"/>
      <c r="U77" s="8"/>
      <c r="V77" s="8"/>
      <c r="W77" s="8"/>
      <c r="X77" s="8"/>
      <c r="Y77" s="8"/>
      <c r="Z77" s="8"/>
      <c r="AA77" s="8"/>
      <c r="AB77" s="8"/>
      <c r="AC77" s="8"/>
      <c r="AD77" s="8"/>
      <c r="AE77" s="8"/>
      <c r="AF77" s="8"/>
      <c r="AG77" s="8"/>
      <c r="AH77" s="8"/>
      <c r="AI77" s="8"/>
      <c r="AJ77" s="8"/>
    </row>
    <row r="78" spans="1:36" x14ac:dyDescent="0.55000000000000004">
      <c r="A78" s="6" t="s">
        <v>340</v>
      </c>
      <c r="B78" s="8"/>
      <c r="C78" s="8"/>
      <c r="D78" s="7" t="s">
        <v>702</v>
      </c>
      <c r="E78" s="7" t="s">
        <v>7</v>
      </c>
      <c r="F78" s="6" t="s">
        <v>8</v>
      </c>
      <c r="G78" s="8"/>
      <c r="H78" s="9"/>
      <c r="I78" s="8"/>
      <c r="K78" s="6" t="s">
        <v>331</v>
      </c>
      <c r="M78" s="8"/>
      <c r="N78" s="8"/>
      <c r="O78" s="8"/>
      <c r="P78" s="8"/>
      <c r="Q78" s="8"/>
      <c r="R78" s="8"/>
      <c r="S78" s="8"/>
      <c r="T78" s="8"/>
      <c r="U78" s="8"/>
      <c r="V78" s="8"/>
      <c r="W78" s="8"/>
      <c r="X78" s="8"/>
      <c r="Y78" s="8"/>
      <c r="Z78" s="8"/>
      <c r="AA78" s="8"/>
      <c r="AB78" s="8"/>
      <c r="AC78" s="8"/>
      <c r="AD78" s="8"/>
      <c r="AE78" s="8"/>
      <c r="AF78" s="8"/>
      <c r="AG78" s="8"/>
      <c r="AH78" s="8"/>
      <c r="AI78" s="8"/>
      <c r="AJ78" s="8"/>
    </row>
    <row r="79" spans="1:36" x14ac:dyDescent="0.55000000000000004">
      <c r="A79" s="6" t="s">
        <v>585</v>
      </c>
      <c r="B79" s="8"/>
      <c r="C79" s="8"/>
      <c r="F79" s="6" t="s">
        <v>8</v>
      </c>
      <c r="G79" s="8"/>
      <c r="H79" s="9" t="s">
        <v>47</v>
      </c>
      <c r="I79" s="8"/>
      <c r="M79" s="8"/>
      <c r="N79" s="8"/>
      <c r="O79" s="8"/>
      <c r="P79" s="8"/>
      <c r="Q79" s="8"/>
      <c r="R79" s="8"/>
      <c r="S79" s="8"/>
      <c r="T79" s="8"/>
      <c r="U79" s="8"/>
      <c r="V79" s="8"/>
      <c r="W79" s="8"/>
      <c r="X79" s="8"/>
      <c r="Y79" s="8"/>
      <c r="Z79" s="8"/>
      <c r="AA79" s="8"/>
      <c r="AB79" s="8"/>
      <c r="AC79" s="8"/>
      <c r="AD79" s="8"/>
      <c r="AE79" s="8"/>
      <c r="AF79" s="8"/>
      <c r="AG79" s="8"/>
      <c r="AH79" s="8"/>
      <c r="AI79" s="8"/>
      <c r="AJ79" s="8"/>
    </row>
    <row r="80" spans="1:36" x14ac:dyDescent="0.55000000000000004">
      <c r="A80" s="6" t="s">
        <v>770</v>
      </c>
      <c r="B80" s="8">
        <v>1</v>
      </c>
      <c r="C80" s="8"/>
      <c r="G80" s="8"/>
      <c r="H80" s="9" t="s">
        <v>47</v>
      </c>
      <c r="I80" s="8" t="s">
        <v>413</v>
      </c>
      <c r="J80" s="6" t="s">
        <v>31</v>
      </c>
      <c r="M80" s="8" t="s">
        <v>413</v>
      </c>
      <c r="N80" s="8"/>
      <c r="O80" s="8"/>
      <c r="P80" s="8"/>
      <c r="Q80" s="8"/>
      <c r="R80" s="8"/>
      <c r="S80" s="8"/>
      <c r="T80" s="8"/>
      <c r="U80" s="8"/>
      <c r="V80" s="8"/>
      <c r="W80" s="8"/>
      <c r="X80" s="8"/>
      <c r="Y80" s="8"/>
      <c r="Z80" s="8"/>
      <c r="AA80" s="8"/>
      <c r="AB80" s="8"/>
      <c r="AC80" s="8"/>
      <c r="AD80" s="8"/>
      <c r="AE80" s="8"/>
      <c r="AF80" s="8"/>
      <c r="AG80" s="8"/>
      <c r="AH80" s="8"/>
      <c r="AI80" s="8"/>
      <c r="AJ80" s="8"/>
    </row>
    <row r="81" spans="1:36" x14ac:dyDescent="0.55000000000000004">
      <c r="A81" s="6" t="s">
        <v>771</v>
      </c>
      <c r="B81" s="8">
        <v>1</v>
      </c>
      <c r="C81" s="8"/>
      <c r="G81" s="8" t="s">
        <v>741</v>
      </c>
      <c r="H81" s="9" t="s">
        <v>47</v>
      </c>
      <c r="I81" s="8" t="s">
        <v>413</v>
      </c>
      <c r="J81" s="6" t="s">
        <v>31</v>
      </c>
      <c r="M81" s="8"/>
      <c r="N81" s="8"/>
      <c r="O81" s="8"/>
      <c r="P81" s="8" t="s">
        <v>413</v>
      </c>
      <c r="Q81" s="8"/>
      <c r="R81" s="8"/>
      <c r="S81" s="8"/>
      <c r="T81" s="8"/>
      <c r="U81" s="8"/>
      <c r="V81" s="8"/>
      <c r="W81" s="8"/>
      <c r="X81" s="8"/>
      <c r="Y81" s="8"/>
      <c r="Z81" s="8"/>
      <c r="AA81" s="8"/>
      <c r="AB81" s="8"/>
      <c r="AC81" s="8"/>
      <c r="AD81" s="8"/>
      <c r="AE81" s="8"/>
      <c r="AF81" s="8"/>
      <c r="AG81" s="8"/>
      <c r="AH81" s="8"/>
      <c r="AI81" s="8"/>
      <c r="AJ81" s="8"/>
    </row>
    <row r="82" spans="1:36" x14ac:dyDescent="0.55000000000000004">
      <c r="A82" s="6" t="s">
        <v>772</v>
      </c>
      <c r="B82" s="8">
        <v>1</v>
      </c>
      <c r="C82" s="8"/>
      <c r="G82" s="8" t="s">
        <v>742</v>
      </c>
      <c r="H82" s="8"/>
      <c r="I82" s="8" t="s">
        <v>413</v>
      </c>
      <c r="J82" s="6" t="s">
        <v>31</v>
      </c>
      <c r="M82" s="8"/>
      <c r="N82" s="8"/>
      <c r="O82" s="8"/>
      <c r="P82" s="8"/>
      <c r="Q82" s="8" t="s">
        <v>413</v>
      </c>
      <c r="R82" s="8"/>
      <c r="S82" s="8"/>
      <c r="T82" s="8"/>
      <c r="U82" s="8"/>
      <c r="V82" s="8"/>
      <c r="W82" s="8"/>
      <c r="X82" s="8"/>
      <c r="Y82" s="8"/>
      <c r="Z82" s="8"/>
      <c r="AA82" s="8"/>
      <c r="AB82" s="8"/>
      <c r="AC82" s="8"/>
      <c r="AD82" s="8"/>
      <c r="AE82" s="8"/>
      <c r="AF82" s="8"/>
      <c r="AG82" s="8"/>
      <c r="AH82" s="8"/>
      <c r="AI82" s="8"/>
      <c r="AJ82" s="8"/>
    </row>
    <row r="83" spans="1:36" x14ac:dyDescent="0.55000000000000004">
      <c r="A83" s="6" t="s">
        <v>773</v>
      </c>
      <c r="B83" s="8">
        <v>1</v>
      </c>
      <c r="C83" s="8"/>
      <c r="G83" s="8" t="s">
        <v>482</v>
      </c>
      <c r="H83" s="8"/>
      <c r="I83" s="8" t="s">
        <v>413</v>
      </c>
      <c r="J83" s="6" t="s">
        <v>31</v>
      </c>
      <c r="M83" s="8"/>
      <c r="N83" s="8"/>
      <c r="O83" s="8"/>
      <c r="P83" s="8"/>
      <c r="Q83" s="8"/>
      <c r="R83" s="8"/>
      <c r="S83" s="8"/>
      <c r="T83" s="8" t="s">
        <v>413</v>
      </c>
      <c r="U83" s="8"/>
      <c r="V83" s="8"/>
      <c r="W83" s="8"/>
      <c r="X83" s="8"/>
      <c r="Y83" s="8"/>
      <c r="Z83" s="8"/>
      <c r="AA83" s="8"/>
      <c r="AB83" s="8"/>
      <c r="AC83" s="8"/>
      <c r="AD83" s="8"/>
      <c r="AE83" s="8"/>
      <c r="AF83" s="8"/>
      <c r="AG83" s="8"/>
      <c r="AH83" s="8"/>
      <c r="AI83" s="8"/>
      <c r="AJ83" s="8"/>
    </row>
    <row r="84" spans="1:36" x14ac:dyDescent="0.55000000000000004">
      <c r="A84" s="6" t="s">
        <v>774</v>
      </c>
      <c r="B84" s="8">
        <v>1</v>
      </c>
      <c r="C84" s="8"/>
      <c r="G84" s="8" t="s">
        <v>529</v>
      </c>
      <c r="H84" s="8"/>
      <c r="I84" s="8" t="s">
        <v>413</v>
      </c>
      <c r="J84" s="6" t="s">
        <v>31</v>
      </c>
      <c r="M84" s="8"/>
      <c r="N84" s="8"/>
      <c r="O84" s="8"/>
      <c r="P84" s="8"/>
      <c r="Q84" s="8"/>
      <c r="R84" s="8"/>
      <c r="S84" s="8"/>
      <c r="T84" s="8"/>
      <c r="U84" s="8" t="s">
        <v>413</v>
      </c>
      <c r="V84" s="8"/>
      <c r="W84" s="8"/>
      <c r="X84" s="8"/>
      <c r="Y84" s="8"/>
      <c r="Z84" s="8"/>
      <c r="AA84" s="8"/>
      <c r="AB84" s="8"/>
      <c r="AC84" s="8"/>
      <c r="AD84" s="8"/>
      <c r="AE84" s="8"/>
      <c r="AF84" s="8" t="s">
        <v>707</v>
      </c>
      <c r="AG84" s="8"/>
      <c r="AH84" s="8"/>
      <c r="AI84" s="8"/>
      <c r="AJ84" s="8"/>
    </row>
    <row r="85" spans="1:36" x14ac:dyDescent="0.55000000000000004">
      <c r="A85" s="6" t="s">
        <v>775</v>
      </c>
      <c r="B85" s="8">
        <v>1</v>
      </c>
      <c r="C85" s="8"/>
      <c r="G85" s="8" t="s">
        <v>743</v>
      </c>
      <c r="H85" s="8"/>
      <c r="I85" s="8" t="s">
        <v>413</v>
      </c>
      <c r="J85" s="6" t="s">
        <v>31</v>
      </c>
      <c r="M85" s="8"/>
      <c r="N85" s="8"/>
      <c r="O85" s="8"/>
      <c r="P85" s="8"/>
      <c r="Q85" s="8"/>
      <c r="R85" s="8"/>
      <c r="S85" s="8"/>
      <c r="T85" s="8"/>
      <c r="U85" s="8" t="s">
        <v>413</v>
      </c>
      <c r="V85" s="8"/>
      <c r="W85" s="8"/>
      <c r="X85" s="8"/>
      <c r="Y85" s="8"/>
      <c r="Z85" s="8"/>
      <c r="AA85" s="8"/>
      <c r="AB85" s="8"/>
      <c r="AC85" s="8"/>
      <c r="AD85" s="8"/>
      <c r="AE85" s="8"/>
      <c r="AF85" s="8" t="s">
        <v>707</v>
      </c>
      <c r="AG85" s="8"/>
      <c r="AH85" s="8"/>
      <c r="AI85" s="8"/>
      <c r="AJ85" s="8"/>
    </row>
    <row r="86" spans="1:36" x14ac:dyDescent="0.55000000000000004">
      <c r="A86" s="6" t="s">
        <v>776</v>
      </c>
      <c r="B86" s="8">
        <v>1</v>
      </c>
      <c r="C86" s="8"/>
      <c r="G86" s="8" t="s">
        <v>744</v>
      </c>
      <c r="H86" s="8"/>
      <c r="I86" s="8" t="s">
        <v>413</v>
      </c>
      <c r="J86" s="6" t="s">
        <v>31</v>
      </c>
      <c r="M86" s="8"/>
      <c r="N86" s="8"/>
      <c r="O86" s="8"/>
      <c r="P86" s="8"/>
      <c r="Q86" s="8"/>
      <c r="R86" s="8"/>
      <c r="S86" s="8"/>
      <c r="T86" s="8"/>
      <c r="U86" s="8" t="s">
        <v>413</v>
      </c>
      <c r="V86" s="8"/>
      <c r="W86" s="8"/>
      <c r="X86" s="8"/>
      <c r="Y86" s="8"/>
      <c r="Z86" s="8"/>
      <c r="AA86" s="8"/>
      <c r="AB86" s="8"/>
      <c r="AC86" s="8"/>
      <c r="AD86" s="8"/>
      <c r="AE86" s="8"/>
      <c r="AF86" s="8" t="s">
        <v>707</v>
      </c>
      <c r="AG86" s="8"/>
      <c r="AH86" s="8"/>
      <c r="AI86" s="8"/>
      <c r="AJ86" s="8"/>
    </row>
    <row r="87" spans="1:36" x14ac:dyDescent="0.55000000000000004">
      <c r="A87" s="6" t="s">
        <v>777</v>
      </c>
      <c r="B87" s="8">
        <v>1</v>
      </c>
      <c r="C87" s="8"/>
      <c r="G87" s="8"/>
      <c r="H87" s="8"/>
      <c r="I87" s="8"/>
      <c r="J87" s="6" t="s">
        <v>31</v>
      </c>
      <c r="M87" s="8"/>
      <c r="N87" s="8"/>
      <c r="O87" s="8"/>
      <c r="P87" s="8"/>
      <c r="Q87" s="8"/>
      <c r="R87" s="8"/>
      <c r="S87" s="8"/>
      <c r="T87" s="8"/>
      <c r="U87" s="8"/>
      <c r="V87" s="8" t="s">
        <v>413</v>
      </c>
      <c r="W87" s="8"/>
      <c r="X87" s="8"/>
      <c r="Y87" s="8"/>
      <c r="Z87" s="8"/>
      <c r="AA87" s="8"/>
      <c r="AB87" s="8"/>
      <c r="AC87" s="8"/>
      <c r="AD87" s="8"/>
      <c r="AE87" s="8"/>
      <c r="AF87" s="8"/>
      <c r="AG87" s="8"/>
      <c r="AH87" s="8"/>
      <c r="AI87" s="8"/>
      <c r="AJ87" s="8"/>
    </row>
    <row r="88" spans="1:36" x14ac:dyDescent="0.55000000000000004">
      <c r="A88" s="6" t="s">
        <v>778</v>
      </c>
      <c r="B88" s="8">
        <v>1</v>
      </c>
      <c r="C88" s="8"/>
      <c r="G88" s="8"/>
      <c r="H88" s="8"/>
      <c r="I88" s="8"/>
      <c r="J88" s="6" t="s">
        <v>31</v>
      </c>
      <c r="M88" s="8"/>
      <c r="N88" s="8"/>
      <c r="O88" s="8"/>
      <c r="P88" s="8"/>
      <c r="Q88" s="8"/>
      <c r="R88" s="8"/>
      <c r="S88" s="8"/>
      <c r="T88" s="8"/>
      <c r="U88" s="8"/>
      <c r="V88" s="8" t="s">
        <v>413</v>
      </c>
      <c r="W88" s="8"/>
      <c r="X88" s="8"/>
      <c r="Y88" s="8"/>
      <c r="Z88" s="8"/>
      <c r="AA88" s="8"/>
      <c r="AB88" s="8"/>
      <c r="AC88" s="8"/>
      <c r="AD88" s="8"/>
      <c r="AE88" s="8"/>
      <c r="AF88" s="8"/>
      <c r="AG88" s="8"/>
      <c r="AH88" s="8"/>
      <c r="AI88" s="8"/>
      <c r="AJ88" s="8"/>
    </row>
    <row r="89" spans="1:36" x14ac:dyDescent="0.55000000000000004">
      <c r="A89" s="6" t="s">
        <v>779</v>
      </c>
      <c r="B89" s="8">
        <v>1</v>
      </c>
      <c r="C89" s="8"/>
      <c r="G89" s="8"/>
      <c r="H89" s="8"/>
      <c r="I89" s="8"/>
      <c r="J89" s="6" t="s">
        <v>31</v>
      </c>
      <c r="M89" s="8"/>
      <c r="N89" s="8"/>
      <c r="O89" s="8"/>
      <c r="P89" s="8"/>
      <c r="Q89" s="8"/>
      <c r="R89" s="8"/>
      <c r="S89" s="8"/>
      <c r="T89" s="8"/>
      <c r="U89" s="8"/>
      <c r="V89" s="8" t="s">
        <v>413</v>
      </c>
      <c r="W89" s="8"/>
      <c r="X89" s="8"/>
      <c r="Y89" s="8"/>
      <c r="Z89" s="8"/>
      <c r="AA89" s="8"/>
      <c r="AB89" s="8"/>
      <c r="AC89" s="8"/>
      <c r="AD89" s="8"/>
      <c r="AE89" s="8"/>
      <c r="AF89" s="8"/>
      <c r="AG89" s="8"/>
      <c r="AH89" s="8"/>
      <c r="AI89" s="8"/>
      <c r="AJ89" s="8"/>
    </row>
    <row r="90" spans="1:36" x14ac:dyDescent="0.55000000000000004">
      <c r="A90" s="6" t="s">
        <v>780</v>
      </c>
      <c r="B90" s="8">
        <v>1</v>
      </c>
      <c r="C90" s="8"/>
      <c r="G90" s="8"/>
      <c r="H90" s="8"/>
      <c r="I90" s="8"/>
      <c r="J90" s="6" t="s">
        <v>31</v>
      </c>
      <c r="M90" s="8"/>
      <c r="N90" s="8"/>
      <c r="O90" s="8"/>
      <c r="P90" s="8"/>
      <c r="Q90" s="8"/>
      <c r="R90" s="8"/>
      <c r="S90" s="8"/>
      <c r="T90" s="8"/>
      <c r="U90" s="8"/>
      <c r="V90" s="8"/>
      <c r="W90" s="8" t="s">
        <v>413</v>
      </c>
      <c r="X90" s="8"/>
      <c r="Y90" s="8"/>
      <c r="Z90" s="8"/>
      <c r="AA90" s="8"/>
      <c r="AB90" s="8"/>
      <c r="AC90" s="8"/>
      <c r="AD90" s="8"/>
      <c r="AE90" s="8"/>
      <c r="AF90" s="8"/>
      <c r="AG90" s="8"/>
      <c r="AH90" s="8"/>
      <c r="AI90" s="8"/>
      <c r="AJ90" s="8"/>
    </row>
    <row r="91" spans="1:36" x14ac:dyDescent="0.55000000000000004">
      <c r="A91" s="6" t="s">
        <v>781</v>
      </c>
      <c r="B91" s="8">
        <v>1</v>
      </c>
      <c r="C91" s="8"/>
      <c r="G91" s="8"/>
      <c r="H91" s="8"/>
      <c r="I91" s="8"/>
      <c r="J91" s="6" t="s">
        <v>31</v>
      </c>
      <c r="M91" s="8"/>
      <c r="N91" s="8"/>
      <c r="O91" s="8"/>
      <c r="P91" s="8"/>
      <c r="Q91" s="8"/>
      <c r="R91" s="8"/>
      <c r="S91" s="8"/>
      <c r="T91" s="8"/>
      <c r="U91" s="8"/>
      <c r="V91" s="8"/>
      <c r="W91" s="8" t="s">
        <v>413</v>
      </c>
      <c r="X91" s="8"/>
      <c r="Y91" s="8"/>
      <c r="Z91" s="8"/>
      <c r="AA91" s="8"/>
      <c r="AB91" s="8"/>
      <c r="AC91" s="8"/>
      <c r="AD91" s="8"/>
      <c r="AE91" s="8"/>
      <c r="AF91" s="8"/>
      <c r="AG91" s="8"/>
      <c r="AH91" s="8"/>
      <c r="AI91" s="8"/>
      <c r="AJ91" s="8"/>
    </row>
    <row r="92" spans="1:36" x14ac:dyDescent="0.55000000000000004">
      <c r="A92" s="6" t="s">
        <v>782</v>
      </c>
      <c r="B92" s="8">
        <v>1</v>
      </c>
      <c r="C92" s="8"/>
      <c r="G92" s="8"/>
      <c r="H92" s="8"/>
      <c r="I92" s="8"/>
      <c r="J92" s="6" t="s">
        <v>31</v>
      </c>
      <c r="M92" s="8"/>
      <c r="N92" s="8"/>
      <c r="O92" s="8"/>
      <c r="P92" s="8"/>
      <c r="Q92" s="8"/>
      <c r="R92" s="8"/>
      <c r="S92" s="8"/>
      <c r="T92" s="8"/>
      <c r="U92" s="8"/>
      <c r="V92" s="8"/>
      <c r="W92" s="8" t="s">
        <v>413</v>
      </c>
      <c r="X92" s="8"/>
      <c r="Y92" s="8"/>
      <c r="Z92" s="8"/>
      <c r="AA92" s="8"/>
      <c r="AB92" s="8"/>
      <c r="AC92" s="8"/>
      <c r="AD92" s="8"/>
      <c r="AE92" s="8"/>
      <c r="AF92" s="8"/>
      <c r="AG92" s="8"/>
      <c r="AH92" s="8"/>
      <c r="AI92" s="8"/>
      <c r="AJ92" s="8"/>
    </row>
    <row r="93" spans="1:36" x14ac:dyDescent="0.55000000000000004">
      <c r="A93" s="6" t="s">
        <v>783</v>
      </c>
      <c r="B93" s="8">
        <v>1</v>
      </c>
      <c r="C93" s="8"/>
      <c r="G93" s="8"/>
      <c r="H93" s="8"/>
      <c r="I93" s="8"/>
      <c r="J93" s="6" t="s">
        <v>31</v>
      </c>
      <c r="M93" s="8"/>
      <c r="N93" s="8"/>
      <c r="O93" s="8"/>
      <c r="P93" s="8"/>
      <c r="Q93" s="8"/>
      <c r="R93" s="8"/>
      <c r="S93" s="8"/>
      <c r="T93" s="8"/>
      <c r="U93" s="8"/>
      <c r="V93" s="8"/>
      <c r="W93" s="8"/>
      <c r="X93" s="8"/>
      <c r="Y93" s="8" t="s">
        <v>413</v>
      </c>
      <c r="Z93" s="8"/>
      <c r="AA93" s="8"/>
      <c r="AB93" s="8"/>
      <c r="AC93" s="8"/>
      <c r="AD93" s="8"/>
      <c r="AE93" s="8"/>
      <c r="AF93" s="8"/>
      <c r="AG93" s="6"/>
      <c r="AH93" s="6"/>
      <c r="AI93" s="6"/>
      <c r="AJ93" s="6"/>
    </row>
    <row r="94" spans="1:36" x14ac:dyDescent="0.55000000000000004">
      <c r="A94" s="6" t="s">
        <v>784</v>
      </c>
      <c r="B94" s="8">
        <v>1</v>
      </c>
      <c r="C94" s="8"/>
      <c r="G94" s="8"/>
      <c r="H94" s="8"/>
      <c r="I94" s="8"/>
      <c r="J94" s="6" t="s">
        <v>31</v>
      </c>
      <c r="M94" s="8"/>
      <c r="N94" s="8"/>
      <c r="O94" s="8"/>
      <c r="P94" s="8"/>
      <c r="Q94" s="8"/>
      <c r="R94" s="8"/>
      <c r="S94" s="8"/>
      <c r="T94" s="8"/>
      <c r="U94" s="8"/>
      <c r="V94" s="8"/>
      <c r="W94" s="8"/>
      <c r="X94" s="8"/>
      <c r="Y94" s="8" t="s">
        <v>413</v>
      </c>
      <c r="Z94" s="8"/>
      <c r="AA94" s="8"/>
      <c r="AB94" s="8"/>
      <c r="AC94" s="8"/>
      <c r="AD94" s="8"/>
      <c r="AE94" s="8"/>
      <c r="AF94" s="8"/>
      <c r="AG94" s="6"/>
      <c r="AH94" s="6"/>
      <c r="AI94" s="6"/>
      <c r="AJ94" s="6"/>
    </row>
    <row r="95" spans="1:36" x14ac:dyDescent="0.55000000000000004">
      <c r="A95" s="6" t="s">
        <v>785</v>
      </c>
      <c r="B95" s="8"/>
      <c r="C95" s="8">
        <v>1</v>
      </c>
      <c r="G95" s="8"/>
      <c r="H95" s="8"/>
      <c r="I95" s="8"/>
      <c r="J95" s="6" t="s">
        <v>31</v>
      </c>
      <c r="M95" s="8"/>
      <c r="N95" s="8"/>
      <c r="O95" s="8"/>
      <c r="P95" s="8"/>
      <c r="Q95" s="8"/>
      <c r="R95" s="8"/>
      <c r="S95" s="8"/>
      <c r="T95" s="8"/>
      <c r="U95" s="8"/>
      <c r="V95" s="8"/>
      <c r="W95" s="8"/>
      <c r="X95" s="8"/>
      <c r="Y95" s="8" t="s">
        <v>767</v>
      </c>
      <c r="Z95" s="8"/>
      <c r="AA95" s="8"/>
      <c r="AB95" s="8" t="s">
        <v>413</v>
      </c>
      <c r="AC95" s="8" t="s">
        <v>414</v>
      </c>
      <c r="AD95" s="8" t="s">
        <v>414</v>
      </c>
      <c r="AE95" s="8" t="s">
        <v>414</v>
      </c>
      <c r="AF95" s="8" t="s">
        <v>707</v>
      </c>
      <c r="AG95" s="6"/>
      <c r="AH95" s="6"/>
      <c r="AI95" s="6"/>
      <c r="AJ95" s="6"/>
    </row>
    <row r="96" spans="1:36" x14ac:dyDescent="0.55000000000000004">
      <c r="A96" s="6" t="s">
        <v>786</v>
      </c>
      <c r="B96" s="8"/>
      <c r="C96" s="8">
        <v>1</v>
      </c>
      <c r="G96" s="8"/>
      <c r="H96" s="8"/>
      <c r="I96" s="8"/>
      <c r="J96" s="6" t="s">
        <v>31</v>
      </c>
      <c r="M96" s="8"/>
      <c r="N96" s="8"/>
      <c r="O96" s="8"/>
      <c r="P96" s="8"/>
      <c r="Q96" s="8"/>
      <c r="R96" s="8"/>
      <c r="S96" s="8"/>
      <c r="T96" s="8"/>
      <c r="U96" s="8"/>
      <c r="V96" s="8"/>
      <c r="W96" s="8"/>
      <c r="X96" s="8"/>
      <c r="Y96" s="8" t="s">
        <v>767</v>
      </c>
      <c r="Z96" s="8"/>
      <c r="AA96" s="8"/>
      <c r="AB96" s="8" t="s">
        <v>413</v>
      </c>
      <c r="AC96" s="8" t="s">
        <v>414</v>
      </c>
      <c r="AD96" s="8" t="s">
        <v>414</v>
      </c>
      <c r="AE96" s="8" t="s">
        <v>414</v>
      </c>
      <c r="AF96" s="8" t="s">
        <v>707</v>
      </c>
      <c r="AG96" s="6"/>
      <c r="AH96" s="6"/>
      <c r="AI96" s="6"/>
      <c r="AJ96" s="6"/>
    </row>
    <row r="97" spans="1:36" x14ac:dyDescent="0.55000000000000004">
      <c r="A97" s="6" t="s">
        <v>787</v>
      </c>
      <c r="B97" s="8"/>
      <c r="C97" s="8">
        <v>1</v>
      </c>
      <c r="G97" s="8"/>
      <c r="H97" s="8"/>
      <c r="I97" s="8"/>
      <c r="J97" s="6" t="s">
        <v>31</v>
      </c>
      <c r="M97" s="8"/>
      <c r="N97" s="8"/>
      <c r="O97" s="8"/>
      <c r="P97" s="8"/>
      <c r="Q97" s="8"/>
      <c r="R97" s="8"/>
      <c r="S97" s="8"/>
      <c r="T97" s="8"/>
      <c r="U97" s="8"/>
      <c r="V97" s="8"/>
      <c r="W97" s="8"/>
      <c r="X97" s="8"/>
      <c r="Y97" s="8" t="s">
        <v>767</v>
      </c>
      <c r="Z97" s="8"/>
      <c r="AA97" s="8"/>
      <c r="AB97" s="8" t="s">
        <v>413</v>
      </c>
      <c r="AC97" s="8" t="s">
        <v>414</v>
      </c>
      <c r="AD97" s="8" t="s">
        <v>414</v>
      </c>
      <c r="AE97" s="8" t="s">
        <v>414</v>
      </c>
      <c r="AF97" s="8" t="s">
        <v>707</v>
      </c>
      <c r="AG97" s="6"/>
      <c r="AH97" s="6"/>
      <c r="AI97" s="6"/>
      <c r="AJ97" s="6"/>
    </row>
    <row r="98" spans="1:36" x14ac:dyDescent="0.55000000000000004">
      <c r="A98" s="6" t="s">
        <v>788</v>
      </c>
      <c r="B98" s="8"/>
      <c r="C98" s="8">
        <v>1</v>
      </c>
      <c r="G98" s="8"/>
      <c r="H98" s="8"/>
      <c r="I98" s="8"/>
      <c r="J98" s="6" t="s">
        <v>31</v>
      </c>
      <c r="M98" s="8"/>
      <c r="N98" s="8"/>
      <c r="O98" s="8"/>
      <c r="P98" s="8"/>
      <c r="Q98" s="8"/>
      <c r="R98" s="8"/>
      <c r="S98" s="8"/>
      <c r="T98" s="8"/>
      <c r="U98" s="8"/>
      <c r="V98" s="8"/>
      <c r="W98" s="8"/>
      <c r="X98" s="8"/>
      <c r="Y98" s="8" t="s">
        <v>767</v>
      </c>
      <c r="Z98" s="8"/>
      <c r="AA98" s="8"/>
      <c r="AB98" s="8" t="s">
        <v>413</v>
      </c>
      <c r="AC98" s="8" t="s">
        <v>414</v>
      </c>
      <c r="AD98" s="8" t="s">
        <v>414</v>
      </c>
      <c r="AE98" s="8" t="s">
        <v>414</v>
      </c>
      <c r="AF98" s="8" t="s">
        <v>707</v>
      </c>
      <c r="AG98" s="6"/>
      <c r="AH98" s="6"/>
      <c r="AI98" s="6"/>
      <c r="AJ98" s="6"/>
    </row>
    <row r="99" spans="1:36" x14ac:dyDescent="0.55000000000000004">
      <c r="A99" s="6" t="s">
        <v>789</v>
      </c>
      <c r="B99" s="8"/>
      <c r="C99" s="8">
        <v>1</v>
      </c>
      <c r="G99" s="8"/>
      <c r="H99" s="8"/>
      <c r="I99" s="8"/>
      <c r="J99" s="6" t="s">
        <v>31</v>
      </c>
      <c r="M99" s="8"/>
      <c r="N99" s="8"/>
      <c r="O99" s="8"/>
      <c r="P99" s="8"/>
      <c r="Q99" s="8"/>
      <c r="R99" s="8"/>
      <c r="S99" s="8"/>
      <c r="T99" s="8"/>
      <c r="U99" s="8"/>
      <c r="V99" s="8"/>
      <c r="W99" s="8"/>
      <c r="X99" s="8"/>
      <c r="Y99" s="8" t="s">
        <v>767</v>
      </c>
      <c r="Z99" s="8"/>
      <c r="AA99" s="8"/>
      <c r="AB99" s="8" t="s">
        <v>413</v>
      </c>
      <c r="AC99" s="8" t="s">
        <v>414</v>
      </c>
      <c r="AD99" s="8" t="s">
        <v>414</v>
      </c>
      <c r="AE99" s="8" t="s">
        <v>414</v>
      </c>
      <c r="AF99" s="8" t="s">
        <v>707</v>
      </c>
      <c r="AG99" s="6"/>
      <c r="AH99" s="6"/>
      <c r="AI99" s="6"/>
      <c r="AJ99" s="6"/>
    </row>
    <row r="100" spans="1:36" x14ac:dyDescent="0.55000000000000004">
      <c r="A100" s="6" t="s">
        <v>790</v>
      </c>
      <c r="B100" s="8"/>
      <c r="C100" s="8">
        <v>1</v>
      </c>
      <c r="G100" s="8"/>
      <c r="H100" s="8"/>
      <c r="I100" s="8"/>
      <c r="J100" s="6" t="s">
        <v>31</v>
      </c>
      <c r="M100" s="8"/>
      <c r="N100" s="8"/>
      <c r="O100" s="8"/>
      <c r="P100" s="8"/>
      <c r="Q100" s="8"/>
      <c r="R100" s="8"/>
      <c r="S100" s="8"/>
      <c r="T100" s="8"/>
      <c r="U100" s="8"/>
      <c r="V100" s="8"/>
      <c r="W100" s="8"/>
      <c r="X100" s="8"/>
      <c r="Y100" s="8"/>
      <c r="Z100" s="8" t="s">
        <v>767</v>
      </c>
      <c r="AA100" s="8"/>
      <c r="AB100" s="8" t="s">
        <v>413</v>
      </c>
      <c r="AC100" s="8" t="s">
        <v>414</v>
      </c>
      <c r="AD100" s="8" t="s">
        <v>414</v>
      </c>
      <c r="AE100" s="8" t="s">
        <v>414</v>
      </c>
      <c r="AF100" s="8" t="s">
        <v>707</v>
      </c>
      <c r="AG100" s="6"/>
      <c r="AH100" s="6"/>
      <c r="AI100" s="6"/>
      <c r="AJ100" s="6"/>
    </row>
    <row r="101" spans="1:36" x14ac:dyDescent="0.55000000000000004">
      <c r="A101" s="6" t="s">
        <v>791</v>
      </c>
      <c r="B101" s="8"/>
      <c r="C101" s="8">
        <v>1</v>
      </c>
      <c r="G101" s="8"/>
      <c r="H101" s="8"/>
      <c r="I101" s="8"/>
      <c r="J101" s="6" t="s">
        <v>31</v>
      </c>
      <c r="M101" s="8"/>
      <c r="N101" s="8"/>
      <c r="O101" s="8"/>
      <c r="P101" s="8"/>
      <c r="Q101" s="8"/>
      <c r="R101" s="8"/>
      <c r="S101" s="8"/>
      <c r="T101" s="8"/>
      <c r="U101" s="8"/>
      <c r="V101" s="8"/>
      <c r="W101" s="8"/>
      <c r="X101" s="8"/>
      <c r="Y101" s="8"/>
      <c r="Z101" s="8" t="s">
        <v>767</v>
      </c>
      <c r="AA101" s="8"/>
      <c r="AB101" s="8" t="s">
        <v>413</v>
      </c>
      <c r="AC101" s="8" t="s">
        <v>414</v>
      </c>
      <c r="AD101" s="8" t="s">
        <v>414</v>
      </c>
      <c r="AE101" s="8" t="s">
        <v>414</v>
      </c>
      <c r="AF101" s="8" t="s">
        <v>707</v>
      </c>
      <c r="AG101" s="6"/>
      <c r="AH101" s="6"/>
      <c r="AI101" s="6"/>
      <c r="AJ101" s="6"/>
    </row>
    <row r="102" spans="1:36" x14ac:dyDescent="0.55000000000000004">
      <c r="A102" s="6" t="s">
        <v>792</v>
      </c>
      <c r="B102" s="8"/>
      <c r="C102" s="8">
        <v>1</v>
      </c>
      <c r="G102" s="8"/>
      <c r="H102" s="8"/>
      <c r="I102" s="8"/>
      <c r="J102" s="6" t="s">
        <v>31</v>
      </c>
      <c r="M102" s="8"/>
      <c r="N102" s="8"/>
      <c r="O102" s="8"/>
      <c r="P102" s="8"/>
      <c r="Q102" s="8"/>
      <c r="R102" s="8"/>
      <c r="S102" s="8"/>
      <c r="T102" s="8"/>
      <c r="U102" s="8"/>
      <c r="V102" s="8"/>
      <c r="W102" s="8"/>
      <c r="X102" s="8"/>
      <c r="Y102" s="8"/>
      <c r="Z102" s="8" t="s">
        <v>767</v>
      </c>
      <c r="AA102" s="8"/>
      <c r="AB102" s="8" t="s">
        <v>413</v>
      </c>
      <c r="AC102" s="8" t="s">
        <v>414</v>
      </c>
      <c r="AD102" s="8" t="s">
        <v>414</v>
      </c>
      <c r="AE102" s="8" t="s">
        <v>414</v>
      </c>
      <c r="AF102" s="8" t="s">
        <v>707</v>
      </c>
      <c r="AG102" s="6"/>
      <c r="AH102" s="6"/>
      <c r="AI102" s="6"/>
      <c r="AJ102" s="6"/>
    </row>
    <row r="103" spans="1:36" x14ac:dyDescent="0.55000000000000004">
      <c r="A103" s="6" t="s">
        <v>793</v>
      </c>
      <c r="B103" s="8"/>
      <c r="C103" s="8">
        <v>1</v>
      </c>
      <c r="G103" s="8"/>
      <c r="H103" s="8"/>
      <c r="I103" s="8"/>
      <c r="J103" s="6" t="s">
        <v>31</v>
      </c>
      <c r="M103" s="8"/>
      <c r="N103" s="8"/>
      <c r="O103" s="8"/>
      <c r="P103" s="8"/>
      <c r="Q103" s="8"/>
      <c r="R103" s="8"/>
      <c r="S103" s="8"/>
      <c r="T103" s="8"/>
      <c r="U103" s="8"/>
      <c r="V103" s="8"/>
      <c r="W103" s="8"/>
      <c r="X103" s="8"/>
      <c r="Y103" s="8"/>
      <c r="Z103" s="8" t="s">
        <v>767</v>
      </c>
      <c r="AA103" s="8"/>
      <c r="AB103" s="8" t="s">
        <v>413</v>
      </c>
      <c r="AC103" s="8" t="s">
        <v>414</v>
      </c>
      <c r="AD103" s="8" t="s">
        <v>414</v>
      </c>
      <c r="AE103" s="8" t="s">
        <v>414</v>
      </c>
      <c r="AF103" s="8" t="s">
        <v>707</v>
      </c>
      <c r="AG103" s="6"/>
      <c r="AH103" s="6"/>
      <c r="AI103" s="6"/>
      <c r="AJ103" s="6"/>
    </row>
    <row r="104" spans="1:36" x14ac:dyDescent="0.55000000000000004">
      <c r="A104" s="6" t="s">
        <v>794</v>
      </c>
      <c r="B104" s="8"/>
      <c r="C104" s="8">
        <v>1</v>
      </c>
      <c r="G104" s="8"/>
      <c r="H104" s="8"/>
      <c r="I104" s="8"/>
      <c r="J104" s="6" t="s">
        <v>31</v>
      </c>
      <c r="M104" s="8"/>
      <c r="N104" s="8"/>
      <c r="O104" s="8"/>
      <c r="P104" s="8"/>
      <c r="Q104" s="8"/>
      <c r="R104" s="8"/>
      <c r="S104" s="8"/>
      <c r="T104" s="8"/>
      <c r="U104" s="8"/>
      <c r="V104" s="8"/>
      <c r="W104" s="8"/>
      <c r="X104" s="8"/>
      <c r="Y104" s="8"/>
      <c r="Z104" s="8" t="s">
        <v>767</v>
      </c>
      <c r="AA104" s="8"/>
      <c r="AB104" s="8" t="s">
        <v>413</v>
      </c>
      <c r="AC104" s="8" t="s">
        <v>414</v>
      </c>
      <c r="AD104" s="8" t="s">
        <v>414</v>
      </c>
      <c r="AE104" s="8" t="s">
        <v>414</v>
      </c>
      <c r="AF104" s="8" t="s">
        <v>707</v>
      </c>
      <c r="AG104" s="6"/>
      <c r="AH104" s="6"/>
      <c r="AI104" s="6"/>
      <c r="AJ104" s="6"/>
    </row>
    <row r="105" spans="1:36" x14ac:dyDescent="0.55000000000000004">
      <c r="B105" s="8"/>
      <c r="C105" s="8"/>
      <c r="G105" s="8"/>
      <c r="H105" s="8"/>
      <c r="I105" s="8"/>
      <c r="M105" s="8"/>
      <c r="N105" s="8"/>
      <c r="O105" s="8"/>
      <c r="P105" s="8"/>
      <c r="Q105" s="8"/>
      <c r="R105" s="8"/>
      <c r="S105" s="8"/>
      <c r="T105" s="8"/>
      <c r="U105" s="8"/>
      <c r="V105" s="8"/>
      <c r="W105" s="8"/>
      <c r="X105" s="8"/>
      <c r="Y105" s="8"/>
      <c r="Z105" s="8"/>
      <c r="AA105" s="8"/>
      <c r="AB105" s="8"/>
      <c r="AC105" s="8"/>
      <c r="AD105" s="8"/>
      <c r="AE105" s="8"/>
      <c r="AF105" s="6"/>
      <c r="AG105" s="6"/>
      <c r="AH105" s="6"/>
      <c r="AI105" s="6"/>
      <c r="AJ105" s="6"/>
    </row>
    <row r="106" spans="1:36" x14ac:dyDescent="0.55000000000000004">
      <c r="B106" s="8"/>
      <c r="C106" s="8"/>
      <c r="G106" s="8"/>
      <c r="H106" s="8"/>
      <c r="I106" s="8"/>
      <c r="M106" s="8"/>
      <c r="N106" s="8"/>
      <c r="O106" s="8"/>
      <c r="P106" s="8"/>
      <c r="Q106" s="8"/>
      <c r="R106" s="8"/>
      <c r="S106" s="8"/>
      <c r="T106" s="8"/>
      <c r="U106" s="8"/>
      <c r="V106" s="8"/>
      <c r="W106" s="8"/>
      <c r="X106" s="8"/>
      <c r="Y106" s="8"/>
      <c r="Z106" s="8"/>
      <c r="AA106" s="8"/>
      <c r="AB106" s="8"/>
      <c r="AC106" s="8"/>
      <c r="AD106" s="8"/>
      <c r="AE106" s="8"/>
      <c r="AF106" s="6"/>
      <c r="AG106" s="6"/>
      <c r="AH106" s="6"/>
      <c r="AI106" s="6"/>
      <c r="AJ106" s="6"/>
    </row>
    <row r="107" spans="1:36" x14ac:dyDescent="0.55000000000000004">
      <c r="B107" s="8"/>
      <c r="C107" s="8"/>
      <c r="G107" s="8"/>
      <c r="H107" s="8"/>
      <c r="I107" s="8"/>
      <c r="M107" s="8"/>
      <c r="N107" s="8"/>
      <c r="O107" s="8"/>
      <c r="P107" s="8"/>
      <c r="Q107" s="8"/>
      <c r="R107" s="8"/>
      <c r="S107" s="8"/>
      <c r="T107" s="8"/>
      <c r="U107" s="8"/>
      <c r="V107" s="8"/>
      <c r="W107" s="8"/>
      <c r="X107" s="8"/>
      <c r="Y107" s="8"/>
      <c r="Z107" s="8"/>
      <c r="AA107" s="8"/>
      <c r="AB107" s="8"/>
      <c r="AC107" s="8"/>
      <c r="AD107" s="8"/>
      <c r="AE107" s="8"/>
      <c r="AF107" s="6"/>
      <c r="AG107" s="6"/>
      <c r="AH107" s="6"/>
      <c r="AI107" s="6"/>
      <c r="AJ107" s="6"/>
    </row>
    <row r="108" spans="1:36" x14ac:dyDescent="0.55000000000000004">
      <c r="B108" s="8"/>
      <c r="C108" s="8"/>
      <c r="G108" s="8"/>
      <c r="H108" s="8"/>
      <c r="I108" s="8"/>
      <c r="M108" s="8"/>
      <c r="N108" s="8"/>
      <c r="O108" s="8"/>
      <c r="P108" s="8"/>
      <c r="Q108" s="8"/>
      <c r="R108" s="8"/>
      <c r="S108" s="8"/>
      <c r="T108" s="8"/>
      <c r="U108" s="8"/>
      <c r="V108" s="8"/>
      <c r="W108" s="8"/>
      <c r="X108" s="8"/>
      <c r="Y108" s="8"/>
      <c r="Z108" s="8"/>
      <c r="AA108" s="8"/>
      <c r="AB108" s="8"/>
      <c r="AC108" s="8"/>
      <c r="AD108" s="8"/>
      <c r="AE108" s="8"/>
      <c r="AF108" s="6"/>
      <c r="AG108" s="6"/>
      <c r="AH108" s="6"/>
      <c r="AI108" s="6"/>
      <c r="AJ108" s="6"/>
    </row>
    <row r="109" spans="1:36" x14ac:dyDescent="0.55000000000000004">
      <c r="B109" s="8"/>
      <c r="C109" s="8"/>
      <c r="G109" s="8"/>
      <c r="H109" s="8"/>
      <c r="I109" s="8"/>
      <c r="M109" s="8"/>
      <c r="N109" s="8"/>
      <c r="O109" s="8"/>
      <c r="P109" s="8"/>
      <c r="Q109" s="8"/>
      <c r="R109" s="8"/>
      <c r="S109" s="8"/>
      <c r="T109" s="8"/>
      <c r="U109" s="8"/>
      <c r="V109" s="8"/>
      <c r="W109" s="8"/>
      <c r="X109" s="8"/>
      <c r="Y109" s="8"/>
      <c r="Z109" s="8"/>
      <c r="AA109" s="8"/>
      <c r="AB109" s="8"/>
      <c r="AC109" s="8"/>
      <c r="AD109" s="8"/>
      <c r="AE109" s="8"/>
      <c r="AF109" s="6"/>
      <c r="AG109" s="6"/>
      <c r="AH109" s="6"/>
      <c r="AI109" s="6"/>
      <c r="AJ109" s="6"/>
    </row>
    <row r="110" spans="1:36" x14ac:dyDescent="0.55000000000000004">
      <c r="B110" s="8"/>
      <c r="C110" s="8"/>
      <c r="G110" s="8"/>
      <c r="H110" s="8"/>
      <c r="I110" s="8"/>
      <c r="M110" s="8"/>
      <c r="N110" s="8"/>
      <c r="O110" s="8"/>
      <c r="P110" s="8"/>
      <c r="Q110" s="8"/>
      <c r="R110" s="8"/>
      <c r="S110" s="8"/>
      <c r="T110" s="8"/>
      <c r="U110" s="8"/>
      <c r="V110" s="8"/>
      <c r="W110" s="8"/>
      <c r="X110" s="8"/>
      <c r="Y110" s="8"/>
      <c r="Z110" s="8"/>
      <c r="AA110" s="8"/>
      <c r="AB110" s="8"/>
      <c r="AC110" s="8"/>
      <c r="AD110" s="8"/>
      <c r="AE110" s="8"/>
      <c r="AF110" s="6"/>
      <c r="AG110" s="6"/>
      <c r="AH110" s="6"/>
      <c r="AI110" s="6"/>
      <c r="AJ110" s="6"/>
    </row>
    <row r="111" spans="1:36" x14ac:dyDescent="0.55000000000000004">
      <c r="B111" s="8"/>
      <c r="C111" s="8"/>
      <c r="G111" s="8"/>
      <c r="H111" s="8"/>
      <c r="I111" s="8"/>
      <c r="M111" s="8"/>
      <c r="N111" s="8"/>
      <c r="O111" s="8"/>
      <c r="P111" s="8"/>
      <c r="Q111" s="8"/>
      <c r="R111" s="8"/>
      <c r="S111" s="8"/>
      <c r="T111" s="8"/>
      <c r="U111" s="8"/>
      <c r="V111" s="8"/>
      <c r="W111" s="8"/>
      <c r="X111" s="8"/>
      <c r="Y111" s="8"/>
      <c r="Z111" s="8"/>
      <c r="AA111" s="8"/>
      <c r="AB111" s="8"/>
      <c r="AC111" s="8"/>
      <c r="AD111" s="8"/>
      <c r="AE111" s="8"/>
      <c r="AF111" s="6"/>
      <c r="AG111" s="6"/>
      <c r="AH111" s="6"/>
      <c r="AI111" s="6"/>
      <c r="AJ111" s="6"/>
    </row>
    <row r="112" spans="1:36" x14ac:dyDescent="0.55000000000000004">
      <c r="B112" s="8"/>
      <c r="C112" s="8"/>
      <c r="G112" s="8"/>
      <c r="H112" s="8"/>
      <c r="I112" s="8"/>
      <c r="M112" s="8"/>
      <c r="N112" s="8"/>
      <c r="O112" s="8"/>
      <c r="P112" s="8"/>
      <c r="Q112" s="8"/>
      <c r="R112" s="8"/>
      <c r="S112" s="8"/>
      <c r="T112" s="8"/>
      <c r="U112" s="8"/>
      <c r="V112" s="8"/>
      <c r="W112" s="8"/>
      <c r="X112" s="8"/>
      <c r="Y112" s="8"/>
      <c r="Z112" s="8"/>
      <c r="AA112" s="8"/>
      <c r="AB112" s="8"/>
      <c r="AC112" s="8"/>
      <c r="AD112" s="8"/>
      <c r="AE112" s="8"/>
      <c r="AF112" s="6"/>
      <c r="AG112" s="6"/>
      <c r="AH112" s="6"/>
      <c r="AI112" s="6"/>
      <c r="AJ112" s="6"/>
    </row>
    <row r="113" spans="2:36" x14ac:dyDescent="0.55000000000000004">
      <c r="B113" s="8"/>
      <c r="C113" s="8"/>
      <c r="G113" s="8"/>
      <c r="H113" s="8"/>
      <c r="I113" s="8"/>
      <c r="M113" s="8"/>
      <c r="N113" s="8"/>
      <c r="O113" s="8"/>
      <c r="P113" s="8"/>
      <c r="Q113" s="8"/>
      <c r="R113" s="8"/>
      <c r="S113" s="8"/>
      <c r="T113" s="8"/>
      <c r="U113" s="8"/>
      <c r="V113" s="8"/>
      <c r="W113" s="8"/>
      <c r="X113" s="8"/>
      <c r="Y113" s="8"/>
      <c r="Z113" s="8"/>
      <c r="AA113" s="8"/>
      <c r="AB113" s="8"/>
      <c r="AC113" s="8"/>
      <c r="AD113" s="8"/>
      <c r="AE113" s="8"/>
      <c r="AF113" s="6"/>
      <c r="AG113" s="6"/>
      <c r="AH113" s="6"/>
      <c r="AI113" s="6"/>
      <c r="AJ113" s="6"/>
    </row>
    <row r="114" spans="2:36" x14ac:dyDescent="0.55000000000000004">
      <c r="B114" s="8"/>
      <c r="C114" s="8"/>
      <c r="G114" s="8"/>
      <c r="H114" s="8"/>
      <c r="I114" s="8"/>
      <c r="M114" s="8"/>
      <c r="N114" s="8"/>
      <c r="O114" s="8"/>
      <c r="P114" s="8"/>
      <c r="Q114" s="8"/>
      <c r="R114" s="8"/>
      <c r="S114" s="8"/>
      <c r="T114" s="8"/>
      <c r="U114" s="8"/>
      <c r="V114" s="8"/>
      <c r="W114" s="8"/>
      <c r="X114" s="8"/>
      <c r="Y114" s="8"/>
      <c r="Z114" s="8"/>
      <c r="AA114" s="8"/>
      <c r="AB114" s="8"/>
      <c r="AC114" s="8"/>
      <c r="AD114" s="8"/>
      <c r="AE114" s="8"/>
      <c r="AF114" s="6"/>
      <c r="AG114" s="6"/>
      <c r="AH114" s="6"/>
      <c r="AI114" s="6"/>
      <c r="AJ114" s="6"/>
    </row>
    <row r="115" spans="2:36" x14ac:dyDescent="0.55000000000000004">
      <c r="B115" s="8"/>
      <c r="C115" s="8"/>
      <c r="G115" s="8"/>
      <c r="H115" s="8"/>
      <c r="I115" s="8"/>
      <c r="M115" s="8"/>
      <c r="N115" s="8"/>
      <c r="O115" s="8"/>
      <c r="P115" s="8"/>
      <c r="Q115" s="8"/>
      <c r="R115" s="8"/>
      <c r="S115" s="8"/>
      <c r="T115" s="8"/>
      <c r="U115" s="8"/>
      <c r="V115" s="8"/>
      <c r="W115" s="8"/>
      <c r="X115" s="8"/>
      <c r="Y115" s="8"/>
      <c r="Z115" s="8"/>
      <c r="AA115" s="8"/>
      <c r="AB115" s="8"/>
      <c r="AC115" s="8"/>
      <c r="AD115" s="8"/>
      <c r="AE115" s="8"/>
      <c r="AF115" s="6"/>
      <c r="AG115" s="6"/>
      <c r="AH115" s="6"/>
      <c r="AI115" s="6"/>
      <c r="AJ115" s="6"/>
    </row>
    <row r="116" spans="2:36" x14ac:dyDescent="0.55000000000000004">
      <c r="B116" s="8"/>
      <c r="C116" s="8"/>
      <c r="G116" s="8"/>
      <c r="H116" s="8"/>
      <c r="I116" s="8"/>
      <c r="M116" s="8"/>
      <c r="N116" s="8"/>
      <c r="O116" s="8"/>
      <c r="P116" s="8"/>
      <c r="Q116" s="8"/>
      <c r="R116" s="8"/>
      <c r="S116" s="8"/>
      <c r="T116" s="8"/>
      <c r="U116" s="8"/>
      <c r="V116" s="8"/>
      <c r="W116" s="8"/>
      <c r="X116" s="8"/>
      <c r="Y116" s="8"/>
      <c r="Z116" s="8"/>
      <c r="AA116" s="8"/>
      <c r="AB116" s="8"/>
      <c r="AC116" s="8"/>
      <c r="AD116" s="8"/>
      <c r="AE116" s="8"/>
      <c r="AF116" s="6"/>
      <c r="AG116" s="6"/>
      <c r="AH116" s="6"/>
      <c r="AI116" s="6"/>
      <c r="AJ116" s="6"/>
    </row>
    <row r="117" spans="2:36" x14ac:dyDescent="0.55000000000000004">
      <c r="B117" s="8"/>
      <c r="C117" s="8"/>
      <c r="G117" s="8"/>
      <c r="H117" s="8"/>
      <c r="I117" s="8"/>
      <c r="M117" s="8"/>
      <c r="N117" s="8"/>
      <c r="O117" s="8"/>
      <c r="P117" s="8"/>
      <c r="Q117" s="8"/>
      <c r="R117" s="8"/>
      <c r="S117" s="8"/>
      <c r="T117" s="8"/>
      <c r="U117" s="8"/>
      <c r="V117" s="8"/>
      <c r="W117" s="8"/>
      <c r="X117" s="8"/>
      <c r="Y117" s="8"/>
      <c r="Z117" s="8"/>
      <c r="AA117" s="8"/>
      <c r="AB117" s="8"/>
      <c r="AC117" s="8"/>
      <c r="AD117" s="8"/>
      <c r="AE117" s="8"/>
      <c r="AF117" s="6"/>
      <c r="AG117" s="6"/>
      <c r="AH117" s="6"/>
      <c r="AI117" s="6"/>
      <c r="AJ117" s="6"/>
    </row>
    <row r="118" spans="2:36" x14ac:dyDescent="0.55000000000000004">
      <c r="B118" s="8"/>
      <c r="C118" s="8"/>
      <c r="G118" s="8"/>
      <c r="H118" s="8"/>
      <c r="I118" s="8"/>
      <c r="M118" s="8"/>
      <c r="N118" s="8"/>
      <c r="O118" s="8"/>
      <c r="P118" s="8"/>
      <c r="Q118" s="8"/>
      <c r="R118" s="8"/>
      <c r="S118" s="8"/>
      <c r="T118" s="8"/>
      <c r="U118" s="8"/>
      <c r="V118" s="8"/>
      <c r="W118" s="8"/>
      <c r="X118" s="8"/>
      <c r="Y118" s="8"/>
      <c r="Z118" s="8"/>
      <c r="AA118" s="8"/>
      <c r="AB118" s="8"/>
      <c r="AC118" s="8"/>
      <c r="AD118" s="8"/>
      <c r="AE118" s="8"/>
      <c r="AF118" s="6"/>
      <c r="AG118" s="6"/>
      <c r="AH118" s="6"/>
      <c r="AI118" s="6"/>
      <c r="AJ118" s="6"/>
    </row>
    <row r="119" spans="2:36" x14ac:dyDescent="0.55000000000000004">
      <c r="B119" s="8"/>
      <c r="C119" s="8"/>
      <c r="G119" s="8"/>
      <c r="H119" s="8"/>
      <c r="I119" s="8"/>
      <c r="M119" s="8"/>
      <c r="N119" s="8"/>
      <c r="O119" s="8"/>
      <c r="P119" s="8"/>
      <c r="Q119" s="8"/>
      <c r="R119" s="8"/>
      <c r="S119" s="8"/>
      <c r="T119" s="8"/>
      <c r="U119" s="8"/>
      <c r="V119" s="8"/>
      <c r="W119" s="8"/>
      <c r="X119" s="8"/>
      <c r="Y119" s="8"/>
      <c r="Z119" s="8"/>
      <c r="AA119" s="8"/>
      <c r="AB119" s="8"/>
      <c r="AC119" s="8"/>
      <c r="AD119" s="8"/>
      <c r="AE119" s="8"/>
      <c r="AF119" s="6"/>
      <c r="AG119" s="6"/>
      <c r="AH119" s="6"/>
      <c r="AI119" s="6"/>
      <c r="AJ119" s="6"/>
    </row>
    <row r="120" spans="2:36" x14ac:dyDescent="0.55000000000000004">
      <c r="B120" s="8"/>
      <c r="C120" s="8"/>
      <c r="G120" s="8"/>
      <c r="H120" s="8"/>
      <c r="I120" s="8"/>
      <c r="M120" s="8"/>
      <c r="N120" s="8"/>
      <c r="O120" s="8"/>
      <c r="P120" s="8"/>
      <c r="Q120" s="8"/>
      <c r="R120" s="8"/>
      <c r="S120" s="8"/>
      <c r="T120" s="8"/>
      <c r="U120" s="8"/>
      <c r="V120" s="8"/>
      <c r="W120" s="8"/>
      <c r="X120" s="8"/>
      <c r="Y120" s="8"/>
      <c r="Z120" s="8"/>
      <c r="AA120" s="8"/>
      <c r="AB120" s="8"/>
      <c r="AC120" s="8"/>
      <c r="AD120" s="8"/>
      <c r="AE120" s="8"/>
      <c r="AF120" s="6"/>
      <c r="AG120" s="6"/>
      <c r="AH120" s="6"/>
      <c r="AI120" s="6"/>
      <c r="AJ120" s="6"/>
    </row>
    <row r="121" spans="2:36" x14ac:dyDescent="0.55000000000000004">
      <c r="B121" s="8"/>
      <c r="C121" s="8"/>
      <c r="G121" s="8"/>
      <c r="H121" s="8"/>
      <c r="I121" s="8"/>
      <c r="M121" s="8"/>
      <c r="N121" s="8"/>
      <c r="O121" s="8"/>
      <c r="P121" s="8"/>
      <c r="Q121" s="8"/>
      <c r="R121" s="8"/>
      <c r="S121" s="8"/>
      <c r="T121" s="8"/>
      <c r="U121" s="8"/>
      <c r="V121" s="8"/>
      <c r="W121" s="8"/>
      <c r="X121" s="8"/>
      <c r="Y121" s="8"/>
      <c r="Z121" s="8"/>
      <c r="AA121" s="8"/>
      <c r="AB121" s="8"/>
      <c r="AC121" s="8"/>
      <c r="AD121" s="8"/>
      <c r="AE121" s="8"/>
      <c r="AF121" s="6"/>
      <c r="AG121" s="6"/>
      <c r="AH121" s="6"/>
      <c r="AI121" s="6"/>
      <c r="AJ121" s="6"/>
    </row>
    <row r="122" spans="2:36" x14ac:dyDescent="0.55000000000000004">
      <c r="B122" s="8"/>
      <c r="C122" s="8"/>
      <c r="G122" s="8"/>
      <c r="H122" s="8"/>
      <c r="I122" s="8"/>
      <c r="M122" s="8"/>
      <c r="N122" s="8"/>
      <c r="O122" s="8"/>
      <c r="P122" s="8"/>
      <c r="Q122" s="8"/>
      <c r="R122" s="8"/>
      <c r="S122" s="8"/>
      <c r="T122" s="8"/>
      <c r="U122" s="8"/>
      <c r="V122" s="8"/>
      <c r="W122" s="8"/>
      <c r="X122" s="8"/>
      <c r="Y122" s="8"/>
      <c r="Z122" s="8"/>
      <c r="AA122" s="8"/>
      <c r="AB122" s="8"/>
      <c r="AC122" s="8"/>
      <c r="AD122" s="8"/>
      <c r="AE122" s="8"/>
      <c r="AF122" s="6"/>
      <c r="AG122" s="6"/>
      <c r="AH122" s="6"/>
      <c r="AI122" s="6"/>
      <c r="AJ122" s="6"/>
    </row>
  </sheetData>
  <conditionalFormatting sqref="AK2">
    <cfRule type="cellIs" dxfId="50" priority="49" operator="equal">
      <formula>"R"</formula>
    </cfRule>
    <cfRule type="cellIs" dxfId="49" priority="50" operator="equal">
      <formula>"C"</formula>
    </cfRule>
    <cfRule type="cellIs" dxfId="48" priority="51" operator="equal">
      <formula>"L"</formula>
    </cfRule>
  </conditionalFormatting>
  <conditionalFormatting sqref="AK2">
    <cfRule type="cellIs" dxfId="47" priority="48" operator="equal">
      <formula>"O"</formula>
    </cfRule>
  </conditionalFormatting>
  <conditionalFormatting sqref="H34 AB97:AB104 AF97:AF104 L7:AK24 AF95:AK96 AC96:AE104 L95:X96 L29:AK29 L75:W75 Y75:AK75 L36:AK51 AA65:AK65 L65:Y65 I37:I62 L76:AK94 L31:W35 Y31:AK35 L25:W28 Y25:AK28 I7:I29 L59:AK62 AB52:AK58 L52:Z58 Z95:AE95 Z96:AB96 I70:I108 L70:AK72 I31:I33 L66:AK68 L73:Z74 AB73:AK74 L64:AK64 I64:I68">
    <cfRule type="cellIs" dxfId="46" priority="44" operator="equal">
      <formula>"C"</formula>
    </cfRule>
    <cfRule type="cellIs" dxfId="45" priority="45" operator="equal">
      <formula>"O"</formula>
    </cfRule>
    <cfRule type="cellIs" dxfId="44" priority="46" operator="equal">
      <formula>"R"</formula>
    </cfRule>
    <cfRule type="cellIs" dxfId="43" priority="47" operator="equal">
      <formula>"L"</formula>
    </cfRule>
  </conditionalFormatting>
  <conditionalFormatting sqref="I1:I6 I109:I1048576">
    <cfRule type="cellIs" dxfId="42" priority="43" operator="equal">
      <formula>"S"</formula>
    </cfRule>
  </conditionalFormatting>
  <conditionalFormatting sqref="I34:I36">
    <cfRule type="cellIs" dxfId="41" priority="39" operator="equal">
      <formula>"C"</formula>
    </cfRule>
    <cfRule type="cellIs" dxfId="40" priority="40" operator="equal">
      <formula>"O"</formula>
    </cfRule>
    <cfRule type="cellIs" dxfId="39" priority="41" operator="equal">
      <formula>"R"</formula>
    </cfRule>
    <cfRule type="cellIs" dxfId="38" priority="42" operator="equal">
      <formula>"L"</formula>
    </cfRule>
  </conditionalFormatting>
  <conditionalFormatting sqref="G34">
    <cfRule type="cellIs" dxfId="37" priority="35" operator="equal">
      <formula>"C"</formula>
    </cfRule>
    <cfRule type="cellIs" dxfId="36" priority="36" operator="equal">
      <formula>"O"</formula>
    </cfRule>
    <cfRule type="cellIs" dxfId="35" priority="37" operator="equal">
      <formula>"R"</formula>
    </cfRule>
    <cfRule type="cellIs" dxfId="34" priority="38" operator="equal">
      <formula>"L"</formula>
    </cfRule>
  </conditionalFormatting>
  <conditionalFormatting sqref="X13:AA24 X29:AA29 Y75:AA75 X36:AA51 X66:AA68 AA65 X65:Y65 X76:AA82 Y31:AA35 Y25:AA28 X59:AA62 X52:Z58 X70:AA72 AB73 X73:Z74 AC74 X64:AA64">
    <cfRule type="cellIs" dxfId="33" priority="34" operator="equal">
      <formula>"P"</formula>
    </cfRule>
  </conditionalFormatting>
  <conditionalFormatting sqref="AB65">
    <cfRule type="cellIs" dxfId="32" priority="33" operator="equal">
      <formula>"P"</formula>
    </cfRule>
  </conditionalFormatting>
  <conditionalFormatting sqref="Y95:Y99">
    <cfRule type="cellIs" dxfId="31" priority="29" operator="equal">
      <formula>"C"</formula>
    </cfRule>
    <cfRule type="cellIs" dxfId="30" priority="30" operator="equal">
      <formula>"O"</formula>
    </cfRule>
    <cfRule type="cellIs" dxfId="29" priority="31" operator="equal">
      <formula>"R"</formula>
    </cfRule>
    <cfRule type="cellIs" dxfId="28" priority="32" operator="equal">
      <formula>"L"</formula>
    </cfRule>
  </conditionalFormatting>
  <conditionalFormatting sqref="Y95:Y99">
    <cfRule type="cellIs" dxfId="27" priority="28" operator="equal">
      <formula>"P"</formula>
    </cfRule>
  </conditionalFormatting>
  <conditionalFormatting sqref="Z100:Z104">
    <cfRule type="cellIs" dxfId="26" priority="24" operator="equal">
      <formula>"C"</formula>
    </cfRule>
    <cfRule type="cellIs" dxfId="25" priority="25" operator="equal">
      <formula>"O"</formula>
    </cfRule>
    <cfRule type="cellIs" dxfId="24" priority="26" operator="equal">
      <formula>"R"</formula>
    </cfRule>
    <cfRule type="cellIs" dxfId="23" priority="27" operator="equal">
      <formula>"L"</formula>
    </cfRule>
  </conditionalFormatting>
  <conditionalFormatting sqref="Z100:Z104">
    <cfRule type="cellIs" dxfId="22" priority="23" operator="equal">
      <formula>"P"</formula>
    </cfRule>
  </conditionalFormatting>
  <conditionalFormatting sqref="L69:AC69 I69 AE69:AK69">
    <cfRule type="cellIs" dxfId="21" priority="19" operator="equal">
      <formula>"C"</formula>
    </cfRule>
    <cfRule type="cellIs" dxfId="20" priority="20" operator="equal">
      <formula>"O"</formula>
    </cfRule>
    <cfRule type="cellIs" dxfId="19" priority="21" operator="equal">
      <formula>"R"</formula>
    </cfRule>
    <cfRule type="cellIs" dxfId="18" priority="22" operator="equal">
      <formula>"L"</formula>
    </cfRule>
  </conditionalFormatting>
  <conditionalFormatting sqref="X69:AA69">
    <cfRule type="cellIs" dxfId="17" priority="18" operator="equal">
      <formula>"P"</formula>
    </cfRule>
  </conditionalFormatting>
  <conditionalFormatting sqref="L30:AK30 I30">
    <cfRule type="cellIs" dxfId="16" priority="14" operator="equal">
      <formula>"C"</formula>
    </cfRule>
    <cfRule type="cellIs" dxfId="15" priority="15" operator="equal">
      <formula>"O"</formula>
    </cfRule>
    <cfRule type="cellIs" dxfId="14" priority="16" operator="equal">
      <formula>"R"</formula>
    </cfRule>
    <cfRule type="cellIs" dxfId="13" priority="17" operator="equal">
      <formula>"L"</formula>
    </cfRule>
  </conditionalFormatting>
  <conditionalFormatting sqref="X30:AA30">
    <cfRule type="cellIs" dxfId="12" priority="13" operator="equal">
      <formula>"P"</formula>
    </cfRule>
  </conditionalFormatting>
  <conditionalFormatting sqref="AB67">
    <cfRule type="cellIs" dxfId="11" priority="12" operator="equal">
      <formula>"P"</formula>
    </cfRule>
  </conditionalFormatting>
  <conditionalFormatting sqref="AC68">
    <cfRule type="cellIs" dxfId="10" priority="11" operator="equal">
      <formula>"P"</formula>
    </cfRule>
  </conditionalFormatting>
  <conditionalFormatting sqref="AD69">
    <cfRule type="cellIs" dxfId="9" priority="7" operator="equal">
      <formula>"C"</formula>
    </cfRule>
    <cfRule type="cellIs" dxfId="8" priority="8" operator="equal">
      <formula>"O"</formula>
    </cfRule>
    <cfRule type="cellIs" dxfId="7" priority="9" operator="equal">
      <formula>"R"</formula>
    </cfRule>
    <cfRule type="cellIs" dxfId="6" priority="10" operator="equal">
      <formula>"L"</formula>
    </cfRule>
  </conditionalFormatting>
  <conditionalFormatting sqref="AD69">
    <cfRule type="cellIs" dxfId="5" priority="6" operator="equal">
      <formula>"P"</formula>
    </cfRule>
  </conditionalFormatting>
  <conditionalFormatting sqref="L63:AK63 I63">
    <cfRule type="cellIs" dxfId="4" priority="2" operator="equal">
      <formula>"C"</formula>
    </cfRule>
    <cfRule type="cellIs" dxfId="3" priority="3" operator="equal">
      <formula>"O"</formula>
    </cfRule>
    <cfRule type="cellIs" dxfId="2" priority="4" operator="equal">
      <formula>"R"</formula>
    </cfRule>
    <cfRule type="cellIs" dxfId="1" priority="5" operator="equal">
      <formula>"L"</formula>
    </cfRule>
  </conditionalFormatting>
  <conditionalFormatting sqref="X63:AA63">
    <cfRule type="cellIs" dxfId="0" priority="1" operator="equal">
      <formula>"P"</formula>
    </cfRule>
  </conditionalFormatting>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
  <sheetViews>
    <sheetView workbookViewId="0">
      <selection activeCell="B5" sqref="B5"/>
    </sheetView>
  </sheetViews>
  <sheetFormatPr defaultColWidth="8.83984375" defaultRowHeight="14.4" x14ac:dyDescent="0.55000000000000004"/>
  <cols>
    <col min="1" max="1" width="14.15625" bestFit="1" customWidth="1"/>
    <col min="2" max="2" width="19.68359375" bestFit="1" customWidth="1"/>
  </cols>
  <sheetData>
    <row r="1" spans="1:2" x14ac:dyDescent="0.55000000000000004">
      <c r="A1" s="24" t="s">
        <v>663</v>
      </c>
      <c r="B1" t="s">
        <v>757</v>
      </c>
    </row>
    <row r="3" spans="1:2" x14ac:dyDescent="0.55000000000000004">
      <c r="A3" s="24" t="s">
        <v>758</v>
      </c>
      <c r="B3" t="s">
        <v>795</v>
      </c>
    </row>
    <row r="4" spans="1:2" x14ac:dyDescent="0.55000000000000004">
      <c r="A4" s="25" t="s">
        <v>474</v>
      </c>
      <c r="B4">
        <v>1</v>
      </c>
    </row>
    <row r="5" spans="1:2" x14ac:dyDescent="0.55000000000000004">
      <c r="A5" s="25" t="s">
        <v>461</v>
      </c>
      <c r="B5">
        <v>1</v>
      </c>
    </row>
    <row r="6" spans="1:2" x14ac:dyDescent="0.55000000000000004">
      <c r="A6" s="25" t="s">
        <v>453</v>
      </c>
      <c r="B6">
        <v>9</v>
      </c>
    </row>
    <row r="7" spans="1:2" x14ac:dyDescent="0.55000000000000004">
      <c r="A7" s="25" t="s">
        <v>761</v>
      </c>
      <c r="B7">
        <v>11</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2E8F4A423FE654793205E2FE772B2B4" ma:contentTypeVersion="5" ma:contentTypeDescription="Create a new document." ma:contentTypeScope="" ma:versionID="7de3bda5cd1a8d8e70dda6df0f53d669">
  <xsd:schema xmlns:xsd="http://www.w3.org/2001/XMLSchema" xmlns:xs="http://www.w3.org/2001/XMLSchema" xmlns:p="http://schemas.microsoft.com/office/2006/metadata/properties" xmlns:ns3="a8a9abd2-9a2f-4781-ac1b-65ec228e195a" xmlns:ns4="c43dd770-0bdc-4903-8df3-f169324fdcb8" targetNamespace="http://schemas.microsoft.com/office/2006/metadata/properties" ma:root="true" ma:fieldsID="df149ac85e614971164091c9568b704d" ns3:_="" ns4:_="">
    <xsd:import namespace="a8a9abd2-9a2f-4781-ac1b-65ec228e195a"/>
    <xsd:import namespace="c43dd770-0bdc-4903-8df3-f169324fdcb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8a9abd2-9a2f-4781-ac1b-65ec228e195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43dd770-0bdc-4903-8df3-f169324fdcb8"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3525F9-94DE-4D84-9CA9-9ADF4D68A5DB}">
  <ds:schemaRefs>
    <ds:schemaRef ds:uri="c43dd770-0bdc-4903-8df3-f169324fdcb8"/>
    <ds:schemaRef ds:uri="a8a9abd2-9a2f-4781-ac1b-65ec228e195a"/>
    <ds:schemaRef ds:uri="http://purl.org/dc/elements/1.1/"/>
    <ds:schemaRef ds:uri="http://schemas.openxmlformats.org/package/2006/metadata/core-properties"/>
    <ds:schemaRef ds:uri="http://www.w3.org/XML/1998/namespace"/>
    <ds:schemaRef ds:uri="http://schemas.microsoft.com/office/2006/documentManagement/types"/>
    <ds:schemaRef ds:uri="http://schemas.microsoft.com/office/2006/metadata/properties"/>
    <ds:schemaRef ds:uri="http://purl.org/dc/dcmitype/"/>
    <ds:schemaRef ds:uri="http://schemas.microsoft.com/office/infopath/2007/PartnerControls"/>
    <ds:schemaRef ds:uri="http://purl.org/dc/terms/"/>
  </ds:schemaRefs>
</ds:datastoreItem>
</file>

<file path=customXml/itemProps2.xml><?xml version="1.0" encoding="utf-8"?>
<ds:datastoreItem xmlns:ds="http://schemas.openxmlformats.org/officeDocument/2006/customXml" ds:itemID="{B8DC71F9-5A7B-4C6F-BD1E-E0E548822F24}">
  <ds:schemaRefs>
    <ds:schemaRef ds:uri="http://schemas.microsoft.com/sharepoint/v3/contenttype/forms"/>
  </ds:schemaRefs>
</ds:datastoreItem>
</file>

<file path=customXml/itemProps3.xml><?xml version="1.0" encoding="utf-8"?>
<ds:datastoreItem xmlns:ds="http://schemas.openxmlformats.org/officeDocument/2006/customXml" ds:itemID="{7247E7CE-3AB2-4B91-BE4E-A7B7F9404B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8a9abd2-9a2f-4781-ac1b-65ec228e195a"/>
    <ds:schemaRef ds:uri="c43dd770-0bdc-4903-8df3-f169324fdcb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IFP Bank Master</vt:lpstr>
      <vt:lpstr>Phase 1b -OLD</vt:lpstr>
      <vt:lpstr>Phase 1a Launch Schedule</vt:lpstr>
      <vt:lpstr>Phase 1a Domain Distro</vt:lpstr>
      <vt:lpstr>Phase 1a Topic Distro</vt:lpstr>
      <vt:lpstr>Phase 1a Readiness Production</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Canonical IFP Bank</dc:title>
  <dc:subject/>
  <dc:creator>Hilliard, Phil</dc:creator>
  <cp:keywords/>
  <dc:description/>
  <cp:lastModifiedBy>Phil Hilliard</cp:lastModifiedBy>
  <cp:revision/>
  <dcterms:created xsi:type="dcterms:W3CDTF">2016-07-24T03:39:11Z</dcterms:created>
  <dcterms:modified xsi:type="dcterms:W3CDTF">2020-07-08T14:56:15Z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0x010100E2E8F4A423FE654793205E2FE772B2B4</vt:lpwstr>
  </property>
  <property fmtid="{D5CDD505-2E9C-101B-9397-08002B2CF9AE}" pid="3" name="Order">
    <vt:r8>38000</vt:r8>
  </property>
  <property fmtid="{D5CDD505-2E9C-101B-9397-08002B2CF9AE}" pid="4" name="URL">
    <vt:lpwstr/>
  </property>
  <property fmtid="{D5CDD505-2E9C-101B-9397-08002B2CF9AE}" pid="5" name="xd_ProgID">
    <vt:lpwstr/>
  </property>
  <property fmtid="{D5CDD505-2E9C-101B-9397-08002B2CF9AE}" pid="6" name="TemplateUrl">
    <vt:lpwstr/>
  </property>
</Properties>
</file>