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683fe40fc88545/DU/Waves and Optics/Practical/"/>
    </mc:Choice>
  </mc:AlternateContent>
  <xr:revisionPtr revIDLastSave="16" documentId="8_{D9EEE822-DC09-4CB1-B322-93EED0038FD3}" xr6:coauthVersionLast="46" xr6:coauthVersionMax="46" xr10:uidLastSave="{98C4255F-4791-444E-9D39-67145A1704C1}"/>
  <bookViews>
    <workbookView xWindow="-120" yWindow="-120" windowWidth="20730" windowHeight="11160" xr2:uid="{2A39C132-4F46-4794-B1F1-42AE8526F0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L12" i="1"/>
  <c r="L13" i="1"/>
  <c r="L14" i="1"/>
  <c r="L15" i="1"/>
  <c r="L16" i="1"/>
  <c r="L17" i="1"/>
  <c r="L11" i="1"/>
  <c r="K11" i="1"/>
  <c r="J12" i="1"/>
  <c r="J13" i="1"/>
  <c r="J14" i="1"/>
  <c r="J15" i="1"/>
  <c r="H15" i="1" s="1"/>
  <c r="J16" i="1"/>
  <c r="J17" i="1"/>
  <c r="J18" i="1"/>
  <c r="J11" i="1"/>
  <c r="L9" i="1"/>
  <c r="K2" i="1"/>
  <c r="K9" i="1"/>
  <c r="J9" i="1"/>
  <c r="J3" i="1"/>
  <c r="J4" i="1"/>
  <c r="J5" i="1"/>
  <c r="J6" i="1"/>
  <c r="L6" i="1" s="1"/>
  <c r="J7" i="1"/>
  <c r="J8" i="1"/>
  <c r="J2" i="1"/>
  <c r="L2" i="1" s="1"/>
  <c r="H12" i="1"/>
  <c r="H13" i="1"/>
  <c r="H14" i="1"/>
  <c r="H16" i="1"/>
  <c r="H17" i="1"/>
  <c r="K12" i="1"/>
  <c r="K13" i="1"/>
  <c r="K14" i="1"/>
  <c r="K15" i="1"/>
  <c r="K16" i="1"/>
  <c r="K17" i="1"/>
  <c r="G12" i="1"/>
  <c r="G13" i="1"/>
  <c r="G14" i="1"/>
  <c r="G15" i="1"/>
  <c r="G16" i="1"/>
  <c r="G17" i="1"/>
  <c r="G11" i="1"/>
  <c r="E12" i="1"/>
  <c r="E13" i="1"/>
  <c r="E14" i="1"/>
  <c r="E15" i="1"/>
  <c r="E16" i="1"/>
  <c r="E17" i="1"/>
  <c r="E11" i="1"/>
  <c r="H3" i="1"/>
  <c r="H4" i="1"/>
  <c r="H5" i="1"/>
  <c r="H7" i="1"/>
  <c r="H8" i="1"/>
  <c r="H2" i="1"/>
  <c r="H9" i="1" s="1"/>
  <c r="L3" i="1"/>
  <c r="L4" i="1"/>
  <c r="L5" i="1"/>
  <c r="L7" i="1"/>
  <c r="L8" i="1"/>
  <c r="K3" i="1"/>
  <c r="K4" i="1"/>
  <c r="K5" i="1"/>
  <c r="K6" i="1"/>
  <c r="K7" i="1"/>
  <c r="K8" i="1"/>
  <c r="O2" i="1"/>
  <c r="G3" i="1"/>
  <c r="G4" i="1"/>
  <c r="G5" i="1"/>
  <c r="G6" i="1"/>
  <c r="G7" i="1"/>
  <c r="G8" i="1"/>
  <c r="G2" i="1"/>
  <c r="E3" i="1"/>
  <c r="E4" i="1"/>
  <c r="E5" i="1"/>
  <c r="E6" i="1"/>
  <c r="E7" i="1"/>
  <c r="E8" i="1"/>
  <c r="E2" i="1"/>
  <c r="H11" i="1" l="1"/>
  <c r="H18" i="1"/>
  <c r="M9" i="1"/>
  <c r="H6" i="1"/>
</calcChain>
</file>

<file path=xl/sharedStrings.xml><?xml version="1.0" encoding="utf-8"?>
<sst xmlns="http://schemas.openxmlformats.org/spreadsheetml/2006/main" count="14" uniqueCount="14">
  <si>
    <t>Mode of Vibration</t>
  </si>
  <si>
    <t>Longitudinal</t>
  </si>
  <si>
    <t>Sr No</t>
  </si>
  <si>
    <t>No. of Loops(P)</t>
  </si>
  <si>
    <t>Length of Thread between 'P' Loops ( cm)</t>
  </si>
  <si>
    <t>Length of one loop I = l/P(CM)</t>
  </si>
  <si>
    <t>Load M(g)</t>
  </si>
  <si>
    <t>Frequency(Hz)</t>
  </si>
  <si>
    <t>Transverse</t>
  </si>
  <si>
    <t>Frequency 1/l</t>
  </si>
  <si>
    <t>sqrt(t/m)</t>
  </si>
  <si>
    <t>fre*sqrt</t>
  </si>
  <si>
    <t>1/2l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</si>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</sst>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D2320-AFEA-4474-8A39-00C6FD24E622}" name="Table1" displayName="Table1" ref="G1:G17" totalsRowShown="0" headerRowDxfId="5" dataDxfId="4">
  <autoFilter ref="G1:G17" xr:uid="{F1B6EE96-9D18-4B72-9AFE-8C99662DCC74}"/>
  <tableColumns count="1">
    <tableColumn id="1" xr3:uid="{57083900-4050-4F86-90FE-6E9C8668E966}" name="Column1" dataDxfId="3">
      <calculatedColumnFormula>(F2+100.1)*980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EC95AB-8349-4A5B-8A72-A9B165221ED8}" name="Table2" displayName="Table2" ref="E1:E17" totalsRowShown="0" headerRowDxfId="2" dataDxfId="1">
  <autoFilter ref="E1:E17" xr:uid="{9569050F-C31A-42CD-9AFA-22981C88C6EB}"/>
  <tableColumns count="1">
    <tableColumn id="1" xr3:uid="{2FB9AB76-56F8-4841-AE2D-B667DF339391}" name="Length of one loop I = l/P(CM)" dataDxfId="0">
      <calculatedColumnFormula>D2/C2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5279-4507-4114-BAA2-8A206F25134D}">
  <dimension ref="A1:O19"/>
  <sheetViews>
    <sheetView tabSelected="1" topLeftCell="D1" workbookViewId="0">
      <selection activeCell="N1" sqref="N1"/>
    </sheetView>
  </sheetViews>
  <sheetFormatPr defaultRowHeight="15" x14ac:dyDescent="0.25"/>
  <cols>
    <col min="1" max="1" width="19" style="1" customWidth="1"/>
    <col min="2" max="2" width="9.140625" style="1"/>
    <col min="3" max="3" width="15.5703125" style="1" customWidth="1"/>
    <col min="4" max="4" width="38.140625" style="1" customWidth="1"/>
    <col min="5" max="5" width="29.5703125" style="1" customWidth="1"/>
    <col min="6" max="6" width="9.140625" style="1" customWidth="1"/>
    <col min="7" max="7" width="28.42578125" style="1" customWidth="1"/>
    <col min="8" max="9" width="9.140625" style="1"/>
    <col min="10" max="10" width="13.28515625" style="1" customWidth="1"/>
    <col min="11" max="16384" width="9.140625" style="1"/>
  </cols>
  <sheetData>
    <row r="1" spans="1:15" ht="44.2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13</v>
      </c>
      <c r="H1" s="1" t="s">
        <v>7</v>
      </c>
      <c r="J1" s="1" t="s">
        <v>9</v>
      </c>
      <c r="K1" s="1" t="s">
        <v>10</v>
      </c>
      <c r="L1" s="1" t="s">
        <v>11</v>
      </c>
    </row>
    <row r="2" spans="1:15" x14ac:dyDescent="0.25">
      <c r="A2" s="1" t="s">
        <v>8</v>
      </c>
      <c r="B2" s="1">
        <v>1</v>
      </c>
      <c r="C2" s="1">
        <v>2</v>
      </c>
      <c r="D2" s="1">
        <v>7.3</v>
      </c>
      <c r="E2" s="1">
        <f>D2/C2</f>
        <v>3.65</v>
      </c>
      <c r="F2" s="1">
        <v>100</v>
      </c>
      <c r="G2" s="1">
        <f>(F2+100.1)*980</f>
        <v>196098</v>
      </c>
      <c r="H2" s="1">
        <f>J2*K2</f>
        <v>172.00534296284192</v>
      </c>
      <c r="J2" s="1">
        <f>1/E2</f>
        <v>0.27397260273972601</v>
      </c>
      <c r="K2" s="1">
        <f>SQRT(G2/0.497512)</f>
        <v>627.8195018143731</v>
      </c>
      <c r="L2" s="1">
        <f>J2*K2</f>
        <v>172.00534296284192</v>
      </c>
      <c r="O2" s="1">
        <f>50/100.5</f>
        <v>0.49751243781094528</v>
      </c>
    </row>
    <row r="3" spans="1:15" x14ac:dyDescent="0.25">
      <c r="B3" s="1">
        <v>2</v>
      </c>
      <c r="C3" s="1">
        <v>3</v>
      </c>
      <c r="D3" s="1">
        <v>19.100000000000001</v>
      </c>
      <c r="E3" s="1">
        <f t="shared" ref="E3:E8" si="0">D3/C3</f>
        <v>6.3666666666666671</v>
      </c>
      <c r="F3" s="1">
        <v>200</v>
      </c>
      <c r="G3" s="1">
        <f t="shared" ref="G3:G8" si="1">(F3+100.1)*980</f>
        <v>294098</v>
      </c>
      <c r="H3" s="1">
        <f t="shared" ref="H3:H8" si="2">J3*K3</f>
        <v>120.76251326733764</v>
      </c>
      <c r="J3" s="1">
        <f t="shared" ref="J3:J8" si="3">1/E3</f>
        <v>0.15706806282722513</v>
      </c>
      <c r="K3" s="1">
        <f t="shared" ref="K3:K8" si="4">SQRT(G3/0.497512)</f>
        <v>768.85466780204968</v>
      </c>
      <c r="L3" s="1">
        <f t="shared" ref="L3:L9" si="5">J3*K3</f>
        <v>120.76251326733764</v>
      </c>
    </row>
    <row r="4" spans="1:15" x14ac:dyDescent="0.25">
      <c r="B4" s="1">
        <v>3</v>
      </c>
      <c r="C4" s="1">
        <v>4</v>
      </c>
      <c r="D4" s="1">
        <v>29.9</v>
      </c>
      <c r="E4" s="1">
        <f t="shared" si="0"/>
        <v>7.4749999999999996</v>
      </c>
      <c r="F4" s="1">
        <v>300</v>
      </c>
      <c r="G4" s="1">
        <f t="shared" si="1"/>
        <v>392098</v>
      </c>
      <c r="H4" s="1">
        <f t="shared" si="2"/>
        <v>118.76386874450883</v>
      </c>
      <c r="J4" s="1">
        <f t="shared" si="3"/>
        <v>0.13377926421404682</v>
      </c>
      <c r="K4" s="1">
        <f t="shared" si="4"/>
        <v>887.75991886520353</v>
      </c>
      <c r="L4" s="1">
        <f t="shared" si="5"/>
        <v>118.76386874450883</v>
      </c>
    </row>
    <row r="5" spans="1:15" x14ac:dyDescent="0.25">
      <c r="B5" s="1">
        <v>4</v>
      </c>
      <c r="C5" s="1">
        <v>5</v>
      </c>
      <c r="D5" s="1">
        <v>42.9</v>
      </c>
      <c r="E5" s="1">
        <f t="shared" si="0"/>
        <v>8.58</v>
      </c>
      <c r="F5" s="1">
        <v>400</v>
      </c>
      <c r="G5" s="1">
        <f t="shared" si="1"/>
        <v>490098</v>
      </c>
      <c r="H5" s="1">
        <f t="shared" si="2"/>
        <v>115.67843302900992</v>
      </c>
      <c r="J5" s="1">
        <f t="shared" si="3"/>
        <v>0.11655011655011654</v>
      </c>
      <c r="K5" s="1">
        <f t="shared" si="4"/>
        <v>992.52095538890524</v>
      </c>
      <c r="L5" s="1">
        <f t="shared" si="5"/>
        <v>115.67843302900992</v>
      </c>
    </row>
    <row r="6" spans="1:15" x14ac:dyDescent="0.25">
      <c r="B6" s="1">
        <v>5</v>
      </c>
      <c r="C6" s="1">
        <v>6</v>
      </c>
      <c r="D6" s="1">
        <v>51.2</v>
      </c>
      <c r="E6" s="1">
        <f t="shared" si="0"/>
        <v>8.5333333333333332</v>
      </c>
      <c r="F6" s="1">
        <v>500</v>
      </c>
      <c r="G6" s="1">
        <f t="shared" si="1"/>
        <v>588098</v>
      </c>
      <c r="H6" s="1">
        <f t="shared" si="2"/>
        <v>127.41024781970259</v>
      </c>
      <c r="J6" s="1">
        <f t="shared" si="3"/>
        <v>0.1171875</v>
      </c>
      <c r="K6" s="1">
        <f t="shared" si="4"/>
        <v>1087.2341147281288</v>
      </c>
      <c r="L6" s="1">
        <f t="shared" si="5"/>
        <v>127.41024781970259</v>
      </c>
    </row>
    <row r="7" spans="1:15" x14ac:dyDescent="0.25">
      <c r="B7" s="1">
        <v>6</v>
      </c>
      <c r="C7" s="1">
        <v>7</v>
      </c>
      <c r="D7" s="1">
        <v>83.3</v>
      </c>
      <c r="E7" s="1">
        <f t="shared" si="0"/>
        <v>11.9</v>
      </c>
      <c r="F7" s="1">
        <v>600</v>
      </c>
      <c r="G7" s="1">
        <f t="shared" si="1"/>
        <v>686098</v>
      </c>
      <c r="H7" s="1">
        <f t="shared" si="2"/>
        <v>98.683452486860403</v>
      </c>
      <c r="J7" s="1">
        <f t="shared" si="3"/>
        <v>8.4033613445378144E-2</v>
      </c>
      <c r="K7" s="1">
        <f t="shared" si="4"/>
        <v>1174.3330845936389</v>
      </c>
      <c r="L7" s="1">
        <f t="shared" si="5"/>
        <v>98.683452486860403</v>
      </c>
    </row>
    <row r="8" spans="1:15" x14ac:dyDescent="0.25">
      <c r="B8" s="1">
        <v>7</v>
      </c>
      <c r="C8" s="1">
        <v>8</v>
      </c>
      <c r="D8" s="1">
        <v>88.9</v>
      </c>
      <c r="E8" s="1">
        <f t="shared" si="0"/>
        <v>11.112500000000001</v>
      </c>
      <c r="F8" s="1">
        <v>700</v>
      </c>
      <c r="G8" s="1">
        <f t="shared" si="1"/>
        <v>784098</v>
      </c>
      <c r="H8" s="1">
        <f t="shared" si="2"/>
        <v>112.97220849665119</v>
      </c>
      <c r="J8" s="1">
        <f t="shared" si="3"/>
        <v>8.9988751406074236E-2</v>
      </c>
      <c r="K8" s="1">
        <f t="shared" si="4"/>
        <v>1255.4036669190364</v>
      </c>
      <c r="L8" s="1">
        <f t="shared" si="5"/>
        <v>112.97220849665119</v>
      </c>
    </row>
    <row r="9" spans="1:15" x14ac:dyDescent="0.25">
      <c r="H9" s="1">
        <f>SUM(H2:H8)/7</f>
        <v>123.75372382955894</v>
      </c>
      <c r="J9" s="1">
        <f>SUM(J2:J8)</f>
        <v>0.97257991118256693</v>
      </c>
      <c r="K9" s="1">
        <f>SUM(K2:K8)</f>
        <v>6793.9259101113357</v>
      </c>
      <c r="L9" s="1">
        <f>SUM(L2:L8)</f>
        <v>866.27606680691258</v>
      </c>
      <c r="M9" s="1">
        <f>L9/7</f>
        <v>123.75372382955894</v>
      </c>
    </row>
    <row r="10" spans="1:15" x14ac:dyDescent="0.25">
      <c r="J10" s="1" t="s">
        <v>12</v>
      </c>
    </row>
    <row r="11" spans="1:15" x14ac:dyDescent="0.25">
      <c r="A11" s="1" t="s">
        <v>1</v>
      </c>
      <c r="B11" s="1">
        <v>1</v>
      </c>
      <c r="C11" s="1">
        <v>2</v>
      </c>
      <c r="D11" s="1">
        <v>21.3</v>
      </c>
      <c r="E11" s="1">
        <f>D11/C11</f>
        <v>10.65</v>
      </c>
      <c r="F11" s="1">
        <v>100</v>
      </c>
      <c r="G11" s="1">
        <f>(F11+100.1)*980</f>
        <v>196098</v>
      </c>
      <c r="H11" s="1">
        <f>J11*K11</f>
        <v>29.475093981895448</v>
      </c>
      <c r="J11" s="1">
        <f>1/(2*E11)</f>
        <v>4.6948356807511735E-2</v>
      </c>
      <c r="K11" s="1">
        <f>SQRT(G11/0.497512)</f>
        <v>627.8195018143731</v>
      </c>
      <c r="L11" s="1">
        <f>K11*J11</f>
        <v>29.475093981895448</v>
      </c>
    </row>
    <row r="12" spans="1:15" x14ac:dyDescent="0.25">
      <c r="B12" s="1">
        <v>2</v>
      </c>
      <c r="C12" s="1">
        <v>3</v>
      </c>
      <c r="D12" s="1">
        <v>32.700000000000003</v>
      </c>
      <c r="E12" s="1">
        <f t="shared" ref="E12:E17" si="6">D12/C12</f>
        <v>10.9</v>
      </c>
      <c r="F12" s="1">
        <v>200</v>
      </c>
      <c r="G12" s="1">
        <f t="shared" ref="G12:G17" si="7">(F12+100.1)*980</f>
        <v>294098</v>
      </c>
      <c r="H12" s="1">
        <f t="shared" ref="H12:H18" si="8">J12*K12</f>
        <v>35.268562743213288</v>
      </c>
      <c r="J12" s="1">
        <f t="shared" ref="J12:J18" si="9">1/(2*E12)</f>
        <v>4.5871559633027519E-2</v>
      </c>
      <c r="K12" s="1">
        <f t="shared" ref="K12:K17" si="10">SQRT(G12/0.497512)</f>
        <v>768.85466780204968</v>
      </c>
      <c r="L12" s="1">
        <f t="shared" ref="L12:L17" si="11">K12*J12</f>
        <v>35.268562743213288</v>
      </c>
    </row>
    <row r="13" spans="1:15" x14ac:dyDescent="0.25">
      <c r="B13" s="1">
        <v>3</v>
      </c>
      <c r="C13" s="1">
        <v>4</v>
      </c>
      <c r="D13" s="1">
        <v>60.4</v>
      </c>
      <c r="E13" s="1">
        <f t="shared" si="6"/>
        <v>15.1</v>
      </c>
      <c r="F13" s="1">
        <v>300</v>
      </c>
      <c r="G13" s="1">
        <f t="shared" si="7"/>
        <v>392098</v>
      </c>
      <c r="H13" s="1">
        <f t="shared" si="8"/>
        <v>29.396023803483562</v>
      </c>
      <c r="J13" s="1">
        <f t="shared" si="9"/>
        <v>3.3112582781456956E-2</v>
      </c>
      <c r="K13" s="1">
        <f t="shared" si="10"/>
        <v>887.75991886520353</v>
      </c>
      <c r="L13" s="1">
        <f t="shared" si="11"/>
        <v>29.396023803483562</v>
      </c>
    </row>
    <row r="14" spans="1:15" x14ac:dyDescent="0.25">
      <c r="B14" s="1">
        <v>4</v>
      </c>
      <c r="C14" s="1">
        <v>5</v>
      </c>
      <c r="D14" s="1">
        <v>80.7</v>
      </c>
      <c r="E14" s="1">
        <f t="shared" si="6"/>
        <v>16.14</v>
      </c>
      <c r="F14" s="1">
        <v>400</v>
      </c>
      <c r="G14" s="1">
        <f t="shared" si="7"/>
        <v>490098</v>
      </c>
      <c r="H14" s="1">
        <f t="shared" si="8"/>
        <v>30.747241492840928</v>
      </c>
      <c r="J14" s="1">
        <f t="shared" si="9"/>
        <v>3.097893432465923E-2</v>
      </c>
      <c r="K14" s="1">
        <f t="shared" si="10"/>
        <v>992.52095538890524</v>
      </c>
      <c r="L14" s="1">
        <f t="shared" si="11"/>
        <v>30.747241492840928</v>
      </c>
    </row>
    <row r="15" spans="1:15" x14ac:dyDescent="0.25">
      <c r="B15" s="1">
        <v>5</v>
      </c>
      <c r="C15" s="1">
        <v>6</v>
      </c>
      <c r="D15" s="1">
        <v>98.6</v>
      </c>
      <c r="E15" s="1">
        <f t="shared" si="6"/>
        <v>16.433333333333334</v>
      </c>
      <c r="F15" s="1">
        <v>500</v>
      </c>
      <c r="G15" s="1">
        <f t="shared" si="7"/>
        <v>588098</v>
      </c>
      <c r="H15" s="1">
        <f t="shared" si="8"/>
        <v>33.080145478543471</v>
      </c>
      <c r="J15" s="1">
        <f t="shared" si="9"/>
        <v>3.0425963488843813E-2</v>
      </c>
      <c r="K15" s="1">
        <f t="shared" si="10"/>
        <v>1087.2341147281288</v>
      </c>
      <c r="L15" s="1">
        <f t="shared" si="11"/>
        <v>33.080145478543471</v>
      </c>
    </row>
    <row r="16" spans="1:15" x14ac:dyDescent="0.25">
      <c r="B16" s="1">
        <v>6</v>
      </c>
      <c r="C16" s="1">
        <v>7</v>
      </c>
      <c r="D16" s="1">
        <v>141.69999999999999</v>
      </c>
      <c r="E16" s="1">
        <f t="shared" si="6"/>
        <v>20.24285714285714</v>
      </c>
      <c r="F16" s="1">
        <v>600</v>
      </c>
      <c r="G16" s="1">
        <f t="shared" si="7"/>
        <v>686098</v>
      </c>
      <c r="H16" s="1">
        <f t="shared" si="8"/>
        <v>29.006110064063069</v>
      </c>
      <c r="J16" s="1">
        <f t="shared" si="9"/>
        <v>2.4700070571630209E-2</v>
      </c>
      <c r="K16" s="1">
        <f t="shared" si="10"/>
        <v>1174.3330845936389</v>
      </c>
      <c r="L16" s="1">
        <f t="shared" si="11"/>
        <v>29.006110064063069</v>
      </c>
    </row>
    <row r="17" spans="2:12" x14ac:dyDescent="0.25">
      <c r="B17" s="1">
        <v>7</v>
      </c>
      <c r="C17" s="1">
        <v>8</v>
      </c>
      <c r="D17" s="1">
        <v>172.7</v>
      </c>
      <c r="E17" s="1">
        <f t="shared" si="6"/>
        <v>21.587499999999999</v>
      </c>
      <c r="F17" s="1">
        <v>700</v>
      </c>
      <c r="G17" s="1">
        <f t="shared" si="7"/>
        <v>784098</v>
      </c>
      <c r="H17" s="1">
        <f t="shared" si="8"/>
        <v>29.077097091350005</v>
      </c>
      <c r="J17" s="1">
        <f t="shared" si="9"/>
        <v>2.3161551823972209E-2</v>
      </c>
      <c r="K17" s="1">
        <f t="shared" si="10"/>
        <v>1255.4036669190364</v>
      </c>
      <c r="L17" s="1">
        <f t="shared" si="11"/>
        <v>29.077097091350005</v>
      </c>
    </row>
    <row r="18" spans="2:12" x14ac:dyDescent="0.25">
      <c r="H18" s="1" t="e">
        <f t="shared" si="8"/>
        <v>#DIV/0!</v>
      </c>
      <c r="J18" s="1" t="e">
        <f t="shared" si="9"/>
        <v>#DIV/0!</v>
      </c>
      <c r="L18" s="1">
        <f>SUM(L11:L17)</f>
        <v>216.05027465538976</v>
      </c>
    </row>
    <row r="19" spans="2:12" x14ac:dyDescent="0.25">
      <c r="L19" s="1">
        <f>L18/7</f>
        <v>30.864324950769966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V m Y U n 7 9 m g 6 k A A A A 9 Q A A A B I A H A B D b 2 5 m a W c v U G F j a 2 F n Z S 5 4 b W w g o h g A K K A U A A A A A A A A A A A A A A A A A A A A A A A A A A A A h Y + x D o I w G I R f h X S n L X V R 8 l M G J x M x J i b G t S k V G u H H 0 C K 8 m 4 O P 5 C u I U d T N 8 b 6 7 S + 7 u 1 x u k Q 1 0 F F 9 M 6 2 2 B C I s p J Y F A 3 u c U i I Z 0 / h n O S S t g q f V K F C c Y w u n h w N i G l 9 + e Y s b 7 v a T + j T V s w w X n E D t l 6 p 0 t T q 9 C i 8 w q 1 I Z 9 W / r 9 F J O x f Y 6 S g i 4 g K L i g H N j H I L H 5 9 M c 5 9 u j 8 Q l l 3 l u 9 Z I g + F q A 2 y S w N 4 X 5 A N Q S w M E F A A C A A g A H V m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Z m F I o i k e 4 D g A A A B E A A A A T A B w A R m 9 y b X V s Y X M v U 2 V j d G l v b j E u b S C i G A A o o B Q A A A A A A A A A A A A A A A A A A A A A A A A A A A A r T k 0 u y c z P U w i G 0 I b W A F B L A Q I t A B Q A A g A I A B 1 Z m F J + / Z o O p A A A A P U A A A A S A A A A A A A A A A A A A A A A A A A A A A B D b 2 5 m a W c v U G F j a 2 F n Z S 5 4 b W x Q S w E C L Q A U A A I A C A A d W Z h S D 8 r p q 6 Q A A A D p A A A A E w A A A A A A A A A A A A A A A A D w A A A A W 0 N v b n R l b n R f V H l w Z X N d L n h t b F B L A Q I t A B Q A A g A I A B 1 Z m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+ H D M n o s + x R o 7 w n A 9 O I H i t A A A A A A I A A A A A A B B m A A A A A Q A A I A A A A G g u a G x t x u 9 6 9 k W P 3 0 r Q 2 L O 7 j 1 7 f z X w + t / s o q 7 a w P i b k A A A A A A 6 A A A A A A g A A I A A A A D A q M 4 B c X x / Z j s J q J 2 o X z Q C K X b v U Z X / + B F T Z i y i 8 f 2 5 a U A A A A I i T a e e z z F S u W r N L Z I W d M 5 c F b H T n g z l / W w s P z 3 O G 3 V 6 4 w w i h D e a w K F n P W z T r d S O m p N 5 m / 8 m E X I 5 m z K M I 7 O f u E c / D t F v + 1 W w 7 q L n u X 3 P j Y Q 9 V Q A A A A M q 5 7 T i I k E N o + v t E H I I z c S y N 9 6 R 0 s W E x n A j 6 R U m I r A + p n H B / D / + 4 6 0 X W F F w j M u V B Z H 3 T d 7 G d l 1 N E g R R B o 5 9 g l 0 I = < / D a t a M a s h u p > 
</file>

<file path=customXml/itemProps1.xml><?xml version="1.0" encoding="utf-8"?>
<ds:datastoreItem xmlns:ds="http://schemas.openxmlformats.org/officeDocument/2006/customXml" ds:itemID="{C41F05DB-A9F7-42A4-9C6D-C3A74FE3A5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preetpal singh</dc:creator>
  <cp:lastModifiedBy>preetpal singh</cp:lastModifiedBy>
  <dcterms:created xsi:type="dcterms:W3CDTF">2021-04-24T01:38:24Z</dcterms:created>
  <dcterms:modified xsi:type="dcterms:W3CDTF">2021-04-24T12:25:27Z</dcterms:modified>
</cp:coreProperties>
</file>