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65"/>
  </bookViews>
  <sheets>
    <sheet name="日度追踪表" sheetId="2" r:id="rId1"/>
    <sheet name="店铺数据" sheetId="3" r:id="rId2"/>
    <sheet name="Sheet1" sheetId="4" r:id="rId3"/>
    <sheet name="Sheet2" sheetId="5" r:id="rId4"/>
    <sheet name="Sheet3" sheetId="6" r:id="rId5"/>
  </sheets>
  <calcPr calcId="144525" concurrentCalc="0"/>
</workbook>
</file>

<file path=xl/sharedStrings.xml><?xml version="1.0" encoding="utf-8"?>
<sst xmlns="http://schemas.openxmlformats.org/spreadsheetml/2006/main" count="399" uniqueCount="48">
  <si>
    <t>单品日度追踪表</t>
  </si>
  <si>
    <t>主推商品</t>
  </si>
  <si>
    <t>数据</t>
  </si>
  <si>
    <t>宝贝名称</t>
  </si>
  <si>
    <t>12.1-12.12总和</t>
  </si>
  <si>
    <t>访客数</t>
  </si>
  <si>
    <t>g12</t>
  </si>
  <si>
    <t>Q6</t>
  </si>
  <si>
    <t>f03</t>
  </si>
  <si>
    <t>加购件数</t>
  </si>
  <si>
    <t>收藏人数</t>
  </si>
  <si>
    <t>详情页跳失率</t>
  </si>
  <si>
    <t>-</t>
  </si>
  <si>
    <t>付费推广流量</t>
  </si>
  <si>
    <t>预交订金人数</t>
  </si>
  <si>
    <t>预热关键期</t>
  </si>
  <si>
    <t>爆发期</t>
  </si>
  <si>
    <t>支付件数</t>
  </si>
  <si>
    <t>...</t>
  </si>
  <si>
    <t>预估蓄水订单数</t>
  </si>
  <si>
    <t>店铺每日数据</t>
  </si>
  <si>
    <t>直通车每日数据（转化周期30日）</t>
  </si>
  <si>
    <t>钻展每日数据（全店推广）（转化周期30日）</t>
  </si>
  <si>
    <t>钻展每日数据（单品推广）（转化周期30日）</t>
  </si>
  <si>
    <t>日期</t>
  </si>
  <si>
    <t>星期</t>
  </si>
  <si>
    <t>支付金额</t>
  </si>
  <si>
    <t>转化率</t>
  </si>
  <si>
    <t>客单价</t>
  </si>
  <si>
    <t>支付买家</t>
  </si>
  <si>
    <t>加购</t>
  </si>
  <si>
    <t>收藏</t>
  </si>
  <si>
    <t>展现</t>
  </si>
  <si>
    <t>花费</t>
  </si>
  <si>
    <t>点击量</t>
  </si>
  <si>
    <t>点击率</t>
  </si>
  <si>
    <t>成交金额</t>
  </si>
  <si>
    <t>ROI</t>
  </si>
  <si>
    <t>点击单价</t>
  </si>
  <si>
    <t>回报率</t>
  </si>
  <si>
    <t>收藏店铺</t>
  </si>
  <si>
    <t>星期二</t>
  </si>
  <si>
    <t>星期三</t>
  </si>
  <si>
    <t>星期四</t>
  </si>
  <si>
    <t>星期五</t>
  </si>
  <si>
    <t>星期六</t>
  </si>
  <si>
    <t>星期日</t>
  </si>
  <si>
    <t>星期一</t>
  </si>
</sst>
</file>

<file path=xl/styles.xml><?xml version="1.0" encoding="utf-8"?>
<styleSheet xmlns="http://schemas.openxmlformats.org/spreadsheetml/2006/main">
  <numFmts count="8">
    <numFmt numFmtId="176" formatCode="#,##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41" formatCode="_ * #,##0_ ;_ * \-#,##0_ ;_ * &quot;-&quot;_ ;_ @_ "/>
    <numFmt numFmtId="178" formatCode="0.00_ "/>
    <numFmt numFmtId="179" formatCode="#,##0.00_);\(#,##0.00\)"/>
  </numFmts>
  <fonts count="38">
    <font>
      <sz val="11"/>
      <color theme="1"/>
      <name val="宋体"/>
      <charset val="134"/>
      <scheme val="minor"/>
    </font>
    <font>
      <sz val="20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color rgb="FFFFFFFF"/>
      <name val="微软雅黑"/>
      <charset val="134"/>
    </font>
    <font>
      <sz val="10.5"/>
      <color rgb="FF000000"/>
      <name val="微软雅黑"/>
      <charset val="134"/>
    </font>
    <font>
      <sz val="11"/>
      <name val="微软雅黑"/>
      <charset val="134"/>
    </font>
    <font>
      <sz val="10"/>
      <color rgb="FF000000"/>
      <name val="微软雅黑"/>
      <charset val="134"/>
    </font>
    <font>
      <b/>
      <sz val="10.5"/>
      <color rgb="FFFF0000"/>
      <name val="微软雅黑"/>
      <charset val="134"/>
    </font>
    <font>
      <sz val="10"/>
      <color theme="1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9"/>
      <color rgb="FF333333"/>
      <name val="Helvetica"/>
      <charset val="134"/>
    </font>
    <font>
      <sz val="11"/>
      <color rgb="FF333333"/>
      <name val="宋体"/>
      <charset val="134"/>
      <scheme val="minor"/>
    </font>
    <font>
      <sz val="10.5"/>
      <color rgb="FF000000"/>
      <name val="Tahoma"/>
      <charset val="134"/>
    </font>
    <font>
      <b/>
      <sz val="15"/>
      <color rgb="FF333333"/>
      <name val="techfont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EDF2FF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8" fillId="19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44" applyNumberFormat="0" applyFon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26" fillId="16" borderId="43" applyNumberFormat="0" applyAlignment="0" applyProtection="0">
      <alignment vertical="center"/>
    </xf>
    <xf numFmtId="0" fontId="35" fillId="26" borderId="47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9" fillId="0" borderId="45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</cellStyleXfs>
  <cellXfs count="1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58" fontId="3" fillId="5" borderId="3" xfId="0" applyNumberFormat="1" applyFont="1" applyFill="1" applyBorder="1" applyAlignment="1">
      <alignment horizontal="center" vertical="center" wrapText="1"/>
    </xf>
    <xf numFmtId="58" fontId="3" fillId="6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7" borderId="5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8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0" fontId="5" fillId="0" borderId="2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58" fontId="3" fillId="4" borderId="13" xfId="0" applyNumberFormat="1" applyFont="1" applyFill="1" applyBorder="1" applyAlignment="1">
      <alignment horizontal="center" vertical="center" wrapText="1"/>
    </xf>
    <xf numFmtId="177" fontId="8" fillId="0" borderId="14" xfId="0" applyNumberFormat="1" applyFont="1" applyBorder="1" applyAlignment="1">
      <alignment horizontal="center"/>
    </xf>
    <xf numFmtId="0" fontId="2" fillId="10" borderId="15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58" fontId="10" fillId="11" borderId="2" xfId="0" applyNumberFormat="1" applyFont="1" applyFill="1" applyBorder="1" applyAlignment="1">
      <alignment horizontal="center" vertical="center" wrapText="1"/>
    </xf>
    <xf numFmtId="177" fontId="11" fillId="12" borderId="2" xfId="0" applyNumberFormat="1" applyFont="1" applyFill="1" applyBorder="1" applyAlignment="1">
      <alignment horizontal="center"/>
    </xf>
    <xf numFmtId="10" fontId="6" fillId="0" borderId="2" xfId="0" applyNumberFormat="1" applyFont="1" applyBorder="1" applyAlignment="1">
      <alignment horizontal="center" vertical="center" wrapText="1"/>
    </xf>
    <xf numFmtId="0" fontId="12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/>
    </xf>
    <xf numFmtId="10" fontId="8" fillId="13" borderId="2" xfId="0" applyNumberFormat="1" applyFont="1" applyFill="1" applyBorder="1" applyAlignment="1">
      <alignment horizontal="center" vertical="center"/>
    </xf>
    <xf numFmtId="178" fontId="8" fillId="13" borderId="2" xfId="0" applyNumberFormat="1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58" fontId="0" fillId="0" borderId="0" xfId="0" applyNumberFormat="1"/>
    <xf numFmtId="3" fontId="13" fillId="14" borderId="0" xfId="0" applyNumberFormat="1" applyFont="1" applyFill="1" applyAlignment="1">
      <alignment wrapText="1"/>
    </xf>
    <xf numFmtId="0" fontId="13" fillId="14" borderId="0" xfId="0" applyFont="1" applyFill="1" applyAlignment="1">
      <alignment wrapText="1"/>
    </xf>
    <xf numFmtId="10" fontId="13" fillId="14" borderId="0" xfId="0" applyNumberFormat="1" applyFont="1" applyFill="1" applyAlignment="1">
      <alignment wrapText="1"/>
    </xf>
    <xf numFmtId="3" fontId="14" fillId="14" borderId="0" xfId="0" applyNumberFormat="1" applyFont="1" applyFill="1" applyAlignment="1">
      <alignment wrapText="1"/>
    </xf>
    <xf numFmtId="0" fontId="14" fillId="14" borderId="0" xfId="0" applyFont="1" applyFill="1" applyAlignment="1">
      <alignment wrapText="1"/>
    </xf>
    <xf numFmtId="10" fontId="14" fillId="14" borderId="0" xfId="0" applyNumberFormat="1" applyFont="1" applyFill="1" applyAlignment="1">
      <alignment wrapText="1"/>
    </xf>
    <xf numFmtId="0" fontId="8" fillId="4" borderId="2" xfId="0" applyFont="1" applyFill="1" applyBorder="1" applyAlignment="1">
      <alignment vertical="center"/>
    </xf>
    <xf numFmtId="4" fontId="13" fillId="14" borderId="0" xfId="0" applyNumberFormat="1" applyFont="1" applyFill="1" applyAlignment="1">
      <alignment wrapText="1"/>
    </xf>
    <xf numFmtId="4" fontId="14" fillId="14" borderId="0" xfId="0" applyNumberFormat="1" applyFont="1" applyFill="1" applyAlignment="1">
      <alignment wrapText="1"/>
    </xf>
    <xf numFmtId="10" fontId="8" fillId="4" borderId="2" xfId="0" applyNumberFormat="1" applyFont="1" applyFill="1" applyBorder="1" applyAlignment="1">
      <alignment vertical="center"/>
    </xf>
    <xf numFmtId="179" fontId="8" fillId="4" borderId="2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9" fontId="8" fillId="0" borderId="0" xfId="0" applyNumberFormat="1" applyFont="1" applyFill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0" fontId="8" fillId="4" borderId="2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58" fontId="8" fillId="0" borderId="2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4" fontId="15" fillId="0" borderId="0" xfId="0" applyNumberFormat="1" applyFont="1"/>
    <xf numFmtId="10" fontId="15" fillId="0" borderId="0" xfId="0" applyNumberFormat="1" applyFont="1"/>
    <xf numFmtId="0" fontId="15" fillId="0" borderId="0" xfId="0" applyFont="1"/>
    <xf numFmtId="0" fontId="8" fillId="4" borderId="22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10" fontId="8" fillId="15" borderId="2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3" fontId="16" fillId="0" borderId="19" xfId="0" applyNumberFormat="1" applyFont="1" applyBorder="1"/>
    <xf numFmtId="0" fontId="8" fillId="15" borderId="22" xfId="0" applyFont="1" applyFill="1" applyBorder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10" fontId="8" fillId="13" borderId="24" xfId="0" applyNumberFormat="1" applyFont="1" applyFill="1" applyBorder="1" applyAlignment="1">
      <alignment horizontal="center" vertical="center"/>
    </xf>
    <xf numFmtId="178" fontId="8" fillId="13" borderId="24" xfId="0" applyNumberFormat="1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10" fontId="8" fillId="13" borderId="10" xfId="0" applyNumberFormat="1" applyFont="1" applyFill="1" applyBorder="1" applyAlignment="1">
      <alignment horizontal="center" vertical="center"/>
    </xf>
    <xf numFmtId="178" fontId="8" fillId="13" borderId="10" xfId="0" applyNumberFormat="1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10" fontId="8" fillId="4" borderId="24" xfId="0" applyNumberFormat="1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0" fontId="8" fillId="4" borderId="10" xfId="0" applyNumberFormat="1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179" fontId="8" fillId="4" borderId="24" xfId="0" applyNumberFormat="1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179" fontId="8" fillId="4" borderId="10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79" fontId="8" fillId="4" borderId="2" xfId="0" applyNumberFormat="1" applyFont="1" applyFill="1" applyBorder="1" applyAlignment="1">
      <alignment horizontal="center" vertical="center"/>
    </xf>
    <xf numFmtId="179" fontId="8" fillId="0" borderId="2" xfId="0" applyNumberFormat="1" applyFont="1" applyFill="1" applyBorder="1" applyAlignment="1">
      <alignment horizontal="center" vertical="center"/>
    </xf>
    <xf numFmtId="0" fontId="12" fillId="0" borderId="29" xfId="0" applyFont="1" applyBorder="1"/>
    <xf numFmtId="0" fontId="12" fillId="0" borderId="30" xfId="0" applyFont="1" applyBorder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58" fontId="3" fillId="5" borderId="31" xfId="0" applyNumberFormat="1" applyFont="1" applyFill="1" applyBorder="1" applyAlignment="1">
      <alignment horizontal="center" vertical="center" wrapText="1"/>
    </xf>
    <xf numFmtId="58" fontId="3" fillId="6" borderId="31" xfId="0" applyNumberFormat="1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5" fillId="7" borderId="33" xfId="0" applyNumberFormat="1" applyFont="1" applyFill="1" applyBorder="1" applyAlignment="1">
      <alignment horizontal="center" vertical="center"/>
    </xf>
    <xf numFmtId="176" fontId="5" fillId="0" borderId="33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5" fillId="9" borderId="35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0" fontId="5" fillId="0" borderId="35" xfId="0" applyNumberFormat="1" applyFont="1" applyFill="1" applyBorder="1" applyAlignment="1">
      <alignment horizontal="center" vertical="center"/>
    </xf>
    <xf numFmtId="1" fontId="6" fillId="0" borderId="36" xfId="0" applyNumberFormat="1" applyFont="1" applyBorder="1" applyAlignment="1">
      <alignment horizontal="center" vertical="center" wrapText="1"/>
    </xf>
    <xf numFmtId="1" fontId="6" fillId="0" borderId="37" xfId="0" applyNumberFormat="1" applyFont="1" applyBorder="1" applyAlignment="1">
      <alignment horizontal="center" vertical="center" wrapText="1"/>
    </xf>
    <xf numFmtId="10" fontId="5" fillId="0" borderId="33" xfId="0" applyNumberFormat="1" applyFont="1" applyFill="1" applyBorder="1" applyAlignment="1">
      <alignment horizontal="center" vertical="center"/>
    </xf>
    <xf numFmtId="10" fontId="5" fillId="0" borderId="35" xfId="0" applyNumberFormat="1" applyFont="1" applyFill="1" applyBorder="1" applyAlignment="1">
      <alignment horizontal="center" vertical="center"/>
    </xf>
    <xf numFmtId="1" fontId="6" fillId="0" borderId="38" xfId="0" applyNumberFormat="1" applyFont="1" applyBorder="1" applyAlignment="1">
      <alignment horizontal="center" vertical="center" wrapText="1"/>
    </xf>
    <xf numFmtId="58" fontId="3" fillId="4" borderId="11" xfId="0" applyNumberFormat="1" applyFont="1" applyFill="1" applyBorder="1" applyAlignment="1">
      <alignment horizontal="center" vertical="center" wrapText="1"/>
    </xf>
    <xf numFmtId="177" fontId="8" fillId="0" borderId="33" xfId="0" applyNumberFormat="1" applyFont="1" applyBorder="1" applyAlignment="1">
      <alignment horizontal="center"/>
    </xf>
    <xf numFmtId="177" fontId="8" fillId="0" borderId="39" xfId="0" applyNumberFormat="1" applyFont="1" applyBorder="1" applyAlignment="1">
      <alignment horizontal="center"/>
    </xf>
    <xf numFmtId="177" fontId="8" fillId="0" borderId="5" xfId="0" applyNumberFormat="1" applyFont="1" applyBorder="1" applyAlignment="1">
      <alignment horizontal="center"/>
    </xf>
    <xf numFmtId="176" fontId="17" fillId="0" borderId="33" xfId="0" applyNumberFormat="1" applyFont="1" applyFill="1" applyBorder="1" applyAlignment="1">
      <alignment horizontal="center" vertical="center"/>
    </xf>
    <xf numFmtId="1" fontId="18" fillId="0" borderId="36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10" fontId="17" fillId="0" borderId="3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168910</xdr:colOff>
      <xdr:row>98</xdr:row>
      <xdr:rowOff>123825</xdr:rowOff>
    </xdr:from>
    <xdr:to>
      <xdr:col>28</xdr:col>
      <xdr:colOff>244475</xdr:colOff>
      <xdr:row>106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56110" y="20037425"/>
          <a:ext cx="387604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98</xdr:row>
      <xdr:rowOff>0</xdr:rowOff>
    </xdr:from>
    <xdr:to>
      <xdr:col>21</xdr:col>
      <xdr:colOff>208915</xdr:colOff>
      <xdr:row>108</xdr:row>
      <xdr:rowOff>130175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9913600"/>
          <a:ext cx="12095480" cy="216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179705</xdr:colOff>
      <xdr:row>108</xdr:row>
      <xdr:rowOff>95250</xdr:rowOff>
    </xdr:from>
    <xdr:to>
      <xdr:col>21</xdr:col>
      <xdr:colOff>45085</xdr:colOff>
      <xdr:row>111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9705" y="22040850"/>
          <a:ext cx="1175258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149860</xdr:colOff>
      <xdr:row>110</xdr:row>
      <xdr:rowOff>165100</xdr:rowOff>
    </xdr:from>
    <xdr:to>
      <xdr:col>21</xdr:col>
      <xdr:colOff>15240</xdr:colOff>
      <xdr:row>113</xdr:row>
      <xdr:rowOff>50800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9860" y="22517100"/>
          <a:ext cx="1175258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263525</xdr:colOff>
      <xdr:row>106</xdr:row>
      <xdr:rowOff>38100</xdr:rowOff>
    </xdr:from>
    <xdr:to>
      <xdr:col>27</xdr:col>
      <xdr:colOff>510540</xdr:colOff>
      <xdr:row>113</xdr:row>
      <xdr:rowOff>139700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50725" y="21577300"/>
          <a:ext cx="3504565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6"/>
  <sheetViews>
    <sheetView tabSelected="1" workbookViewId="0">
      <selection activeCell="R13" sqref="R13"/>
    </sheetView>
  </sheetViews>
  <sheetFormatPr defaultColWidth="9" defaultRowHeight="16.5"/>
  <cols>
    <col min="1" max="2" width="9" style="36"/>
    <col min="3" max="14" width="10.5" style="36" hidden="1" customWidth="1"/>
    <col min="15" max="15" width="11.125" style="36" hidden="1" customWidth="1"/>
    <col min="16" max="16" width="16.25" style="36" hidden="1" customWidth="1"/>
    <col min="17" max="18" width="16.25" style="36" customWidth="1"/>
    <col min="19" max="27" width="9.625" style="36"/>
    <col min="28" max="34" width="10.25" style="36"/>
    <col min="35" max="16384" width="9" style="36"/>
  </cols>
  <sheetData>
    <row r="1" ht="27.75" spans="1:31">
      <c r="A1" s="1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</row>
    <row r="2" ht="18" spans="1:31">
      <c r="A2" s="3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</row>
    <row r="3" ht="33.75" spans="1:47">
      <c r="A3" s="119" t="s">
        <v>2</v>
      </c>
      <c r="B3" s="119" t="s">
        <v>3</v>
      </c>
      <c r="C3" s="120">
        <v>43435</v>
      </c>
      <c r="D3" s="120">
        <v>43436</v>
      </c>
      <c r="E3" s="121">
        <v>43437</v>
      </c>
      <c r="F3" s="121">
        <v>43438</v>
      </c>
      <c r="G3" s="121">
        <v>43439</v>
      </c>
      <c r="H3" s="121">
        <v>43440</v>
      </c>
      <c r="I3" s="121">
        <v>43441</v>
      </c>
      <c r="J3" s="120">
        <v>43442</v>
      </c>
      <c r="K3" s="120">
        <v>43443</v>
      </c>
      <c r="L3" s="121">
        <v>43444</v>
      </c>
      <c r="M3" s="121">
        <v>43445</v>
      </c>
      <c r="N3" s="121">
        <v>43446</v>
      </c>
      <c r="O3" s="135" t="s">
        <v>4</v>
      </c>
      <c r="P3" s="121">
        <v>43447</v>
      </c>
      <c r="Q3" s="121">
        <v>43466</v>
      </c>
      <c r="R3" s="121">
        <f>Q3+1</f>
        <v>43467</v>
      </c>
      <c r="S3" s="121">
        <f t="shared" ref="S3:AK3" si="0">R3+1</f>
        <v>43468</v>
      </c>
      <c r="T3" s="121">
        <f t="shared" si="0"/>
        <v>43469</v>
      </c>
      <c r="U3" s="121">
        <f t="shared" si="0"/>
        <v>43470</v>
      </c>
      <c r="V3" s="121">
        <f t="shared" si="0"/>
        <v>43471</v>
      </c>
      <c r="W3" s="121">
        <f t="shared" si="0"/>
        <v>43472</v>
      </c>
      <c r="X3" s="121">
        <f t="shared" si="0"/>
        <v>43473</v>
      </c>
      <c r="Y3" s="121">
        <f t="shared" si="0"/>
        <v>43474</v>
      </c>
      <c r="Z3" s="121">
        <f t="shared" si="0"/>
        <v>43475</v>
      </c>
      <c r="AA3" s="121">
        <f t="shared" si="0"/>
        <v>43476</v>
      </c>
      <c r="AB3" s="121">
        <f t="shared" si="0"/>
        <v>43477</v>
      </c>
      <c r="AC3" s="121">
        <f t="shared" si="0"/>
        <v>43478</v>
      </c>
      <c r="AD3" s="121">
        <f t="shared" si="0"/>
        <v>43479</v>
      </c>
      <c r="AE3" s="121">
        <f t="shared" si="0"/>
        <v>43480</v>
      </c>
      <c r="AF3" s="121">
        <f t="shared" si="0"/>
        <v>43481</v>
      </c>
      <c r="AG3" s="121">
        <f t="shared" si="0"/>
        <v>43482</v>
      </c>
      <c r="AH3" s="121">
        <f t="shared" si="0"/>
        <v>43483</v>
      </c>
      <c r="AI3" s="121">
        <f t="shared" si="0"/>
        <v>43484</v>
      </c>
      <c r="AJ3" s="121">
        <f t="shared" si="0"/>
        <v>43485</v>
      </c>
      <c r="AK3" s="121">
        <f t="shared" si="0"/>
        <v>43486</v>
      </c>
      <c r="AL3" s="121">
        <f t="shared" ref="AL3:AQ3" si="1">AK3+1</f>
        <v>43487</v>
      </c>
      <c r="AM3" s="121">
        <f t="shared" si="1"/>
        <v>43488</v>
      </c>
      <c r="AN3" s="121">
        <f t="shared" si="1"/>
        <v>43489</v>
      </c>
      <c r="AO3" s="121">
        <f t="shared" si="1"/>
        <v>43490</v>
      </c>
      <c r="AP3" s="121">
        <f t="shared" si="1"/>
        <v>43491</v>
      </c>
      <c r="AQ3" s="121">
        <f t="shared" si="1"/>
        <v>43492</v>
      </c>
      <c r="AR3" s="121">
        <f>AQ3+1</f>
        <v>43493</v>
      </c>
      <c r="AS3" s="121">
        <f>AR3+1</f>
        <v>43494</v>
      </c>
      <c r="AT3" s="121">
        <f>AS3+1</f>
        <v>43495</v>
      </c>
      <c r="AU3" s="121">
        <f>AT3+1</f>
        <v>43496</v>
      </c>
    </row>
    <row r="4" s="115" customFormat="1" spans="1:34">
      <c r="A4" s="122" t="s">
        <v>5</v>
      </c>
      <c r="B4" s="123" t="s">
        <v>6</v>
      </c>
      <c r="C4" s="124">
        <v>487</v>
      </c>
      <c r="D4" s="124">
        <v>556</v>
      </c>
      <c r="E4" s="124">
        <v>522</v>
      </c>
      <c r="F4" s="124">
        <v>460</v>
      </c>
      <c r="G4" s="124">
        <v>452</v>
      </c>
      <c r="H4" s="124">
        <v>378</v>
      </c>
      <c r="I4" s="124">
        <v>342</v>
      </c>
      <c r="J4" s="124">
        <v>347</v>
      </c>
      <c r="K4" s="124">
        <v>321</v>
      </c>
      <c r="L4" s="124">
        <v>287</v>
      </c>
      <c r="M4" s="124">
        <v>405</v>
      </c>
      <c r="N4" s="124">
        <v>528</v>
      </c>
      <c r="O4" s="136">
        <f>SUM(C4:N4)</f>
        <v>5085</v>
      </c>
      <c r="P4" s="124">
        <v>467</v>
      </c>
      <c r="Q4" s="124"/>
      <c r="R4" s="124"/>
      <c r="S4" s="124"/>
      <c r="T4" s="124"/>
      <c r="U4" s="124"/>
      <c r="V4" s="124"/>
      <c r="W4" s="124"/>
      <c r="X4" s="124"/>
      <c r="Y4" s="124"/>
      <c r="Z4" s="139"/>
      <c r="AA4" s="139"/>
      <c r="AB4" s="124"/>
      <c r="AC4" s="124"/>
      <c r="AD4" s="124"/>
      <c r="AE4" s="124"/>
      <c r="AF4" s="124"/>
      <c r="AG4" s="124"/>
      <c r="AH4" s="124"/>
    </row>
    <row r="5" spans="1:34">
      <c r="A5" s="125"/>
      <c r="B5" s="11" t="s">
        <v>7</v>
      </c>
      <c r="C5" s="10">
        <v>228</v>
      </c>
      <c r="D5" s="10">
        <v>281</v>
      </c>
      <c r="E5" s="10">
        <v>245</v>
      </c>
      <c r="F5" s="10">
        <v>210</v>
      </c>
      <c r="G5" s="10">
        <v>150</v>
      </c>
      <c r="H5" s="10">
        <v>124</v>
      </c>
      <c r="I5" s="10">
        <v>104</v>
      </c>
      <c r="J5" s="10">
        <v>100</v>
      </c>
      <c r="K5" s="10">
        <v>122</v>
      </c>
      <c r="L5" s="10">
        <v>178</v>
      </c>
      <c r="M5" s="10">
        <v>178</v>
      </c>
      <c r="N5" s="10">
        <v>233</v>
      </c>
      <c r="O5" s="30">
        <f>SUM(C5:N5)</f>
        <v>2153</v>
      </c>
      <c r="P5" s="10">
        <v>237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>
      <c r="A6" s="125"/>
      <c r="B6" s="11">
        <v>502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3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="116" customFormat="1" ht="17.25" spans="1:34">
      <c r="A7" s="126"/>
      <c r="B7" s="127" t="s">
        <v>8</v>
      </c>
      <c r="C7" s="128">
        <v>84</v>
      </c>
      <c r="D7" s="128">
        <v>102</v>
      </c>
      <c r="E7" s="128">
        <v>112</v>
      </c>
      <c r="F7" s="128">
        <v>119</v>
      </c>
      <c r="G7" s="128">
        <v>136</v>
      </c>
      <c r="H7" s="128">
        <v>130</v>
      </c>
      <c r="I7" s="128">
        <v>110</v>
      </c>
      <c r="J7" s="128">
        <v>130</v>
      </c>
      <c r="K7" s="128">
        <v>102</v>
      </c>
      <c r="L7" s="128">
        <v>114</v>
      </c>
      <c r="M7" s="128">
        <v>146</v>
      </c>
      <c r="N7" s="128">
        <v>160</v>
      </c>
      <c r="O7" s="137">
        <f>SUM(C7:N7)</f>
        <v>1445</v>
      </c>
      <c r="P7" s="128">
        <v>99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</row>
    <row r="8" s="115" customFormat="1" spans="1:34">
      <c r="A8" s="122" t="s">
        <v>9</v>
      </c>
      <c r="B8" s="123" t="s">
        <v>6</v>
      </c>
      <c r="C8" s="124">
        <v>13</v>
      </c>
      <c r="D8" s="124">
        <v>28</v>
      </c>
      <c r="E8" s="124">
        <v>23</v>
      </c>
      <c r="F8" s="124">
        <v>20</v>
      </c>
      <c r="G8" s="124">
        <v>7</v>
      </c>
      <c r="H8" s="124">
        <v>15</v>
      </c>
      <c r="I8" s="124">
        <v>16</v>
      </c>
      <c r="J8" s="124">
        <v>36</v>
      </c>
      <c r="K8" s="124">
        <v>22</v>
      </c>
      <c r="L8" s="124">
        <v>15</v>
      </c>
      <c r="M8" s="124">
        <v>25</v>
      </c>
      <c r="N8" s="124">
        <v>39</v>
      </c>
      <c r="O8" s="136">
        <f>SUM(C8:N8)</f>
        <v>259</v>
      </c>
      <c r="P8" s="124">
        <v>108</v>
      </c>
      <c r="Q8" s="124"/>
      <c r="R8" s="124"/>
      <c r="S8" s="124"/>
      <c r="T8" s="124"/>
      <c r="U8" s="124"/>
      <c r="V8" s="124"/>
      <c r="W8" s="124"/>
      <c r="X8" s="124"/>
      <c r="Y8" s="124"/>
      <c r="Z8" s="139"/>
      <c r="AA8" s="139"/>
      <c r="AB8" s="124"/>
      <c r="AC8" s="124"/>
      <c r="AD8" s="124"/>
      <c r="AE8" s="124"/>
      <c r="AF8" s="124"/>
      <c r="AG8" s="124"/>
      <c r="AH8" s="124"/>
    </row>
    <row r="9" spans="1:34">
      <c r="A9" s="125"/>
      <c r="B9" s="11" t="s">
        <v>7</v>
      </c>
      <c r="C9" s="14">
        <v>11</v>
      </c>
      <c r="D9" s="14">
        <v>4</v>
      </c>
      <c r="E9" s="14">
        <v>9</v>
      </c>
      <c r="F9" s="14">
        <v>6</v>
      </c>
      <c r="G9" s="14">
        <v>5</v>
      </c>
      <c r="H9" s="14">
        <v>6</v>
      </c>
      <c r="I9" s="14">
        <v>6</v>
      </c>
      <c r="J9" s="14">
        <v>7</v>
      </c>
      <c r="K9" s="14">
        <v>1</v>
      </c>
      <c r="L9" s="14">
        <v>15</v>
      </c>
      <c r="M9" s="14">
        <v>15</v>
      </c>
      <c r="N9" s="14">
        <v>8</v>
      </c>
      <c r="O9" s="30">
        <f>SUM(C9:N9)</f>
        <v>93</v>
      </c>
      <c r="P9" s="14">
        <v>7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4">
      <c r="A10" s="125"/>
      <c r="B10" s="11">
        <v>502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30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="116" customFormat="1" ht="17.25" spans="1:34">
      <c r="A11" s="126"/>
      <c r="B11" s="127" t="s">
        <v>8</v>
      </c>
      <c r="C11" s="129">
        <v>6</v>
      </c>
      <c r="D11" s="129">
        <v>6</v>
      </c>
      <c r="E11" s="129">
        <v>9</v>
      </c>
      <c r="F11" s="129">
        <v>1</v>
      </c>
      <c r="G11" s="129">
        <v>6</v>
      </c>
      <c r="H11" s="129">
        <v>6</v>
      </c>
      <c r="I11" s="129">
        <v>2</v>
      </c>
      <c r="J11" s="129">
        <v>6</v>
      </c>
      <c r="K11" s="129">
        <v>4</v>
      </c>
      <c r="L11" s="129">
        <v>2</v>
      </c>
      <c r="M11" s="129">
        <v>12</v>
      </c>
      <c r="N11" s="129">
        <v>9</v>
      </c>
      <c r="O11" s="137">
        <f>SUM(C11:N11)</f>
        <v>69</v>
      </c>
      <c r="P11" s="129">
        <v>2</v>
      </c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</row>
    <row r="12" s="115" customFormat="1" spans="1:34">
      <c r="A12" s="122" t="s">
        <v>10</v>
      </c>
      <c r="B12" s="123" t="s">
        <v>6</v>
      </c>
      <c r="C12" s="130">
        <v>16</v>
      </c>
      <c r="D12" s="130">
        <v>9</v>
      </c>
      <c r="E12" s="130">
        <v>12</v>
      </c>
      <c r="F12" s="130">
        <v>11</v>
      </c>
      <c r="G12" s="130">
        <v>8</v>
      </c>
      <c r="H12" s="130">
        <v>13</v>
      </c>
      <c r="I12" s="130">
        <v>11</v>
      </c>
      <c r="J12" s="130">
        <v>16</v>
      </c>
      <c r="K12" s="130">
        <v>9</v>
      </c>
      <c r="L12" s="130">
        <v>5</v>
      </c>
      <c r="M12" s="130">
        <v>8</v>
      </c>
      <c r="N12" s="130">
        <v>7</v>
      </c>
      <c r="O12" s="136">
        <f>SUM(C12:N12)</f>
        <v>125</v>
      </c>
      <c r="P12" s="130">
        <v>9</v>
      </c>
      <c r="Q12" s="130"/>
      <c r="R12" s="130"/>
      <c r="S12" s="130"/>
      <c r="T12" s="130"/>
      <c r="U12" s="130"/>
      <c r="V12" s="130"/>
      <c r="W12" s="130"/>
      <c r="X12" s="130"/>
      <c r="Y12" s="130"/>
      <c r="Z12" s="140"/>
      <c r="AA12" s="140"/>
      <c r="AB12" s="130"/>
      <c r="AC12" s="130"/>
      <c r="AD12" s="130"/>
      <c r="AE12" s="130"/>
      <c r="AF12" s="130"/>
      <c r="AG12" s="130"/>
      <c r="AH12" s="130"/>
    </row>
    <row r="13" spans="1:34">
      <c r="A13" s="125"/>
      <c r="B13" s="11" t="s">
        <v>7</v>
      </c>
      <c r="C13" s="16">
        <v>5</v>
      </c>
      <c r="D13" s="16">
        <v>7</v>
      </c>
      <c r="E13" s="16">
        <v>4</v>
      </c>
      <c r="F13" s="16">
        <v>2</v>
      </c>
      <c r="G13" s="16">
        <v>3</v>
      </c>
      <c r="H13" s="16">
        <v>1</v>
      </c>
      <c r="I13" s="16">
        <v>2</v>
      </c>
      <c r="J13" s="16">
        <v>3</v>
      </c>
      <c r="K13" s="16">
        <v>2</v>
      </c>
      <c r="L13" s="16">
        <v>2</v>
      </c>
      <c r="M13" s="16">
        <v>2</v>
      </c>
      <c r="N13" s="16">
        <v>1</v>
      </c>
      <c r="O13" s="30">
        <f>SUM(C13:N13)</f>
        <v>34</v>
      </c>
      <c r="P13" s="16">
        <v>4</v>
      </c>
      <c r="Q13" s="16"/>
      <c r="R13" s="16"/>
      <c r="S13" s="16"/>
      <c r="T13" s="16"/>
      <c r="U13" s="16"/>
      <c r="V13" s="16"/>
      <c r="W13" s="16"/>
      <c r="X13" s="16"/>
      <c r="Y13" s="16"/>
      <c r="Z13" s="141"/>
      <c r="AA13" s="141"/>
      <c r="AB13" s="16"/>
      <c r="AC13" s="16"/>
      <c r="AD13" s="16"/>
      <c r="AE13" s="16"/>
      <c r="AF13" s="16"/>
      <c r="AG13" s="16"/>
      <c r="AH13" s="16"/>
    </row>
    <row r="14" spans="1:34">
      <c r="A14" s="125"/>
      <c r="B14" s="11">
        <v>502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30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41"/>
      <c r="AA14" s="141"/>
      <c r="AB14" s="16"/>
      <c r="AC14" s="16"/>
      <c r="AD14" s="16"/>
      <c r="AE14" s="16"/>
      <c r="AF14" s="16"/>
      <c r="AG14" s="16"/>
      <c r="AH14" s="16"/>
    </row>
    <row r="15" s="116" customFormat="1" ht="17.25" spans="1:34">
      <c r="A15" s="126"/>
      <c r="B15" s="127" t="s">
        <v>8</v>
      </c>
      <c r="C15" s="131">
        <v>3</v>
      </c>
      <c r="D15" s="131">
        <v>4</v>
      </c>
      <c r="E15" s="131">
        <v>3</v>
      </c>
      <c r="F15" s="131">
        <v>3</v>
      </c>
      <c r="G15" s="131">
        <v>3</v>
      </c>
      <c r="H15" s="131">
        <v>7</v>
      </c>
      <c r="I15" s="131">
        <v>2</v>
      </c>
      <c r="J15" s="131">
        <v>3</v>
      </c>
      <c r="K15" s="131">
        <v>0</v>
      </c>
      <c r="L15" s="131">
        <v>7</v>
      </c>
      <c r="M15" s="131">
        <v>4</v>
      </c>
      <c r="N15" s="131">
        <v>5</v>
      </c>
      <c r="O15" s="137">
        <f>SUM(C15:N15)</f>
        <v>44</v>
      </c>
      <c r="P15" s="131">
        <v>1</v>
      </c>
      <c r="Q15" s="131"/>
      <c r="R15" s="131"/>
      <c r="S15" s="131"/>
      <c r="T15" s="131"/>
      <c r="U15" s="131"/>
      <c r="V15" s="131"/>
      <c r="W15" s="131"/>
      <c r="X15" s="131"/>
      <c r="Y15" s="131"/>
      <c r="Z15" s="142"/>
      <c r="AA15" s="142"/>
      <c r="AB15" s="131"/>
      <c r="AC15" s="131"/>
      <c r="AD15" s="131"/>
      <c r="AE15" s="131"/>
      <c r="AF15" s="131"/>
      <c r="AG15" s="131"/>
      <c r="AH15" s="131"/>
    </row>
    <row r="16" s="115" customFormat="1" spans="1:34">
      <c r="A16" s="122" t="s">
        <v>11</v>
      </c>
      <c r="B16" s="123" t="s">
        <v>6</v>
      </c>
      <c r="C16" s="132">
        <v>0.7392</v>
      </c>
      <c r="D16" s="132">
        <v>0.7464</v>
      </c>
      <c r="E16" s="132">
        <v>0.7241</v>
      </c>
      <c r="F16" s="132">
        <v>0.7652</v>
      </c>
      <c r="G16" s="132">
        <v>0.7743</v>
      </c>
      <c r="H16" s="132">
        <v>0.7222</v>
      </c>
      <c r="I16" s="132">
        <v>0.7339</v>
      </c>
      <c r="J16" s="132">
        <v>0.7349</v>
      </c>
      <c r="K16" s="132">
        <v>0.7103</v>
      </c>
      <c r="L16" s="132">
        <v>0.7596</v>
      </c>
      <c r="M16" s="132">
        <v>0.6914</v>
      </c>
      <c r="N16" s="132">
        <v>0.714</v>
      </c>
      <c r="O16" s="136" t="s">
        <v>12</v>
      </c>
      <c r="P16" s="132">
        <v>0.7366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43"/>
      <c r="AA16" s="143"/>
      <c r="AB16" s="132"/>
      <c r="AC16" s="132"/>
      <c r="AD16" s="132"/>
      <c r="AE16" s="132"/>
      <c r="AF16" s="132"/>
      <c r="AG16" s="132"/>
      <c r="AH16" s="132"/>
    </row>
    <row r="17" spans="1:34">
      <c r="A17" s="125"/>
      <c r="B17" s="11" t="s">
        <v>7</v>
      </c>
      <c r="C17" s="17">
        <v>0.7895</v>
      </c>
      <c r="D17" s="17">
        <v>0.8078</v>
      </c>
      <c r="E17" s="17">
        <v>0.7714</v>
      </c>
      <c r="F17" s="17">
        <v>0.7667</v>
      </c>
      <c r="G17" s="17">
        <v>0.7667</v>
      </c>
      <c r="H17" s="17">
        <v>0.7097</v>
      </c>
      <c r="I17" s="17">
        <v>0.6635</v>
      </c>
      <c r="J17" s="17">
        <v>0.7</v>
      </c>
      <c r="K17" s="17">
        <v>0.7049</v>
      </c>
      <c r="L17" s="17">
        <v>0.7135</v>
      </c>
      <c r="M17" s="17">
        <v>0.7135</v>
      </c>
      <c r="N17" s="17">
        <v>0.7382</v>
      </c>
      <c r="O17" s="30" t="s">
        <v>12</v>
      </c>
      <c r="P17" s="17">
        <v>0.7553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>
      <c r="A18" s="125"/>
      <c r="B18" s="11">
        <v>502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0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="116" customFormat="1" ht="17.25" spans="1:34">
      <c r="A19" s="126"/>
      <c r="B19" s="127" t="s">
        <v>8</v>
      </c>
      <c r="C19" s="133">
        <v>0.619</v>
      </c>
      <c r="D19" s="133">
        <v>0.6569</v>
      </c>
      <c r="E19" s="133">
        <v>0.5982</v>
      </c>
      <c r="F19" s="133">
        <v>0.7227</v>
      </c>
      <c r="G19" s="133">
        <v>0.6544</v>
      </c>
      <c r="H19" s="133">
        <v>0.6385</v>
      </c>
      <c r="I19" s="133">
        <v>0.6727</v>
      </c>
      <c r="J19" s="133">
        <v>0.6538</v>
      </c>
      <c r="K19" s="133">
        <v>0.6667</v>
      </c>
      <c r="L19" s="133">
        <v>0.7281</v>
      </c>
      <c r="M19" s="133">
        <v>0.6849</v>
      </c>
      <c r="N19" s="133">
        <v>0.65</v>
      </c>
      <c r="O19" s="137" t="s">
        <v>12</v>
      </c>
      <c r="P19" s="133">
        <v>0.7172</v>
      </c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</row>
    <row r="20" s="115" customFormat="1" spans="1:34">
      <c r="A20" s="122" t="s">
        <v>13</v>
      </c>
      <c r="B20" s="123" t="s">
        <v>6</v>
      </c>
      <c r="C20" s="130">
        <v>275</v>
      </c>
      <c r="D20" s="130">
        <f>189+98</f>
        <v>287</v>
      </c>
      <c r="E20" s="130">
        <v>255</v>
      </c>
      <c r="F20" s="130">
        <v>267</v>
      </c>
      <c r="G20" s="130">
        <v>253</v>
      </c>
      <c r="H20" s="130">
        <v>216</v>
      </c>
      <c r="I20" s="130">
        <v>211</v>
      </c>
      <c r="J20" s="130">
        <v>191</v>
      </c>
      <c r="K20" s="130">
        <v>158</v>
      </c>
      <c r="L20" s="130">
        <v>128</v>
      </c>
      <c r="M20" s="130">
        <v>160</v>
      </c>
      <c r="N20" s="130">
        <v>156</v>
      </c>
      <c r="O20" s="136">
        <f>SUM(C20:N20)</f>
        <v>2557</v>
      </c>
      <c r="P20" s="130">
        <v>273</v>
      </c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</row>
    <row r="21" spans="1:34">
      <c r="A21" s="125"/>
      <c r="B21" s="11" t="s">
        <v>7</v>
      </c>
      <c r="C21" s="16">
        <v>164</v>
      </c>
      <c r="D21" s="16">
        <v>193</v>
      </c>
      <c r="E21" s="16">
        <v>130</v>
      </c>
      <c r="F21" s="16">
        <v>119</v>
      </c>
      <c r="G21" s="16">
        <v>74</v>
      </c>
      <c r="H21" s="16">
        <v>48</v>
      </c>
      <c r="I21" s="16">
        <v>27</v>
      </c>
      <c r="J21" s="16">
        <v>40</v>
      </c>
      <c r="K21" s="16">
        <v>42</v>
      </c>
      <c r="L21" s="16">
        <v>36</v>
      </c>
      <c r="M21" s="16">
        <v>44</v>
      </c>
      <c r="N21" s="16">
        <v>63</v>
      </c>
      <c r="O21" s="30">
        <f>SUM(C21:N21)</f>
        <v>980</v>
      </c>
      <c r="P21" s="16">
        <v>127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>
      <c r="A22" s="125"/>
      <c r="B22" s="11">
        <v>502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30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="116" customFormat="1" ht="17.25" spans="1:34">
      <c r="A23" s="126"/>
      <c r="B23" s="127" t="s">
        <v>8</v>
      </c>
      <c r="C23" s="131">
        <v>26</v>
      </c>
      <c r="D23" s="131">
        <v>25</v>
      </c>
      <c r="E23" s="131">
        <v>19</v>
      </c>
      <c r="F23" s="131">
        <v>23</v>
      </c>
      <c r="G23" s="131">
        <v>34</v>
      </c>
      <c r="H23" s="131">
        <v>23</v>
      </c>
      <c r="I23" s="131">
        <v>28</v>
      </c>
      <c r="J23" s="131">
        <v>34</v>
      </c>
      <c r="K23" s="131">
        <v>30</v>
      </c>
      <c r="L23" s="131">
        <v>33</v>
      </c>
      <c r="M23" s="131">
        <v>35</v>
      </c>
      <c r="N23" s="131">
        <v>34</v>
      </c>
      <c r="O23" s="137">
        <f>SUM(C23:N23)</f>
        <v>344</v>
      </c>
      <c r="P23" s="131">
        <v>24</v>
      </c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</row>
    <row r="24" hidden="1" spans="1:34">
      <c r="A24" s="20" t="s">
        <v>14</v>
      </c>
      <c r="B24" s="19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8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</row>
    <row r="25" hidden="1" spans="1:34">
      <c r="A25" s="20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0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hidden="1" spans="1:34">
      <c r="A26" s="21"/>
      <c r="B26" s="1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30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ht="18" hidden="1" spans="1:18">
      <c r="A27" s="22" t="s">
        <v>15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31"/>
      <c r="P27" s="32" t="s">
        <v>16</v>
      </c>
      <c r="Q27" s="32"/>
      <c r="R27" s="32"/>
    </row>
    <row r="28" ht="33" hidden="1" spans="1:18">
      <c r="A28" s="5" t="s">
        <v>2</v>
      </c>
      <c r="B28" s="5" t="s">
        <v>3</v>
      </c>
      <c r="C28" s="6">
        <v>43435</v>
      </c>
      <c r="D28" s="6">
        <v>43436</v>
      </c>
      <c r="E28" s="7">
        <v>43437</v>
      </c>
      <c r="F28" s="7">
        <v>43438</v>
      </c>
      <c r="G28" s="7">
        <v>43439</v>
      </c>
      <c r="H28" s="7">
        <v>43440</v>
      </c>
      <c r="I28" s="7">
        <v>43441</v>
      </c>
      <c r="J28" s="6">
        <v>43442</v>
      </c>
      <c r="K28" s="6">
        <v>43443</v>
      </c>
      <c r="L28" s="7">
        <v>43444</v>
      </c>
      <c r="M28" s="7">
        <v>43445</v>
      </c>
      <c r="N28" s="7">
        <v>43446</v>
      </c>
      <c r="O28" s="29" t="s">
        <v>4</v>
      </c>
      <c r="P28" s="33">
        <v>43446</v>
      </c>
      <c r="Q28" s="33"/>
      <c r="R28" s="33"/>
    </row>
    <row r="29" hidden="1" spans="1:18">
      <c r="A29" s="24" t="s">
        <v>5</v>
      </c>
      <c r="B29" s="9" t="s">
        <v>6</v>
      </c>
      <c r="C29" s="10">
        <v>487</v>
      </c>
      <c r="D29" s="10">
        <v>556</v>
      </c>
      <c r="E29" s="10">
        <v>522</v>
      </c>
      <c r="F29" s="10">
        <v>460</v>
      </c>
      <c r="G29" s="10">
        <v>452</v>
      </c>
      <c r="H29" s="10">
        <v>378</v>
      </c>
      <c r="I29" s="10">
        <v>342</v>
      </c>
      <c r="J29" s="34"/>
      <c r="K29" s="34"/>
      <c r="L29" s="34"/>
      <c r="M29" s="34"/>
      <c r="N29" s="34"/>
      <c r="O29" s="34">
        <f>N29+M29+L29</f>
        <v>0</v>
      </c>
      <c r="P29" s="34">
        <v>852</v>
      </c>
      <c r="Q29" s="37" t="s">
        <v>17</v>
      </c>
      <c r="R29" s="38">
        <v>35</v>
      </c>
    </row>
    <row r="30" hidden="1" spans="1:18">
      <c r="A30" s="24"/>
      <c r="B30" s="11" t="s">
        <v>7</v>
      </c>
      <c r="C30" s="10">
        <v>228</v>
      </c>
      <c r="D30" s="10">
        <v>281</v>
      </c>
      <c r="E30" s="10">
        <v>245</v>
      </c>
      <c r="F30" s="10">
        <v>210</v>
      </c>
      <c r="G30" s="10">
        <v>150</v>
      </c>
      <c r="H30" s="10">
        <v>124</v>
      </c>
      <c r="I30" s="10">
        <v>104</v>
      </c>
      <c r="J30" s="34"/>
      <c r="K30" s="34"/>
      <c r="L30" s="34"/>
      <c r="M30" s="34"/>
      <c r="N30" s="34"/>
      <c r="O30" s="34">
        <f t="shared" ref="O30:O37" si="2">N30+M30+L30</f>
        <v>0</v>
      </c>
      <c r="P30" s="34">
        <v>808</v>
      </c>
      <c r="Q30" s="39"/>
      <c r="R30" s="38">
        <v>49</v>
      </c>
    </row>
    <row r="31" hidden="1" spans="1:18">
      <c r="A31" s="24"/>
      <c r="B31" s="13" t="s">
        <v>8</v>
      </c>
      <c r="C31" s="10">
        <v>84</v>
      </c>
      <c r="D31" s="10">
        <v>102</v>
      </c>
      <c r="E31" s="10">
        <v>112</v>
      </c>
      <c r="F31" s="10">
        <v>119</v>
      </c>
      <c r="G31" s="10">
        <v>136</v>
      </c>
      <c r="H31" s="10">
        <v>130</v>
      </c>
      <c r="I31" s="10">
        <v>110</v>
      </c>
      <c r="J31" s="34"/>
      <c r="K31" s="34"/>
      <c r="L31" s="34"/>
      <c r="M31" s="34"/>
      <c r="N31" s="34"/>
      <c r="O31" s="34">
        <f t="shared" si="2"/>
        <v>0</v>
      </c>
      <c r="P31" s="34">
        <v>389</v>
      </c>
      <c r="Q31" s="40"/>
      <c r="R31" s="38">
        <v>13</v>
      </c>
    </row>
    <row r="32" hidden="1" spans="1:18">
      <c r="A32" s="24" t="s">
        <v>9</v>
      </c>
      <c r="B32" s="9" t="s">
        <v>6</v>
      </c>
      <c r="C32" s="10">
        <v>13</v>
      </c>
      <c r="D32" s="10">
        <v>28</v>
      </c>
      <c r="E32" s="10">
        <v>23</v>
      </c>
      <c r="F32" s="10">
        <v>20</v>
      </c>
      <c r="G32" s="10">
        <v>7</v>
      </c>
      <c r="H32" s="10">
        <v>15</v>
      </c>
      <c r="I32" s="10">
        <v>16</v>
      </c>
      <c r="J32" s="34"/>
      <c r="K32" s="34"/>
      <c r="L32" s="34"/>
      <c r="M32" s="34"/>
      <c r="N32" s="34"/>
      <c r="O32" s="34">
        <f t="shared" si="2"/>
        <v>0</v>
      </c>
      <c r="P32" s="34">
        <v>49</v>
      </c>
      <c r="Q32" s="38" t="s">
        <v>18</v>
      </c>
      <c r="R32" s="41"/>
    </row>
    <row r="33" hidden="1" spans="1:18">
      <c r="A33" s="24"/>
      <c r="B33" s="11" t="s">
        <v>7</v>
      </c>
      <c r="C33" s="14">
        <v>11</v>
      </c>
      <c r="D33" s="14">
        <v>4</v>
      </c>
      <c r="E33" s="14">
        <v>9</v>
      </c>
      <c r="F33" s="14">
        <v>6</v>
      </c>
      <c r="G33" s="14">
        <v>5</v>
      </c>
      <c r="H33" s="14">
        <v>6</v>
      </c>
      <c r="I33" s="14">
        <v>6</v>
      </c>
      <c r="J33" s="34"/>
      <c r="K33" s="34"/>
      <c r="L33" s="34"/>
      <c r="M33" s="34"/>
      <c r="N33" s="34"/>
      <c r="O33" s="34">
        <f t="shared" si="2"/>
        <v>0</v>
      </c>
      <c r="P33" s="34">
        <v>80</v>
      </c>
      <c r="Q33" s="38"/>
      <c r="R33" s="41"/>
    </row>
    <row r="34" hidden="1" spans="1:18">
      <c r="A34" s="24"/>
      <c r="B34" s="13" t="s">
        <v>8</v>
      </c>
      <c r="C34" s="14">
        <v>6</v>
      </c>
      <c r="D34" s="14">
        <v>6</v>
      </c>
      <c r="E34" s="14">
        <v>9</v>
      </c>
      <c r="F34" s="14">
        <v>1</v>
      </c>
      <c r="G34" s="14">
        <v>6</v>
      </c>
      <c r="H34" s="14">
        <v>6</v>
      </c>
      <c r="I34" s="14">
        <v>2</v>
      </c>
      <c r="J34" s="34"/>
      <c r="K34" s="34"/>
      <c r="L34" s="34"/>
      <c r="M34" s="34"/>
      <c r="N34" s="34"/>
      <c r="O34" s="34">
        <f t="shared" si="2"/>
        <v>0</v>
      </c>
      <c r="P34" s="34">
        <v>19</v>
      </c>
      <c r="Q34" s="38"/>
      <c r="R34" s="38"/>
    </row>
    <row r="35" hidden="1" spans="1:18">
      <c r="A35" s="24" t="s">
        <v>10</v>
      </c>
      <c r="B35" s="9" t="s">
        <v>6</v>
      </c>
      <c r="C35" s="16">
        <v>16</v>
      </c>
      <c r="D35" s="16">
        <v>9</v>
      </c>
      <c r="E35" s="16">
        <v>12</v>
      </c>
      <c r="F35" s="16">
        <v>11</v>
      </c>
      <c r="G35" s="16">
        <v>8</v>
      </c>
      <c r="H35" s="16">
        <v>13</v>
      </c>
      <c r="I35" s="16">
        <v>11</v>
      </c>
      <c r="J35" s="26"/>
      <c r="K35" s="34"/>
      <c r="L35" s="26"/>
      <c r="M35" s="26"/>
      <c r="N35" s="26"/>
      <c r="O35" s="34">
        <f t="shared" si="2"/>
        <v>0</v>
      </c>
      <c r="P35" s="26">
        <v>19</v>
      </c>
      <c r="Q35" s="42"/>
      <c r="R35" s="43"/>
    </row>
    <row r="36" hidden="1" spans="1:18">
      <c r="A36" s="24"/>
      <c r="B36" s="11" t="s">
        <v>7</v>
      </c>
      <c r="C36" s="16">
        <v>5</v>
      </c>
      <c r="D36" s="16">
        <v>7</v>
      </c>
      <c r="E36" s="16">
        <v>4</v>
      </c>
      <c r="F36" s="16">
        <v>2</v>
      </c>
      <c r="G36" s="16">
        <v>3</v>
      </c>
      <c r="H36" s="16">
        <v>1</v>
      </c>
      <c r="I36" s="16">
        <v>2</v>
      </c>
      <c r="J36" s="26"/>
      <c r="K36" s="34"/>
      <c r="L36" s="26"/>
      <c r="M36" s="26"/>
      <c r="N36" s="26"/>
      <c r="O36" s="34">
        <f t="shared" si="2"/>
        <v>0</v>
      </c>
      <c r="P36" s="26">
        <v>10</v>
      </c>
      <c r="Q36" s="44"/>
      <c r="R36" s="45"/>
    </row>
    <row r="37" hidden="1" spans="1:18">
      <c r="A37" s="24"/>
      <c r="B37" s="13" t="s">
        <v>8</v>
      </c>
      <c r="C37" s="16">
        <v>3</v>
      </c>
      <c r="D37" s="16">
        <v>4</v>
      </c>
      <c r="E37" s="16">
        <v>3</v>
      </c>
      <c r="F37" s="16">
        <v>3</v>
      </c>
      <c r="G37" s="16">
        <v>3</v>
      </c>
      <c r="H37" s="16">
        <v>7</v>
      </c>
      <c r="I37" s="16">
        <v>2</v>
      </c>
      <c r="J37" s="26"/>
      <c r="K37" s="34"/>
      <c r="L37" s="26"/>
      <c r="M37" s="26"/>
      <c r="N37" s="26"/>
      <c r="O37" s="34">
        <f t="shared" si="2"/>
        <v>0</v>
      </c>
      <c r="P37" s="26">
        <v>2</v>
      </c>
      <c r="Q37" s="44"/>
      <c r="R37" s="45"/>
    </row>
    <row r="38" hidden="1" spans="1:18">
      <c r="A38" s="24" t="s">
        <v>11</v>
      </c>
      <c r="B38" s="9" t="s">
        <v>6</v>
      </c>
      <c r="C38" s="17">
        <v>0.7392</v>
      </c>
      <c r="D38" s="17">
        <v>0.7464</v>
      </c>
      <c r="E38" s="17">
        <v>0.7241</v>
      </c>
      <c r="F38" s="17">
        <v>0.7652</v>
      </c>
      <c r="G38" s="17">
        <v>0.7743</v>
      </c>
      <c r="H38" s="17">
        <v>0.7222</v>
      </c>
      <c r="I38" s="17">
        <v>0.7339</v>
      </c>
      <c r="J38" s="35"/>
      <c r="K38" s="34"/>
      <c r="L38" s="35"/>
      <c r="M38" s="35"/>
      <c r="N38" s="35"/>
      <c r="O38" s="35" t="s">
        <v>12</v>
      </c>
      <c r="P38" s="35">
        <v>0.689</v>
      </c>
      <c r="Q38" s="44"/>
      <c r="R38" s="45"/>
    </row>
    <row r="39" hidden="1" spans="1:18">
      <c r="A39" s="24"/>
      <c r="B39" s="11" t="s">
        <v>7</v>
      </c>
      <c r="C39" s="17">
        <v>0.7895</v>
      </c>
      <c r="D39" s="17">
        <v>0.8078</v>
      </c>
      <c r="E39" s="17">
        <v>0.7714</v>
      </c>
      <c r="F39" s="17">
        <v>0.7667</v>
      </c>
      <c r="G39" s="17">
        <v>0.7667</v>
      </c>
      <c r="H39" s="17">
        <v>0.7097</v>
      </c>
      <c r="I39" s="17">
        <v>0.6635</v>
      </c>
      <c r="J39" s="35"/>
      <c r="K39" s="34"/>
      <c r="L39" s="35"/>
      <c r="M39" s="35"/>
      <c r="N39" s="35"/>
      <c r="O39" s="35" t="s">
        <v>12</v>
      </c>
      <c r="P39" s="35">
        <v>0.6844</v>
      </c>
      <c r="Q39" s="44"/>
      <c r="R39" s="45"/>
    </row>
    <row r="40" hidden="1" spans="1:18">
      <c r="A40" s="24"/>
      <c r="B40" s="13" t="s">
        <v>8</v>
      </c>
      <c r="C40" s="17">
        <v>0.619</v>
      </c>
      <c r="D40" s="17">
        <v>0.6569</v>
      </c>
      <c r="E40" s="17">
        <v>0.5982</v>
      </c>
      <c r="F40" s="17">
        <v>0.7227</v>
      </c>
      <c r="G40" s="17">
        <v>0.6544</v>
      </c>
      <c r="H40" s="17">
        <v>0.6385</v>
      </c>
      <c r="I40" s="17">
        <v>0.6727</v>
      </c>
      <c r="J40" s="35"/>
      <c r="K40" s="34"/>
      <c r="L40" s="35"/>
      <c r="M40" s="35"/>
      <c r="N40" s="35"/>
      <c r="O40" s="35" t="s">
        <v>12</v>
      </c>
      <c r="P40" s="35">
        <v>0.7069</v>
      </c>
      <c r="Q40" s="44"/>
      <c r="R40" s="45"/>
    </row>
    <row r="41" hidden="1" spans="1:18">
      <c r="A41" s="24" t="s">
        <v>13</v>
      </c>
      <c r="B41" s="9" t="s">
        <v>6</v>
      </c>
      <c r="C41" s="16">
        <v>275</v>
      </c>
      <c r="D41" s="16">
        <f>189+98</f>
        <v>287</v>
      </c>
      <c r="E41" s="16">
        <v>255</v>
      </c>
      <c r="F41" s="16">
        <v>267</v>
      </c>
      <c r="G41" s="16">
        <v>253</v>
      </c>
      <c r="H41" s="16">
        <v>216</v>
      </c>
      <c r="I41" s="16">
        <v>211</v>
      </c>
      <c r="J41" s="26"/>
      <c r="K41" s="34"/>
      <c r="L41" s="26"/>
      <c r="M41" s="26"/>
      <c r="N41" s="26"/>
      <c r="O41" s="34">
        <f>N41+M41+L41</f>
        <v>0</v>
      </c>
      <c r="P41" s="26">
        <v>89</v>
      </c>
      <c r="Q41" s="44"/>
      <c r="R41" s="45"/>
    </row>
    <row r="42" hidden="1" spans="1:18">
      <c r="A42" s="24"/>
      <c r="B42" s="11" t="s">
        <v>7</v>
      </c>
      <c r="C42" s="16">
        <v>164</v>
      </c>
      <c r="D42" s="16">
        <v>193</v>
      </c>
      <c r="E42" s="16">
        <v>130</v>
      </c>
      <c r="F42" s="16">
        <v>119</v>
      </c>
      <c r="G42" s="16">
        <v>74</v>
      </c>
      <c r="H42" s="16">
        <v>48</v>
      </c>
      <c r="I42" s="16">
        <v>27</v>
      </c>
      <c r="J42" s="26"/>
      <c r="K42" s="34"/>
      <c r="L42" s="26"/>
      <c r="M42" s="26"/>
      <c r="N42" s="26"/>
      <c r="O42" s="34">
        <f>N42+M42+L42</f>
        <v>0</v>
      </c>
      <c r="P42" s="26">
        <v>132</v>
      </c>
      <c r="Q42" s="44"/>
      <c r="R42" s="45"/>
    </row>
    <row r="43" hidden="1" spans="1:18">
      <c r="A43" s="24"/>
      <c r="B43" s="13" t="s">
        <v>8</v>
      </c>
      <c r="C43" s="16">
        <v>26</v>
      </c>
      <c r="D43" s="16">
        <v>25</v>
      </c>
      <c r="E43" s="16">
        <v>19</v>
      </c>
      <c r="F43" s="16">
        <v>23</v>
      </c>
      <c r="G43" s="16">
        <v>34</v>
      </c>
      <c r="H43" s="16">
        <v>23</v>
      </c>
      <c r="I43" s="16">
        <v>28</v>
      </c>
      <c r="J43" s="26"/>
      <c r="K43" s="34"/>
      <c r="L43" s="26"/>
      <c r="M43" s="26"/>
      <c r="N43" s="26"/>
      <c r="O43" s="34">
        <f>N43+M43+L43</f>
        <v>0</v>
      </c>
      <c r="P43" s="26">
        <v>78</v>
      </c>
      <c r="Q43" s="44"/>
      <c r="R43" s="45"/>
    </row>
    <row r="44" hidden="1" spans="1:18">
      <c r="A44" s="25" t="s">
        <v>19</v>
      </c>
      <c r="B44" s="9" t="s">
        <v>6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>
        <f>O32*20%+O35*10%</f>
        <v>0</v>
      </c>
      <c r="P44" s="26">
        <f>P32*20%+P35*10%</f>
        <v>11.7</v>
      </c>
      <c r="Q44" s="44"/>
      <c r="R44" s="45"/>
    </row>
    <row r="45" hidden="1" spans="1:18">
      <c r="A45" s="27"/>
      <c r="B45" s="11" t="s">
        <v>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>
        <f>O33*20%+O36*10%</f>
        <v>0</v>
      </c>
      <c r="P45" s="26">
        <f>P33*20%+P36*10%</f>
        <v>17</v>
      </c>
      <c r="Q45" s="44"/>
      <c r="R45" s="45"/>
    </row>
    <row r="46" hidden="1" spans="1:18">
      <c r="A46" s="28"/>
      <c r="B46" s="13" t="s">
        <v>8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>
        <f>O34*20%+O37*10%</f>
        <v>0</v>
      </c>
      <c r="P46" s="26">
        <f>P34*20%+P37*10%</f>
        <v>4</v>
      </c>
      <c r="Q46" s="46"/>
      <c r="R46" s="47"/>
    </row>
  </sheetData>
  <mergeCells count="19">
    <mergeCell ref="A1:AE1"/>
    <mergeCell ref="A2:AE2"/>
    <mergeCell ref="A27:O27"/>
    <mergeCell ref="P27:R27"/>
    <mergeCell ref="P28:R28"/>
    <mergeCell ref="A4:A7"/>
    <mergeCell ref="A8:A11"/>
    <mergeCell ref="A12:A15"/>
    <mergeCell ref="A16:A19"/>
    <mergeCell ref="A20:A23"/>
    <mergeCell ref="A24:A26"/>
    <mergeCell ref="A29:A31"/>
    <mergeCell ref="A32:A34"/>
    <mergeCell ref="A35:A37"/>
    <mergeCell ref="A38:A40"/>
    <mergeCell ref="A41:A43"/>
    <mergeCell ref="A44:A46"/>
    <mergeCell ref="Q29:Q31"/>
    <mergeCell ref="Q35:R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9"/>
  <sheetViews>
    <sheetView zoomScale="75" zoomScaleNormal="75" workbookViewId="0">
      <selection activeCell="C5" sqref="C5:AH26"/>
    </sheetView>
  </sheetViews>
  <sheetFormatPr defaultColWidth="9" defaultRowHeight="16" customHeight="1"/>
  <cols>
    <col min="1" max="1" width="7.875" style="65" customWidth="1"/>
    <col min="2" max="3" width="7.125" style="64" customWidth="1"/>
    <col min="4" max="4" width="9.375" style="64" customWidth="1"/>
    <col min="5" max="5" width="7.125" style="66" customWidth="1"/>
    <col min="6" max="6" width="8.375" style="64" customWidth="1"/>
    <col min="7" max="10" width="7.125" style="64" customWidth="1"/>
    <col min="11" max="11" width="7.125" style="67" customWidth="1"/>
    <col min="12" max="12" width="9.25" style="65" customWidth="1"/>
    <col min="13" max="14" width="7.125" style="64" customWidth="1"/>
    <col min="15" max="15" width="7.125" style="66" customWidth="1"/>
    <col min="16" max="18" width="7.125" style="64" customWidth="1"/>
    <col min="19" max="19" width="7.125" style="67" customWidth="1"/>
    <col min="20" max="20" width="7.125" style="65" customWidth="1"/>
    <col min="21" max="21" width="7.125" style="64" customWidth="1"/>
    <col min="22" max="22" width="7.125" style="66" customWidth="1"/>
    <col min="23" max="23" width="7.125" style="68" customWidth="1"/>
    <col min="24" max="28" width="7.125" style="64" customWidth="1"/>
    <col min="29" max="29" width="7.125" style="67" customWidth="1"/>
    <col min="30" max="31" width="7.125" style="64" customWidth="1"/>
    <col min="32" max="32" width="7.125" style="66" customWidth="1"/>
    <col min="33" max="33" width="7.125" style="69" customWidth="1"/>
    <col min="34" max="39" width="7.125" style="64" customWidth="1"/>
    <col min="40" max="41" width="9" style="64"/>
  </cols>
  <sheetData>
    <row r="1" s="64" customFormat="1" customHeight="1" spans="1:39">
      <c r="A1" s="70" t="s">
        <v>20</v>
      </c>
      <c r="B1" s="71"/>
      <c r="C1" s="71"/>
      <c r="D1" s="71"/>
      <c r="E1" s="72"/>
      <c r="F1" s="71"/>
      <c r="G1" s="71"/>
      <c r="H1" s="71"/>
      <c r="I1" s="71"/>
      <c r="J1" s="71"/>
      <c r="K1" s="81"/>
      <c r="L1" s="82" t="s">
        <v>21</v>
      </c>
      <c r="M1" s="83"/>
      <c r="N1" s="83"/>
      <c r="O1" s="84"/>
      <c r="P1" s="83"/>
      <c r="Q1" s="83"/>
      <c r="R1" s="83"/>
      <c r="S1" s="88"/>
      <c r="T1" s="89" t="s">
        <v>22</v>
      </c>
      <c r="U1" s="90"/>
      <c r="V1" s="91"/>
      <c r="W1" s="92"/>
      <c r="X1" s="90"/>
      <c r="Y1" s="90"/>
      <c r="Z1" s="90"/>
      <c r="AA1" s="90"/>
      <c r="AB1" s="90"/>
      <c r="AC1" s="99"/>
      <c r="AD1" s="100" t="s">
        <v>23</v>
      </c>
      <c r="AE1" s="100"/>
      <c r="AF1" s="101"/>
      <c r="AG1" s="109"/>
      <c r="AH1" s="100"/>
      <c r="AI1" s="100"/>
      <c r="AJ1" s="100"/>
      <c r="AK1" s="100"/>
      <c r="AL1" s="100"/>
      <c r="AM1" s="110"/>
    </row>
    <row r="2" s="64" customFormat="1" customHeight="1" spans="1:39">
      <c r="A2" s="70"/>
      <c r="B2" s="71"/>
      <c r="C2" s="71"/>
      <c r="D2" s="71"/>
      <c r="E2" s="72"/>
      <c r="F2" s="71"/>
      <c r="G2" s="71"/>
      <c r="H2" s="71"/>
      <c r="I2" s="71"/>
      <c r="J2" s="71"/>
      <c r="K2" s="81"/>
      <c r="L2" s="82"/>
      <c r="M2" s="83"/>
      <c r="N2" s="83"/>
      <c r="O2" s="84"/>
      <c r="P2" s="83"/>
      <c r="Q2" s="83"/>
      <c r="R2" s="83"/>
      <c r="S2" s="88"/>
      <c r="T2" s="93"/>
      <c r="U2" s="94"/>
      <c r="V2" s="95"/>
      <c r="W2" s="96"/>
      <c r="X2" s="94"/>
      <c r="Y2" s="94"/>
      <c r="Z2" s="94"/>
      <c r="AA2" s="94"/>
      <c r="AB2" s="94"/>
      <c r="AC2" s="102"/>
      <c r="AD2" s="103"/>
      <c r="AE2" s="103"/>
      <c r="AF2" s="104"/>
      <c r="AG2" s="111"/>
      <c r="AH2" s="103"/>
      <c r="AI2" s="103"/>
      <c r="AJ2" s="103"/>
      <c r="AK2" s="103"/>
      <c r="AL2" s="103"/>
      <c r="AM2" s="112"/>
    </row>
    <row r="3" s="64" customFormat="1" customHeight="1" spans="1:39">
      <c r="A3" s="70" t="s">
        <v>24</v>
      </c>
      <c r="B3" s="71" t="s">
        <v>25</v>
      </c>
      <c r="C3" s="71" t="s">
        <v>5</v>
      </c>
      <c r="D3" s="71" t="s">
        <v>26</v>
      </c>
      <c r="E3" s="72" t="s">
        <v>27</v>
      </c>
      <c r="F3" s="71" t="s">
        <v>28</v>
      </c>
      <c r="G3" s="71" t="s">
        <v>29</v>
      </c>
      <c r="H3" s="73" t="s">
        <v>17</v>
      </c>
      <c r="I3" s="71" t="s">
        <v>30</v>
      </c>
      <c r="J3" s="71" t="s">
        <v>9</v>
      </c>
      <c r="K3" s="81" t="s">
        <v>31</v>
      </c>
      <c r="L3" s="82" t="s">
        <v>32</v>
      </c>
      <c r="M3" s="83" t="s">
        <v>33</v>
      </c>
      <c r="N3" s="83" t="s">
        <v>34</v>
      </c>
      <c r="O3" s="84" t="s">
        <v>35</v>
      </c>
      <c r="P3" s="83" t="s">
        <v>36</v>
      </c>
      <c r="Q3" s="83" t="s">
        <v>37</v>
      </c>
      <c r="R3" s="83" t="s">
        <v>31</v>
      </c>
      <c r="S3" s="88" t="s">
        <v>30</v>
      </c>
      <c r="T3" s="97" t="s">
        <v>32</v>
      </c>
      <c r="U3" s="48" t="s">
        <v>34</v>
      </c>
      <c r="V3" s="49" t="s">
        <v>35</v>
      </c>
      <c r="W3" s="50" t="s">
        <v>38</v>
      </c>
      <c r="X3" s="48" t="s">
        <v>33</v>
      </c>
      <c r="Y3" s="48" t="s">
        <v>36</v>
      </c>
      <c r="Z3" s="48" t="s">
        <v>39</v>
      </c>
      <c r="AA3" s="48" t="s">
        <v>31</v>
      </c>
      <c r="AB3" s="48" t="s">
        <v>30</v>
      </c>
      <c r="AC3" s="105" t="s">
        <v>40</v>
      </c>
      <c r="AD3" s="106" t="s">
        <v>32</v>
      </c>
      <c r="AE3" s="71" t="s">
        <v>34</v>
      </c>
      <c r="AF3" s="72" t="s">
        <v>35</v>
      </c>
      <c r="AG3" s="113" t="s">
        <v>38</v>
      </c>
      <c r="AH3" s="71" t="s">
        <v>33</v>
      </c>
      <c r="AI3" s="71" t="s">
        <v>36</v>
      </c>
      <c r="AJ3" s="71" t="s">
        <v>39</v>
      </c>
      <c r="AK3" s="71" t="s">
        <v>31</v>
      </c>
      <c r="AL3" s="71" t="s">
        <v>30</v>
      </c>
      <c r="AM3" s="71" t="s">
        <v>40</v>
      </c>
    </row>
    <row r="4" s="64" customFormat="1" customHeight="1" spans="1:39">
      <c r="A4" s="70"/>
      <c r="B4" s="71"/>
      <c r="C4" s="71"/>
      <c r="D4" s="71"/>
      <c r="E4" s="72"/>
      <c r="F4" s="71"/>
      <c r="G4" s="71"/>
      <c r="H4" s="74"/>
      <c r="I4" s="71"/>
      <c r="J4" s="71"/>
      <c r="K4" s="81"/>
      <c r="L4" s="82"/>
      <c r="M4" s="83"/>
      <c r="N4" s="83"/>
      <c r="O4" s="84"/>
      <c r="P4" s="83"/>
      <c r="Q4" s="83"/>
      <c r="R4" s="83"/>
      <c r="S4" s="88"/>
      <c r="T4" s="97"/>
      <c r="U4" s="48"/>
      <c r="V4" s="49"/>
      <c r="W4" s="50"/>
      <c r="X4" s="48"/>
      <c r="Y4" s="48"/>
      <c r="Z4" s="48"/>
      <c r="AA4" s="48"/>
      <c r="AB4" s="48"/>
      <c r="AC4" s="105"/>
      <c r="AD4" s="106"/>
      <c r="AE4" s="71"/>
      <c r="AF4" s="72"/>
      <c r="AG4" s="113"/>
      <c r="AH4" s="71"/>
      <c r="AI4" s="71"/>
      <c r="AJ4" s="71"/>
      <c r="AK4" s="71"/>
      <c r="AL4" s="71"/>
      <c r="AM4" s="71"/>
    </row>
    <row r="5" s="64" customFormat="1" customHeight="1" spans="1:39">
      <c r="A5" s="75">
        <v>43466</v>
      </c>
      <c r="B5" s="76" t="s">
        <v>41</v>
      </c>
      <c r="C5" s="76"/>
      <c r="D5" s="76"/>
      <c r="E5" s="77"/>
      <c r="F5" s="76"/>
      <c r="G5" s="76"/>
      <c r="H5" s="76"/>
      <c r="I5" s="76"/>
      <c r="J5" s="76"/>
      <c r="K5" s="85"/>
      <c r="L5" s="86"/>
      <c r="M5" s="76"/>
      <c r="N5" s="76"/>
      <c r="O5" s="77"/>
      <c r="P5" s="76"/>
      <c r="Q5" s="76"/>
      <c r="R5" s="76"/>
      <c r="S5" s="85"/>
      <c r="T5" s="86"/>
      <c r="U5" s="76"/>
      <c r="V5" s="77"/>
      <c r="W5" s="76"/>
      <c r="X5" s="76"/>
      <c r="Y5" s="76"/>
      <c r="Z5" s="76"/>
      <c r="AA5" s="76"/>
      <c r="AB5" s="76"/>
      <c r="AC5" s="85"/>
      <c r="AD5" s="107"/>
      <c r="AE5" s="76"/>
      <c r="AF5" s="77"/>
      <c r="AG5" s="76"/>
      <c r="AH5" s="76"/>
      <c r="AI5" s="76" t="s">
        <v>12</v>
      </c>
      <c r="AJ5" s="76" t="s">
        <v>12</v>
      </c>
      <c r="AK5" s="76" t="s">
        <v>12</v>
      </c>
      <c r="AL5" s="76" t="s">
        <v>12</v>
      </c>
      <c r="AM5" s="76" t="s">
        <v>12</v>
      </c>
    </row>
    <row r="6" s="64" customFormat="1" customHeight="1" spans="1:39">
      <c r="A6" s="75">
        <f>A5+1</f>
        <v>43467</v>
      </c>
      <c r="B6" s="76" t="s">
        <v>42</v>
      </c>
      <c r="C6" s="76"/>
      <c r="D6" s="76"/>
      <c r="E6" s="77"/>
      <c r="F6" s="76"/>
      <c r="G6" s="76"/>
      <c r="H6" s="76"/>
      <c r="I6" s="76"/>
      <c r="J6" s="76"/>
      <c r="K6" s="85"/>
      <c r="L6" s="86"/>
      <c r="M6" s="76"/>
      <c r="N6" s="76"/>
      <c r="O6" s="77"/>
      <c r="P6" s="76"/>
      <c r="Q6" s="76"/>
      <c r="R6" s="76"/>
      <c r="S6" s="85"/>
      <c r="T6" s="86"/>
      <c r="U6" s="76"/>
      <c r="V6" s="77"/>
      <c r="W6" s="76"/>
      <c r="X6" s="76"/>
      <c r="Y6" s="76"/>
      <c r="Z6" s="76"/>
      <c r="AA6" s="76"/>
      <c r="AB6" s="76"/>
      <c r="AC6" s="85"/>
      <c r="AD6" s="107"/>
      <c r="AE6" s="76"/>
      <c r="AF6" s="77"/>
      <c r="AG6" s="76"/>
      <c r="AH6" s="76"/>
      <c r="AI6" s="76" t="s">
        <v>12</v>
      </c>
      <c r="AJ6" s="76" t="s">
        <v>12</v>
      </c>
      <c r="AK6" s="76" t="s">
        <v>12</v>
      </c>
      <c r="AL6" s="76" t="s">
        <v>12</v>
      </c>
      <c r="AM6" s="76" t="s">
        <v>12</v>
      </c>
    </row>
    <row r="7" s="64" customFormat="1" customHeight="1" spans="1:39">
      <c r="A7" s="75">
        <f t="shared" ref="A7:A39" si="0">A6+1</f>
        <v>43468</v>
      </c>
      <c r="B7" s="76" t="s">
        <v>43</v>
      </c>
      <c r="C7" s="76"/>
      <c r="D7" s="76"/>
      <c r="E7" s="77"/>
      <c r="F7" s="76"/>
      <c r="G7" s="76"/>
      <c r="H7" s="76"/>
      <c r="I7" s="76"/>
      <c r="J7" s="76"/>
      <c r="K7" s="85"/>
      <c r="L7" s="86"/>
      <c r="M7" s="76"/>
      <c r="N7" s="76"/>
      <c r="O7" s="77"/>
      <c r="P7" s="76"/>
      <c r="Q7" s="76"/>
      <c r="R7" s="76"/>
      <c r="S7" s="85"/>
      <c r="T7" s="86"/>
      <c r="U7" s="76"/>
      <c r="V7" s="77"/>
      <c r="W7" s="76"/>
      <c r="X7" s="76"/>
      <c r="Y7" s="76"/>
      <c r="Z7" s="76"/>
      <c r="AA7" s="76"/>
      <c r="AB7" s="76"/>
      <c r="AC7" s="85"/>
      <c r="AD7" s="107"/>
      <c r="AE7" s="76"/>
      <c r="AF7" s="76"/>
      <c r="AG7" s="76"/>
      <c r="AH7" s="76"/>
      <c r="AI7" s="76" t="s">
        <v>12</v>
      </c>
      <c r="AJ7" s="76" t="s">
        <v>12</v>
      </c>
      <c r="AK7" s="76" t="s">
        <v>12</v>
      </c>
      <c r="AL7" s="76" t="s">
        <v>12</v>
      </c>
      <c r="AM7" s="76" t="s">
        <v>12</v>
      </c>
    </row>
    <row r="8" s="64" customFormat="1" customHeight="1" spans="1:39">
      <c r="A8" s="75">
        <f t="shared" si="0"/>
        <v>43469</v>
      </c>
      <c r="B8" s="76" t="s">
        <v>44</v>
      </c>
      <c r="C8" s="76"/>
      <c r="D8" s="76"/>
      <c r="E8" s="77"/>
      <c r="F8" s="76"/>
      <c r="G8" s="76"/>
      <c r="H8" s="76"/>
      <c r="I8" s="76"/>
      <c r="J8" s="76"/>
      <c r="K8" s="85"/>
      <c r="L8" s="86"/>
      <c r="M8" s="76"/>
      <c r="N8" s="76"/>
      <c r="O8" s="77"/>
      <c r="P8" s="76"/>
      <c r="Q8" s="76"/>
      <c r="R8" s="76"/>
      <c r="S8" s="85"/>
      <c r="T8" s="86"/>
      <c r="U8" s="76"/>
      <c r="V8" s="77"/>
      <c r="W8" s="76"/>
      <c r="X8" s="76"/>
      <c r="Y8" s="76"/>
      <c r="Z8" s="76"/>
      <c r="AA8" s="76"/>
      <c r="AB8" s="76"/>
      <c r="AC8" s="85"/>
      <c r="AD8" s="107"/>
      <c r="AE8" s="76"/>
      <c r="AF8" s="76"/>
      <c r="AG8" s="76"/>
      <c r="AH8" s="76"/>
      <c r="AI8" s="76" t="s">
        <v>12</v>
      </c>
      <c r="AJ8" s="76" t="s">
        <v>12</v>
      </c>
      <c r="AK8" s="76" t="s">
        <v>12</v>
      </c>
      <c r="AL8" s="76" t="s">
        <v>12</v>
      </c>
      <c r="AM8" s="76" t="s">
        <v>12</v>
      </c>
    </row>
    <row r="9" s="64" customFormat="1" customHeight="1" spans="1:39">
      <c r="A9" s="75">
        <f t="shared" si="0"/>
        <v>43470</v>
      </c>
      <c r="B9" s="76" t="s">
        <v>45</v>
      </c>
      <c r="C9" s="76"/>
      <c r="D9" s="76"/>
      <c r="E9" s="77"/>
      <c r="F9" s="76"/>
      <c r="G9" s="76"/>
      <c r="H9" s="76"/>
      <c r="I9" s="76"/>
      <c r="J9" s="76"/>
      <c r="K9" s="85"/>
      <c r="L9" s="86"/>
      <c r="M9" s="76"/>
      <c r="N9" s="76"/>
      <c r="O9" s="77"/>
      <c r="P9" s="76"/>
      <c r="Q9" s="76"/>
      <c r="R9" s="76"/>
      <c r="S9" s="85"/>
      <c r="T9" s="86"/>
      <c r="U9" s="76"/>
      <c r="V9" s="77"/>
      <c r="W9" s="76"/>
      <c r="X9" s="76"/>
      <c r="Y9" s="76"/>
      <c r="Z9" s="76"/>
      <c r="AA9" s="76"/>
      <c r="AB9" s="76"/>
      <c r="AC9" s="85"/>
      <c r="AD9" s="107"/>
      <c r="AE9" s="76"/>
      <c r="AF9" s="76"/>
      <c r="AG9" s="76"/>
      <c r="AH9" s="76"/>
      <c r="AI9" s="76" t="s">
        <v>12</v>
      </c>
      <c r="AJ9" s="76" t="s">
        <v>12</v>
      </c>
      <c r="AK9" s="76" t="s">
        <v>12</v>
      </c>
      <c r="AL9" s="76" t="s">
        <v>12</v>
      </c>
      <c r="AM9" s="76" t="s">
        <v>12</v>
      </c>
    </row>
    <row r="10" s="64" customFormat="1" customHeight="1" spans="1:39">
      <c r="A10" s="75">
        <f t="shared" si="0"/>
        <v>43471</v>
      </c>
      <c r="B10" s="76" t="s">
        <v>46</v>
      </c>
      <c r="C10" s="76"/>
      <c r="D10" s="76"/>
      <c r="E10" s="77"/>
      <c r="F10" s="76"/>
      <c r="G10" s="76"/>
      <c r="H10" s="76"/>
      <c r="I10" s="76"/>
      <c r="J10" s="76"/>
      <c r="K10" s="85"/>
      <c r="L10" s="86"/>
      <c r="M10" s="76"/>
      <c r="N10" s="76"/>
      <c r="O10" s="77"/>
      <c r="P10" s="76"/>
      <c r="Q10" s="76"/>
      <c r="R10" s="76"/>
      <c r="S10" s="85"/>
      <c r="T10" s="86"/>
      <c r="U10" s="76"/>
      <c r="V10" s="77"/>
      <c r="W10" s="76"/>
      <c r="X10" s="76"/>
      <c r="Y10" s="76"/>
      <c r="Z10" s="76"/>
      <c r="AA10" s="76"/>
      <c r="AB10" s="76"/>
      <c r="AC10" s="85"/>
      <c r="AD10" s="107"/>
      <c r="AE10" s="76"/>
      <c r="AF10" s="76"/>
      <c r="AG10" s="76"/>
      <c r="AH10" s="76"/>
      <c r="AI10" s="76" t="s">
        <v>12</v>
      </c>
      <c r="AJ10" s="76" t="s">
        <v>12</v>
      </c>
      <c r="AK10" s="76" t="s">
        <v>12</v>
      </c>
      <c r="AL10" s="76" t="s">
        <v>12</v>
      </c>
      <c r="AM10" s="76" t="s">
        <v>12</v>
      </c>
    </row>
    <row r="11" s="64" customFormat="1" customHeight="1" spans="1:39">
      <c r="A11" s="75">
        <f t="shared" si="0"/>
        <v>43472</v>
      </c>
      <c r="B11" s="76" t="s">
        <v>47</v>
      </c>
      <c r="C11" s="76"/>
      <c r="D11" s="76"/>
      <c r="E11" s="77"/>
      <c r="F11" s="76"/>
      <c r="G11" s="76"/>
      <c r="H11" s="76"/>
      <c r="I11" s="76"/>
      <c r="J11" s="76"/>
      <c r="K11" s="85"/>
      <c r="L11" s="86"/>
      <c r="M11" s="76"/>
      <c r="N11" s="76"/>
      <c r="O11" s="77"/>
      <c r="P11" s="76"/>
      <c r="Q11" s="76"/>
      <c r="R11" s="76"/>
      <c r="S11" s="85"/>
      <c r="T11" s="86"/>
      <c r="U11" s="76"/>
      <c r="V11" s="77"/>
      <c r="W11" s="76"/>
      <c r="X11" s="76"/>
      <c r="Y11" s="76"/>
      <c r="Z11" s="76"/>
      <c r="AA11" s="76"/>
      <c r="AB11" s="76"/>
      <c r="AC11" s="85"/>
      <c r="AD11" s="107"/>
      <c r="AE11" s="76"/>
      <c r="AF11" s="76"/>
      <c r="AG11" s="76"/>
      <c r="AH11" s="76"/>
      <c r="AI11" s="76" t="s">
        <v>12</v>
      </c>
      <c r="AJ11" s="76" t="s">
        <v>12</v>
      </c>
      <c r="AK11" s="76" t="s">
        <v>12</v>
      </c>
      <c r="AL11" s="76" t="s">
        <v>12</v>
      </c>
      <c r="AM11" s="76" t="s">
        <v>12</v>
      </c>
    </row>
    <row r="12" s="64" customFormat="1" customHeight="1" spans="1:39">
      <c r="A12" s="75">
        <f t="shared" si="0"/>
        <v>43473</v>
      </c>
      <c r="B12" s="76" t="s">
        <v>41</v>
      </c>
      <c r="C12" s="76"/>
      <c r="D12" s="76"/>
      <c r="E12" s="77"/>
      <c r="F12" s="76"/>
      <c r="G12" s="76"/>
      <c r="H12" s="76"/>
      <c r="I12" s="76"/>
      <c r="J12" s="76"/>
      <c r="K12" s="85"/>
      <c r="L12" s="86"/>
      <c r="M12" s="76"/>
      <c r="N12" s="76"/>
      <c r="O12" s="77"/>
      <c r="P12" s="76"/>
      <c r="Q12" s="76"/>
      <c r="R12" s="76"/>
      <c r="S12" s="85"/>
      <c r="T12" s="86"/>
      <c r="U12" s="76"/>
      <c r="V12" s="77"/>
      <c r="W12" s="76"/>
      <c r="X12" s="76"/>
      <c r="Y12" s="76"/>
      <c r="Z12" s="76"/>
      <c r="AA12" s="76"/>
      <c r="AB12" s="76"/>
      <c r="AC12" s="85"/>
      <c r="AD12" s="107"/>
      <c r="AE12" s="76"/>
      <c r="AF12" s="76"/>
      <c r="AG12" s="76"/>
      <c r="AH12" s="76"/>
      <c r="AI12" s="76" t="s">
        <v>12</v>
      </c>
      <c r="AJ12" s="76" t="s">
        <v>12</v>
      </c>
      <c r="AK12" s="76" t="s">
        <v>12</v>
      </c>
      <c r="AL12" s="76" t="s">
        <v>12</v>
      </c>
      <c r="AM12" s="76" t="s">
        <v>12</v>
      </c>
    </row>
    <row r="13" s="64" customFormat="1" customHeight="1" spans="1:39">
      <c r="A13" s="75">
        <f t="shared" si="0"/>
        <v>43474</v>
      </c>
      <c r="B13" s="76" t="s">
        <v>42</v>
      </c>
      <c r="C13" s="76"/>
      <c r="D13" s="76"/>
      <c r="E13" s="77"/>
      <c r="F13" s="76"/>
      <c r="G13" s="76"/>
      <c r="H13" s="76"/>
      <c r="I13" s="76"/>
      <c r="J13" s="76"/>
      <c r="K13" s="85"/>
      <c r="L13" s="86"/>
      <c r="M13" s="76"/>
      <c r="N13" s="76"/>
      <c r="O13" s="77"/>
      <c r="P13" s="76"/>
      <c r="Q13" s="76"/>
      <c r="R13" s="76"/>
      <c r="S13" s="85"/>
      <c r="T13" s="86"/>
      <c r="U13" s="76"/>
      <c r="V13" s="77"/>
      <c r="W13" s="76"/>
      <c r="X13" s="76"/>
      <c r="Y13" s="76"/>
      <c r="Z13" s="76"/>
      <c r="AA13" s="76"/>
      <c r="AB13" s="76"/>
      <c r="AC13" s="85"/>
      <c r="AD13" s="107"/>
      <c r="AE13" s="76"/>
      <c r="AF13" s="76"/>
      <c r="AG13" s="76"/>
      <c r="AH13" s="76"/>
      <c r="AI13" s="76" t="s">
        <v>12</v>
      </c>
      <c r="AJ13" s="76" t="s">
        <v>12</v>
      </c>
      <c r="AK13" s="76" t="s">
        <v>12</v>
      </c>
      <c r="AL13" s="76" t="s">
        <v>12</v>
      </c>
      <c r="AM13" s="76" t="s">
        <v>12</v>
      </c>
    </row>
    <row r="14" s="64" customFormat="1" customHeight="1" spans="1:39">
      <c r="A14" s="75">
        <f t="shared" si="0"/>
        <v>43475</v>
      </c>
      <c r="B14" s="76" t="s">
        <v>43</v>
      </c>
      <c r="C14" s="76"/>
      <c r="D14" s="76"/>
      <c r="E14" s="77"/>
      <c r="F14" s="76"/>
      <c r="G14" s="76"/>
      <c r="H14" s="76"/>
      <c r="I14" s="76"/>
      <c r="J14" s="76"/>
      <c r="K14" s="85"/>
      <c r="L14" s="86"/>
      <c r="M14" s="76"/>
      <c r="N14" s="76"/>
      <c r="O14" s="77"/>
      <c r="P14" s="76"/>
      <c r="Q14" s="76"/>
      <c r="R14" s="76"/>
      <c r="S14" s="85"/>
      <c r="T14" s="86"/>
      <c r="U14" s="76"/>
      <c r="V14" s="77"/>
      <c r="W14" s="76"/>
      <c r="X14" s="76"/>
      <c r="Y14" s="76"/>
      <c r="Z14" s="76"/>
      <c r="AA14" s="76"/>
      <c r="AB14" s="76"/>
      <c r="AC14" s="85"/>
      <c r="AD14" s="107"/>
      <c r="AE14" s="76"/>
      <c r="AF14" s="76"/>
      <c r="AG14" s="76"/>
      <c r="AH14" s="76"/>
      <c r="AI14" s="76" t="s">
        <v>12</v>
      </c>
      <c r="AJ14" s="76" t="s">
        <v>12</v>
      </c>
      <c r="AK14" s="76" t="s">
        <v>12</v>
      </c>
      <c r="AL14" s="76" t="s">
        <v>12</v>
      </c>
      <c r="AM14" s="76" t="s">
        <v>12</v>
      </c>
    </row>
    <row r="15" s="64" customFormat="1" customHeight="1" spans="1:39">
      <c r="A15" s="75">
        <f t="shared" si="0"/>
        <v>43476</v>
      </c>
      <c r="B15" s="76" t="s">
        <v>44</v>
      </c>
      <c r="C15" s="76"/>
      <c r="D15" s="76"/>
      <c r="E15" s="77"/>
      <c r="F15" s="76"/>
      <c r="G15" s="76"/>
      <c r="H15" s="76"/>
      <c r="I15" s="76"/>
      <c r="J15" s="76"/>
      <c r="K15" s="85"/>
      <c r="L15" s="86"/>
      <c r="M15" s="76"/>
      <c r="N15" s="76"/>
      <c r="O15" s="77"/>
      <c r="P15" s="76"/>
      <c r="Q15" s="76"/>
      <c r="R15" s="76"/>
      <c r="S15" s="85"/>
      <c r="T15" s="86"/>
      <c r="U15" s="76"/>
      <c r="V15" s="77"/>
      <c r="W15" s="76"/>
      <c r="X15" s="76"/>
      <c r="Y15" s="76"/>
      <c r="Z15" s="76"/>
      <c r="AA15" s="76"/>
      <c r="AB15" s="76"/>
      <c r="AC15" s="85"/>
      <c r="AD15" s="107"/>
      <c r="AE15" s="76"/>
      <c r="AF15" s="76"/>
      <c r="AG15" s="76"/>
      <c r="AH15" s="76"/>
      <c r="AI15" s="76" t="s">
        <v>12</v>
      </c>
      <c r="AJ15" s="76" t="s">
        <v>12</v>
      </c>
      <c r="AK15" s="76" t="s">
        <v>12</v>
      </c>
      <c r="AL15" s="76" t="s">
        <v>12</v>
      </c>
      <c r="AM15" s="76" t="s">
        <v>12</v>
      </c>
    </row>
    <row r="16" s="64" customFormat="1" customHeight="1" spans="1:39">
      <c r="A16" s="75">
        <f t="shared" si="0"/>
        <v>43477</v>
      </c>
      <c r="B16" s="76" t="s">
        <v>45</v>
      </c>
      <c r="C16" s="76"/>
      <c r="D16" s="76"/>
      <c r="E16" s="77"/>
      <c r="F16" s="76"/>
      <c r="G16" s="76"/>
      <c r="H16" s="76"/>
      <c r="I16" s="76"/>
      <c r="J16" s="76"/>
      <c r="K16" s="85"/>
      <c r="L16" s="86"/>
      <c r="M16" s="76"/>
      <c r="N16" s="76"/>
      <c r="O16" s="77"/>
      <c r="P16" s="76"/>
      <c r="Q16" s="76"/>
      <c r="R16" s="76"/>
      <c r="S16" s="85"/>
      <c r="T16" s="86"/>
      <c r="U16" s="76"/>
      <c r="V16" s="77"/>
      <c r="W16" s="76"/>
      <c r="X16" s="76"/>
      <c r="Y16" s="76"/>
      <c r="Z16" s="76"/>
      <c r="AA16" s="76"/>
      <c r="AB16" s="76"/>
      <c r="AC16" s="85"/>
      <c r="AD16" s="107"/>
      <c r="AE16" s="76"/>
      <c r="AF16" s="76"/>
      <c r="AG16" s="76"/>
      <c r="AH16" s="76"/>
      <c r="AI16" s="76" t="s">
        <v>12</v>
      </c>
      <c r="AJ16" s="76" t="s">
        <v>12</v>
      </c>
      <c r="AK16" s="76" t="s">
        <v>12</v>
      </c>
      <c r="AL16" s="76" t="s">
        <v>12</v>
      </c>
      <c r="AM16" s="76" t="s">
        <v>12</v>
      </c>
    </row>
    <row r="17" s="64" customFormat="1" customHeight="1" spans="1:39">
      <c r="A17" s="75">
        <f t="shared" si="0"/>
        <v>43478</v>
      </c>
      <c r="B17" s="76" t="s">
        <v>46</v>
      </c>
      <c r="C17" s="76"/>
      <c r="D17" s="76"/>
      <c r="E17" s="77"/>
      <c r="F17" s="76"/>
      <c r="G17" s="76"/>
      <c r="H17" s="76"/>
      <c r="I17" s="76"/>
      <c r="J17" s="76"/>
      <c r="K17" s="85"/>
      <c r="L17" s="86"/>
      <c r="M17" s="76"/>
      <c r="N17" s="76"/>
      <c r="O17" s="77"/>
      <c r="P17" s="76"/>
      <c r="Q17" s="76"/>
      <c r="R17" s="76"/>
      <c r="S17" s="85"/>
      <c r="T17" s="86"/>
      <c r="U17" s="76"/>
      <c r="V17" s="77"/>
      <c r="W17" s="76"/>
      <c r="X17" s="76"/>
      <c r="Y17" s="76"/>
      <c r="Z17" s="76"/>
      <c r="AA17" s="76"/>
      <c r="AB17" s="76"/>
      <c r="AC17" s="85"/>
      <c r="AD17" s="107"/>
      <c r="AE17" s="76"/>
      <c r="AF17" s="76"/>
      <c r="AG17" s="76"/>
      <c r="AH17" s="76"/>
      <c r="AI17" s="76" t="s">
        <v>12</v>
      </c>
      <c r="AJ17" s="76" t="s">
        <v>12</v>
      </c>
      <c r="AK17" s="76" t="s">
        <v>12</v>
      </c>
      <c r="AL17" s="76" t="s">
        <v>12</v>
      </c>
      <c r="AM17" s="76" t="s">
        <v>12</v>
      </c>
    </row>
    <row r="18" s="64" customFormat="1" customHeight="1" spans="1:39">
      <c r="A18" s="75">
        <f t="shared" si="0"/>
        <v>43479</v>
      </c>
      <c r="B18" s="76" t="s">
        <v>47</v>
      </c>
      <c r="C18" s="76"/>
      <c r="D18" s="76"/>
      <c r="E18" s="77"/>
      <c r="F18" s="76"/>
      <c r="G18" s="76"/>
      <c r="H18" s="76"/>
      <c r="I18" s="76"/>
      <c r="J18" s="76"/>
      <c r="K18" s="85"/>
      <c r="L18" s="86"/>
      <c r="M18" s="76"/>
      <c r="N18" s="76"/>
      <c r="O18" s="77"/>
      <c r="P18" s="76"/>
      <c r="Q18" s="76"/>
      <c r="R18" s="76"/>
      <c r="S18" s="85"/>
      <c r="T18" s="86"/>
      <c r="U18" s="76"/>
      <c r="V18" s="77"/>
      <c r="W18" s="76"/>
      <c r="X18" s="76"/>
      <c r="Y18" s="76"/>
      <c r="Z18" s="76"/>
      <c r="AA18" s="76"/>
      <c r="AB18" s="76"/>
      <c r="AC18" s="85"/>
      <c r="AD18" s="107"/>
      <c r="AE18" s="76"/>
      <c r="AF18" s="76"/>
      <c r="AG18" s="76"/>
      <c r="AH18" s="76"/>
      <c r="AI18" s="76" t="s">
        <v>12</v>
      </c>
      <c r="AJ18" s="76" t="s">
        <v>12</v>
      </c>
      <c r="AK18" s="76" t="s">
        <v>12</v>
      </c>
      <c r="AL18" s="76" t="s">
        <v>12</v>
      </c>
      <c r="AM18" s="76" t="s">
        <v>12</v>
      </c>
    </row>
    <row r="19" s="64" customFormat="1" customHeight="1" spans="1:39">
      <c r="A19" s="75">
        <f t="shared" si="0"/>
        <v>43480</v>
      </c>
      <c r="B19" s="76" t="s">
        <v>41</v>
      </c>
      <c r="C19" s="76"/>
      <c r="D19" s="76"/>
      <c r="E19" s="77"/>
      <c r="F19" s="76"/>
      <c r="G19" s="76"/>
      <c r="H19" s="76"/>
      <c r="I19" s="76"/>
      <c r="J19" s="76"/>
      <c r="K19" s="85"/>
      <c r="L19" s="86"/>
      <c r="M19" s="76"/>
      <c r="N19" s="76"/>
      <c r="O19" s="77"/>
      <c r="P19" s="76"/>
      <c r="Q19" s="76"/>
      <c r="R19" s="76"/>
      <c r="S19" s="85"/>
      <c r="T19" s="86"/>
      <c r="U19" s="76"/>
      <c r="V19" s="77"/>
      <c r="W19" s="76"/>
      <c r="X19" s="76"/>
      <c r="Y19" s="76"/>
      <c r="Z19" s="76"/>
      <c r="AA19" s="76"/>
      <c r="AB19" s="76"/>
      <c r="AC19" s="85"/>
      <c r="AD19" s="107"/>
      <c r="AE19" s="76"/>
      <c r="AF19" s="76"/>
      <c r="AG19" s="76"/>
      <c r="AH19" s="76"/>
      <c r="AI19" s="76" t="s">
        <v>12</v>
      </c>
      <c r="AJ19" s="76" t="s">
        <v>12</v>
      </c>
      <c r="AK19" s="76" t="s">
        <v>12</v>
      </c>
      <c r="AL19" s="76" t="s">
        <v>12</v>
      </c>
      <c r="AM19" s="76" t="s">
        <v>12</v>
      </c>
    </row>
    <row r="20" s="64" customFormat="1" customHeight="1" spans="1:39">
      <c r="A20" s="75">
        <f t="shared" si="0"/>
        <v>43481</v>
      </c>
      <c r="B20" s="76" t="s">
        <v>42</v>
      </c>
      <c r="C20" s="76"/>
      <c r="D20" s="76"/>
      <c r="E20" s="77"/>
      <c r="F20" s="76"/>
      <c r="G20" s="76"/>
      <c r="H20" s="76"/>
      <c r="I20" s="76"/>
      <c r="J20" s="76"/>
      <c r="K20" s="85"/>
      <c r="L20" s="86"/>
      <c r="M20" s="76"/>
      <c r="N20" s="76"/>
      <c r="O20" s="77"/>
      <c r="P20" s="76"/>
      <c r="Q20" s="76"/>
      <c r="R20" s="76"/>
      <c r="S20" s="85"/>
      <c r="T20" s="86"/>
      <c r="U20" s="76"/>
      <c r="V20" s="77"/>
      <c r="W20" s="76"/>
      <c r="X20" s="76"/>
      <c r="Y20" s="76"/>
      <c r="Z20" s="76"/>
      <c r="AA20" s="76"/>
      <c r="AB20" s="76"/>
      <c r="AC20" s="85"/>
      <c r="AD20" s="107"/>
      <c r="AE20" s="76"/>
      <c r="AF20" s="76"/>
      <c r="AG20" s="76"/>
      <c r="AH20" s="76"/>
      <c r="AI20" s="76" t="s">
        <v>12</v>
      </c>
      <c r="AJ20" s="76" t="s">
        <v>12</v>
      </c>
      <c r="AK20" s="76" t="s">
        <v>12</v>
      </c>
      <c r="AL20" s="76" t="s">
        <v>12</v>
      </c>
      <c r="AM20" s="76" t="s">
        <v>12</v>
      </c>
    </row>
    <row r="21" s="64" customFormat="1" customHeight="1" spans="1:39">
      <c r="A21" s="75">
        <f t="shared" si="0"/>
        <v>43482</v>
      </c>
      <c r="B21" s="76" t="s">
        <v>43</v>
      </c>
      <c r="C21" s="76"/>
      <c r="D21" s="76"/>
      <c r="E21" s="77"/>
      <c r="F21" s="76"/>
      <c r="G21" s="76"/>
      <c r="H21" s="76"/>
      <c r="I21" s="76"/>
      <c r="J21" s="76"/>
      <c r="K21" s="85"/>
      <c r="L21" s="86"/>
      <c r="M21" s="76"/>
      <c r="N21" s="76"/>
      <c r="O21" s="77"/>
      <c r="P21" s="76"/>
      <c r="Q21" s="76"/>
      <c r="R21" s="76"/>
      <c r="S21" s="85"/>
      <c r="T21" s="86"/>
      <c r="U21" s="76"/>
      <c r="V21" s="77"/>
      <c r="W21" s="76"/>
      <c r="X21" s="76"/>
      <c r="Y21" s="76"/>
      <c r="Z21" s="76"/>
      <c r="AA21" s="76"/>
      <c r="AB21" s="76"/>
      <c r="AC21" s="85"/>
      <c r="AD21" s="107"/>
      <c r="AE21" s="76"/>
      <c r="AF21" s="76"/>
      <c r="AG21" s="76"/>
      <c r="AH21" s="76"/>
      <c r="AI21" s="76" t="s">
        <v>12</v>
      </c>
      <c r="AJ21" s="76" t="s">
        <v>12</v>
      </c>
      <c r="AK21" s="76" t="s">
        <v>12</v>
      </c>
      <c r="AL21" s="76" t="s">
        <v>12</v>
      </c>
      <c r="AM21" s="76" t="s">
        <v>12</v>
      </c>
    </row>
    <row r="22" s="64" customFormat="1" customHeight="1" spans="1:39">
      <c r="A22" s="75">
        <f t="shared" si="0"/>
        <v>43483</v>
      </c>
      <c r="B22" s="76" t="s">
        <v>44</v>
      </c>
      <c r="C22" s="76"/>
      <c r="D22" s="76"/>
      <c r="E22" s="77"/>
      <c r="F22" s="76"/>
      <c r="G22" s="76"/>
      <c r="H22" s="76"/>
      <c r="I22" s="76"/>
      <c r="J22" s="76"/>
      <c r="K22" s="85"/>
      <c r="L22" s="86"/>
      <c r="M22" s="76"/>
      <c r="N22" s="76"/>
      <c r="O22" s="77"/>
      <c r="P22" s="76"/>
      <c r="Q22" s="76"/>
      <c r="R22" s="76"/>
      <c r="S22" s="85"/>
      <c r="T22" s="86"/>
      <c r="U22" s="76"/>
      <c r="V22" s="77"/>
      <c r="W22" s="76"/>
      <c r="X22" s="76"/>
      <c r="Y22" s="76"/>
      <c r="Z22" s="76"/>
      <c r="AA22" s="76"/>
      <c r="AB22" s="76"/>
      <c r="AC22" s="85"/>
      <c r="AD22" s="107"/>
      <c r="AE22" s="76"/>
      <c r="AF22" s="76"/>
      <c r="AG22" s="76"/>
      <c r="AH22" s="76"/>
      <c r="AI22" s="76" t="s">
        <v>12</v>
      </c>
      <c r="AJ22" s="76" t="s">
        <v>12</v>
      </c>
      <c r="AK22" s="76" t="s">
        <v>12</v>
      </c>
      <c r="AL22" s="76" t="s">
        <v>12</v>
      </c>
      <c r="AM22" s="76" t="s">
        <v>12</v>
      </c>
    </row>
    <row r="23" s="64" customFormat="1" customHeight="1" spans="1:39">
      <c r="A23" s="75">
        <f t="shared" si="0"/>
        <v>43484</v>
      </c>
      <c r="B23" s="76" t="s">
        <v>45</v>
      </c>
      <c r="C23" s="76"/>
      <c r="D23" s="76"/>
      <c r="E23" s="77"/>
      <c r="F23" s="76"/>
      <c r="G23" s="76"/>
      <c r="H23" s="76"/>
      <c r="I23" s="76"/>
      <c r="J23" s="76"/>
      <c r="K23" s="85"/>
      <c r="L23" s="86"/>
      <c r="M23" s="76"/>
      <c r="N23" s="76"/>
      <c r="O23" s="77"/>
      <c r="P23" s="76"/>
      <c r="Q23" s="76"/>
      <c r="R23" s="76"/>
      <c r="S23" s="85"/>
      <c r="T23" s="86"/>
      <c r="U23" s="76"/>
      <c r="V23" s="77"/>
      <c r="W23" s="98"/>
      <c r="X23" s="76"/>
      <c r="Y23" s="76"/>
      <c r="Z23" s="76"/>
      <c r="AA23" s="76"/>
      <c r="AB23" s="76"/>
      <c r="AC23" s="85"/>
      <c r="AD23" s="107"/>
      <c r="AE23" s="76"/>
      <c r="AF23" s="76"/>
      <c r="AG23" s="76"/>
      <c r="AH23" s="76"/>
      <c r="AI23" s="76" t="s">
        <v>12</v>
      </c>
      <c r="AJ23" s="76" t="s">
        <v>12</v>
      </c>
      <c r="AK23" s="76" t="s">
        <v>12</v>
      </c>
      <c r="AL23" s="76" t="s">
        <v>12</v>
      </c>
      <c r="AM23" s="76" t="s">
        <v>12</v>
      </c>
    </row>
    <row r="24" s="64" customFormat="1" customHeight="1" spans="1:39">
      <c r="A24" s="75">
        <f t="shared" si="0"/>
        <v>43485</v>
      </c>
      <c r="B24" s="76" t="s">
        <v>46</v>
      </c>
      <c r="C24" s="76"/>
      <c r="D24" s="76"/>
      <c r="E24" s="77"/>
      <c r="F24" s="76"/>
      <c r="G24" s="76"/>
      <c r="H24" s="76"/>
      <c r="I24" s="76"/>
      <c r="J24" s="76"/>
      <c r="K24" s="85"/>
      <c r="L24" s="86"/>
      <c r="M24" s="76"/>
      <c r="N24" s="76"/>
      <c r="O24" s="77"/>
      <c r="P24" s="76"/>
      <c r="Q24" s="76"/>
      <c r="R24" s="76"/>
      <c r="S24" s="85"/>
      <c r="T24" s="86"/>
      <c r="U24" s="76"/>
      <c r="V24" s="77"/>
      <c r="W24" s="98"/>
      <c r="X24" s="76"/>
      <c r="Y24" s="76"/>
      <c r="Z24" s="76"/>
      <c r="AA24" s="76"/>
      <c r="AB24" s="76"/>
      <c r="AC24" s="85"/>
      <c r="AD24" s="107"/>
      <c r="AE24" s="76"/>
      <c r="AF24" s="76"/>
      <c r="AG24" s="76"/>
      <c r="AH24" s="76"/>
      <c r="AI24" s="76" t="s">
        <v>12</v>
      </c>
      <c r="AJ24" s="76" t="s">
        <v>12</v>
      </c>
      <c r="AK24" s="76" t="s">
        <v>12</v>
      </c>
      <c r="AL24" s="76" t="s">
        <v>12</v>
      </c>
      <c r="AM24" s="76" t="s">
        <v>12</v>
      </c>
    </row>
    <row r="25" s="64" customFormat="1" customHeight="1" spans="1:39">
      <c r="A25" s="75">
        <f t="shared" si="0"/>
        <v>43486</v>
      </c>
      <c r="B25" s="76" t="s">
        <v>47</v>
      </c>
      <c r="C25" s="76"/>
      <c r="D25" s="76"/>
      <c r="E25" s="77"/>
      <c r="F25" s="76"/>
      <c r="G25" s="76"/>
      <c r="H25" s="76"/>
      <c r="I25" s="76"/>
      <c r="J25" s="76"/>
      <c r="K25" s="85"/>
      <c r="L25" s="86"/>
      <c r="M25" s="76"/>
      <c r="N25" s="76"/>
      <c r="O25" s="77"/>
      <c r="P25" s="76"/>
      <c r="Q25" s="76"/>
      <c r="R25" s="76"/>
      <c r="S25" s="85"/>
      <c r="T25" s="86"/>
      <c r="U25" s="76"/>
      <c r="V25" s="77"/>
      <c r="W25" s="98"/>
      <c r="X25" s="76"/>
      <c r="Y25" s="76"/>
      <c r="Z25" s="76"/>
      <c r="AA25" s="76"/>
      <c r="AB25" s="76"/>
      <c r="AC25" s="85"/>
      <c r="AD25" s="107"/>
      <c r="AE25" s="76"/>
      <c r="AF25" s="108"/>
      <c r="AG25" s="114"/>
      <c r="AH25" s="76"/>
      <c r="AI25" s="76" t="s">
        <v>12</v>
      </c>
      <c r="AJ25" s="76" t="s">
        <v>12</v>
      </c>
      <c r="AK25" s="76" t="s">
        <v>12</v>
      </c>
      <c r="AL25" s="76" t="s">
        <v>12</v>
      </c>
      <c r="AM25" s="76" t="s">
        <v>12</v>
      </c>
    </row>
    <row r="26" customHeight="1" spans="1:39">
      <c r="A26" s="75">
        <f t="shared" si="0"/>
        <v>43487</v>
      </c>
      <c r="B26" s="76" t="s">
        <v>41</v>
      </c>
      <c r="C26" s="76"/>
      <c r="D26" s="78"/>
      <c r="E26" s="79"/>
      <c r="F26" s="78"/>
      <c r="G26" s="80"/>
      <c r="H26" s="76"/>
      <c r="I26" s="76"/>
      <c r="J26" s="76"/>
      <c r="K26" s="85"/>
      <c r="L26" s="87"/>
      <c r="M26" s="76"/>
      <c r="N26" s="76"/>
      <c r="O26" s="77"/>
      <c r="P26" s="76"/>
      <c r="Q26" s="76"/>
      <c r="R26" s="76"/>
      <c r="S26" s="85"/>
      <c r="T26" s="86"/>
      <c r="U26" s="76"/>
      <c r="V26" s="77"/>
      <c r="W26" s="98"/>
      <c r="X26" s="76"/>
      <c r="Y26" s="76"/>
      <c r="Z26" s="76"/>
      <c r="AA26" s="76"/>
      <c r="AB26" s="76"/>
      <c r="AC26" s="85"/>
      <c r="AD26" s="107"/>
      <c r="AE26" s="76"/>
      <c r="AF26" s="77"/>
      <c r="AG26" s="114"/>
      <c r="AH26" s="76"/>
      <c r="AI26" s="76" t="s">
        <v>12</v>
      </c>
      <c r="AJ26" s="76" t="s">
        <v>12</v>
      </c>
      <c r="AK26" s="76" t="s">
        <v>12</v>
      </c>
      <c r="AL26" s="76" t="s">
        <v>12</v>
      </c>
      <c r="AM26" s="76" t="s">
        <v>12</v>
      </c>
    </row>
    <row r="27" customHeight="1" spans="1:39">
      <c r="A27" s="75">
        <f t="shared" si="0"/>
        <v>43488</v>
      </c>
      <c r="B27" s="76" t="s">
        <v>42</v>
      </c>
      <c r="C27" s="76"/>
      <c r="D27" s="76"/>
      <c r="E27" s="77"/>
      <c r="F27" s="76"/>
      <c r="G27" s="76"/>
      <c r="H27" s="76"/>
      <c r="I27" s="76"/>
      <c r="J27" s="76"/>
      <c r="K27" s="85"/>
      <c r="L27" s="86"/>
      <c r="M27" s="76"/>
      <c r="N27" s="76"/>
      <c r="O27" s="77"/>
      <c r="P27" s="76"/>
      <c r="Q27" s="76"/>
      <c r="R27" s="76"/>
      <c r="S27" s="85"/>
      <c r="T27" s="86"/>
      <c r="U27" s="76"/>
      <c r="V27" s="77"/>
      <c r="W27" s="98"/>
      <c r="X27" s="76"/>
      <c r="Y27" s="76"/>
      <c r="Z27" s="76"/>
      <c r="AA27" s="76"/>
      <c r="AB27" s="76"/>
      <c r="AC27" s="85"/>
      <c r="AD27" s="107"/>
      <c r="AE27" s="76"/>
      <c r="AF27" s="77"/>
      <c r="AG27" s="114"/>
      <c r="AH27" s="76"/>
      <c r="AI27" s="76"/>
      <c r="AJ27" s="76"/>
      <c r="AK27" s="76"/>
      <c r="AL27" s="76"/>
      <c r="AM27" s="76"/>
    </row>
    <row r="28" customHeight="1" spans="1:39">
      <c r="A28" s="75">
        <f t="shared" si="0"/>
        <v>43489</v>
      </c>
      <c r="B28" s="76" t="s">
        <v>43</v>
      </c>
      <c r="C28" s="76"/>
      <c r="D28" s="76"/>
      <c r="E28" s="77"/>
      <c r="F28" s="76"/>
      <c r="G28" s="76"/>
      <c r="H28" s="76"/>
      <c r="I28" s="76"/>
      <c r="J28" s="76"/>
      <c r="K28" s="85"/>
      <c r="L28" s="86"/>
      <c r="M28" s="76"/>
      <c r="N28" s="76"/>
      <c r="O28" s="77"/>
      <c r="P28" s="76"/>
      <c r="Q28" s="76"/>
      <c r="R28" s="76"/>
      <c r="S28" s="85"/>
      <c r="T28" s="86"/>
      <c r="U28" s="76"/>
      <c r="V28" s="77"/>
      <c r="W28" s="98"/>
      <c r="X28" s="76"/>
      <c r="Y28" s="76"/>
      <c r="Z28" s="76"/>
      <c r="AA28" s="76"/>
      <c r="AB28" s="76"/>
      <c r="AC28" s="85"/>
      <c r="AD28" s="107"/>
      <c r="AE28" s="76"/>
      <c r="AF28" s="77"/>
      <c r="AG28" s="114"/>
      <c r="AH28" s="76"/>
      <c r="AI28" s="76"/>
      <c r="AJ28" s="76"/>
      <c r="AK28" s="76"/>
      <c r="AL28" s="76"/>
      <c r="AM28" s="76"/>
    </row>
    <row r="29" customHeight="1" spans="1:39">
      <c r="A29" s="75">
        <f t="shared" si="0"/>
        <v>43490</v>
      </c>
      <c r="B29" s="76" t="s">
        <v>44</v>
      </c>
      <c r="C29" s="76"/>
      <c r="D29" s="76"/>
      <c r="E29" s="77"/>
      <c r="F29" s="76"/>
      <c r="G29" s="76"/>
      <c r="H29" s="76"/>
      <c r="I29" s="76"/>
      <c r="J29" s="76"/>
      <c r="K29" s="85"/>
      <c r="L29" s="86"/>
      <c r="M29" s="76"/>
      <c r="N29" s="76"/>
      <c r="O29" s="77"/>
      <c r="P29" s="76"/>
      <c r="Q29" s="76"/>
      <c r="R29" s="76"/>
      <c r="S29" s="85"/>
      <c r="T29" s="86"/>
      <c r="U29" s="76"/>
      <c r="V29" s="77"/>
      <c r="W29" s="98"/>
      <c r="X29" s="76"/>
      <c r="Y29" s="76"/>
      <c r="Z29" s="76"/>
      <c r="AA29" s="76"/>
      <c r="AB29" s="76"/>
      <c r="AC29" s="85"/>
      <c r="AD29" s="107"/>
      <c r="AE29" s="76"/>
      <c r="AF29" s="77"/>
      <c r="AG29" s="114"/>
      <c r="AH29" s="76"/>
      <c r="AI29" s="76"/>
      <c r="AJ29" s="76"/>
      <c r="AK29" s="76"/>
      <c r="AL29" s="76"/>
      <c r="AM29" s="76"/>
    </row>
    <row r="30" customHeight="1" spans="1:39">
      <c r="A30" s="75">
        <f t="shared" si="0"/>
        <v>43491</v>
      </c>
      <c r="B30" s="76" t="s">
        <v>45</v>
      </c>
      <c r="C30" s="76"/>
      <c r="D30" s="76"/>
      <c r="E30" s="77"/>
      <c r="F30" s="76"/>
      <c r="G30" s="76"/>
      <c r="H30" s="76"/>
      <c r="I30" s="76"/>
      <c r="J30" s="76"/>
      <c r="K30" s="85"/>
      <c r="L30" s="86"/>
      <c r="M30" s="76"/>
      <c r="N30" s="76"/>
      <c r="O30" s="77"/>
      <c r="P30" s="76"/>
      <c r="Q30" s="76"/>
      <c r="R30" s="76"/>
      <c r="S30" s="85"/>
      <c r="T30" s="86"/>
      <c r="U30" s="76"/>
      <c r="V30" s="77"/>
      <c r="W30" s="98"/>
      <c r="X30" s="76"/>
      <c r="Y30" s="76"/>
      <c r="Z30" s="76"/>
      <c r="AA30" s="76"/>
      <c r="AB30" s="76"/>
      <c r="AC30" s="85"/>
      <c r="AD30" s="107"/>
      <c r="AE30" s="76"/>
      <c r="AF30" s="77"/>
      <c r="AG30" s="114"/>
      <c r="AH30" s="76"/>
      <c r="AI30" s="76"/>
      <c r="AJ30" s="76"/>
      <c r="AK30" s="76"/>
      <c r="AL30" s="76"/>
      <c r="AM30" s="76"/>
    </row>
    <row r="31" customHeight="1" spans="1:39">
      <c r="A31" s="75">
        <f t="shared" si="0"/>
        <v>43492</v>
      </c>
      <c r="B31" s="76" t="s">
        <v>46</v>
      </c>
      <c r="C31" s="76"/>
      <c r="D31" s="76"/>
      <c r="E31" s="77"/>
      <c r="F31" s="76"/>
      <c r="G31" s="76"/>
      <c r="H31" s="76"/>
      <c r="I31" s="76"/>
      <c r="J31" s="76"/>
      <c r="K31" s="85"/>
      <c r="L31" s="86"/>
      <c r="M31" s="76"/>
      <c r="N31" s="76"/>
      <c r="O31" s="77"/>
      <c r="P31" s="76"/>
      <c r="Q31" s="76"/>
      <c r="R31" s="76"/>
      <c r="S31" s="85"/>
      <c r="T31" s="86"/>
      <c r="U31" s="76"/>
      <c r="V31" s="77"/>
      <c r="W31" s="98"/>
      <c r="X31" s="76"/>
      <c r="Y31" s="76"/>
      <c r="Z31" s="76"/>
      <c r="AA31" s="76"/>
      <c r="AB31" s="76"/>
      <c r="AC31" s="85"/>
      <c r="AD31" s="107"/>
      <c r="AE31" s="76"/>
      <c r="AF31" s="77"/>
      <c r="AG31" s="114"/>
      <c r="AH31" s="76"/>
      <c r="AI31" s="76"/>
      <c r="AJ31" s="76"/>
      <c r="AK31" s="76"/>
      <c r="AL31" s="76"/>
      <c r="AM31" s="76"/>
    </row>
    <row r="32" customHeight="1" spans="1:39">
      <c r="A32" s="75">
        <f t="shared" si="0"/>
        <v>43493</v>
      </c>
      <c r="B32" s="76" t="s">
        <v>47</v>
      </c>
      <c r="C32" s="76"/>
      <c r="D32" s="76"/>
      <c r="E32" s="77"/>
      <c r="F32" s="76"/>
      <c r="G32" s="76"/>
      <c r="H32" s="76"/>
      <c r="I32" s="76"/>
      <c r="J32" s="76"/>
      <c r="K32" s="85"/>
      <c r="L32" s="86"/>
      <c r="M32" s="76"/>
      <c r="N32" s="76"/>
      <c r="O32" s="77"/>
      <c r="P32" s="76"/>
      <c r="Q32" s="76"/>
      <c r="R32" s="76"/>
      <c r="S32" s="85"/>
      <c r="T32" s="86"/>
      <c r="U32" s="76"/>
      <c r="V32" s="77"/>
      <c r="W32" s="98"/>
      <c r="X32" s="76"/>
      <c r="Y32" s="76"/>
      <c r="Z32" s="76"/>
      <c r="AA32" s="76"/>
      <c r="AB32" s="76"/>
      <c r="AC32" s="85"/>
      <c r="AD32" s="107"/>
      <c r="AE32" s="76"/>
      <c r="AF32" s="77"/>
      <c r="AG32" s="114"/>
      <c r="AH32" s="76"/>
      <c r="AI32" s="76"/>
      <c r="AJ32" s="76"/>
      <c r="AK32" s="76"/>
      <c r="AL32" s="76"/>
      <c r="AM32" s="76"/>
    </row>
    <row r="33" customHeight="1" spans="1:39">
      <c r="A33" s="75">
        <f t="shared" si="0"/>
        <v>43494</v>
      </c>
      <c r="B33" s="76" t="s">
        <v>41</v>
      </c>
      <c r="C33" s="76"/>
      <c r="D33" s="76"/>
      <c r="E33" s="77"/>
      <c r="F33" s="76"/>
      <c r="G33" s="76"/>
      <c r="H33" s="76"/>
      <c r="I33" s="76"/>
      <c r="J33" s="76"/>
      <c r="K33" s="85"/>
      <c r="L33" s="86"/>
      <c r="M33" s="76"/>
      <c r="N33" s="76"/>
      <c r="O33" s="77"/>
      <c r="P33" s="76"/>
      <c r="Q33" s="76"/>
      <c r="R33" s="76"/>
      <c r="S33" s="85"/>
      <c r="T33" s="86"/>
      <c r="U33" s="76"/>
      <c r="V33" s="77"/>
      <c r="W33" s="98"/>
      <c r="X33" s="76"/>
      <c r="Y33" s="76"/>
      <c r="Z33" s="76"/>
      <c r="AA33" s="76"/>
      <c r="AB33" s="76"/>
      <c r="AC33" s="85"/>
      <c r="AD33" s="107"/>
      <c r="AE33" s="76"/>
      <c r="AF33" s="77"/>
      <c r="AG33" s="114"/>
      <c r="AH33" s="76"/>
      <c r="AI33" s="76"/>
      <c r="AJ33" s="76"/>
      <c r="AK33" s="76"/>
      <c r="AL33" s="76"/>
      <c r="AM33" s="76"/>
    </row>
    <row r="34" customHeight="1" spans="1:39">
      <c r="A34" s="75">
        <f t="shared" si="0"/>
        <v>43495</v>
      </c>
      <c r="B34" s="76" t="s">
        <v>42</v>
      </c>
      <c r="C34" s="76"/>
      <c r="D34" s="76"/>
      <c r="E34" s="77"/>
      <c r="F34" s="76"/>
      <c r="G34" s="76"/>
      <c r="H34" s="76"/>
      <c r="I34" s="76"/>
      <c r="J34" s="76"/>
      <c r="K34" s="85"/>
      <c r="L34" s="86"/>
      <c r="M34" s="76"/>
      <c r="N34" s="76"/>
      <c r="O34" s="77"/>
      <c r="P34" s="76"/>
      <c r="Q34" s="76"/>
      <c r="R34" s="76"/>
      <c r="S34" s="85"/>
      <c r="T34" s="86"/>
      <c r="U34" s="76"/>
      <c r="V34" s="77"/>
      <c r="W34" s="98"/>
      <c r="X34" s="76"/>
      <c r="Y34" s="76"/>
      <c r="Z34" s="76"/>
      <c r="AA34" s="76"/>
      <c r="AB34" s="76"/>
      <c r="AC34" s="85"/>
      <c r="AD34" s="107"/>
      <c r="AE34" s="76"/>
      <c r="AF34" s="77"/>
      <c r="AG34" s="114"/>
      <c r="AH34" s="76"/>
      <c r="AI34" s="76"/>
      <c r="AJ34" s="76"/>
      <c r="AK34" s="76"/>
      <c r="AL34" s="76"/>
      <c r="AM34" s="76"/>
    </row>
    <row r="35" customHeight="1" spans="1:39">
      <c r="A35" s="75">
        <f t="shared" si="0"/>
        <v>43496</v>
      </c>
      <c r="B35" s="76" t="s">
        <v>43</v>
      </c>
      <c r="C35" s="76"/>
      <c r="D35" s="76"/>
      <c r="E35" s="77"/>
      <c r="F35" s="76"/>
      <c r="G35" s="76"/>
      <c r="H35" s="76"/>
      <c r="I35" s="76"/>
      <c r="J35" s="76"/>
      <c r="K35" s="85"/>
      <c r="L35" s="86"/>
      <c r="M35" s="76"/>
      <c r="N35" s="76"/>
      <c r="O35" s="77"/>
      <c r="P35" s="76"/>
      <c r="Q35" s="76"/>
      <c r="R35" s="76"/>
      <c r="S35" s="85"/>
      <c r="T35" s="86"/>
      <c r="U35" s="76"/>
      <c r="V35" s="77"/>
      <c r="W35" s="98"/>
      <c r="X35" s="76"/>
      <c r="Y35" s="76"/>
      <c r="Z35" s="76"/>
      <c r="AA35" s="76"/>
      <c r="AB35" s="76"/>
      <c r="AC35" s="85"/>
      <c r="AD35" s="107"/>
      <c r="AE35" s="76"/>
      <c r="AF35" s="77"/>
      <c r="AG35" s="114"/>
      <c r="AH35" s="76"/>
      <c r="AI35" s="76"/>
      <c r="AJ35" s="76"/>
      <c r="AK35" s="76"/>
      <c r="AL35" s="76"/>
      <c r="AM35" s="76"/>
    </row>
    <row r="36" customHeight="1" spans="1:39">
      <c r="A36" s="75">
        <f t="shared" si="0"/>
        <v>43497</v>
      </c>
      <c r="B36" s="76" t="s">
        <v>44</v>
      </c>
      <c r="C36" s="76"/>
      <c r="D36" s="76"/>
      <c r="E36" s="77"/>
      <c r="F36" s="76"/>
      <c r="G36" s="76"/>
      <c r="H36" s="76"/>
      <c r="I36" s="76"/>
      <c r="J36" s="76"/>
      <c r="K36" s="85"/>
      <c r="L36" s="86"/>
      <c r="M36" s="76"/>
      <c r="N36" s="76"/>
      <c r="O36" s="77"/>
      <c r="P36" s="76"/>
      <c r="Q36" s="76"/>
      <c r="R36" s="76"/>
      <c r="S36" s="85"/>
      <c r="T36" s="86"/>
      <c r="U36" s="76"/>
      <c r="V36" s="77"/>
      <c r="W36" s="98"/>
      <c r="X36" s="76"/>
      <c r="Y36" s="76"/>
      <c r="Z36" s="76"/>
      <c r="AA36" s="76"/>
      <c r="AB36" s="76"/>
      <c r="AC36" s="85"/>
      <c r="AD36" s="107"/>
      <c r="AE36" s="76"/>
      <c r="AF36" s="77"/>
      <c r="AG36" s="114"/>
      <c r="AH36" s="76"/>
      <c r="AI36" s="76"/>
      <c r="AJ36" s="76"/>
      <c r="AK36" s="76"/>
      <c r="AL36" s="76"/>
      <c r="AM36" s="76"/>
    </row>
    <row r="37" customHeight="1" spans="1:39">
      <c r="A37" s="75">
        <f t="shared" si="0"/>
        <v>43498</v>
      </c>
      <c r="B37" s="76" t="s">
        <v>45</v>
      </c>
      <c r="C37" s="76"/>
      <c r="D37" s="76"/>
      <c r="E37" s="77"/>
      <c r="F37" s="76"/>
      <c r="G37" s="76"/>
      <c r="H37" s="76"/>
      <c r="I37" s="76"/>
      <c r="J37" s="76"/>
      <c r="K37" s="85"/>
      <c r="L37" s="86"/>
      <c r="M37" s="76"/>
      <c r="N37" s="76"/>
      <c r="O37" s="77"/>
      <c r="P37" s="76"/>
      <c r="Q37" s="76"/>
      <c r="R37" s="76"/>
      <c r="S37" s="85"/>
      <c r="T37" s="86"/>
      <c r="U37" s="76"/>
      <c r="V37" s="77"/>
      <c r="W37" s="98"/>
      <c r="X37" s="76"/>
      <c r="Y37" s="76"/>
      <c r="Z37" s="76"/>
      <c r="AA37" s="76"/>
      <c r="AB37" s="76"/>
      <c r="AC37" s="85"/>
      <c r="AD37" s="107"/>
      <c r="AE37" s="76"/>
      <c r="AF37" s="77"/>
      <c r="AG37" s="114"/>
      <c r="AH37" s="76"/>
      <c r="AI37" s="76"/>
      <c r="AJ37" s="76"/>
      <c r="AK37" s="76"/>
      <c r="AL37" s="76"/>
      <c r="AM37" s="76"/>
    </row>
    <row r="38" customHeight="1" spans="1:39">
      <c r="A38" s="75">
        <f t="shared" si="0"/>
        <v>43499</v>
      </c>
      <c r="B38" s="76" t="s">
        <v>46</v>
      </c>
      <c r="C38" s="76"/>
      <c r="D38" s="76"/>
      <c r="E38" s="77"/>
      <c r="F38" s="76"/>
      <c r="G38" s="76"/>
      <c r="H38" s="76"/>
      <c r="I38" s="76"/>
      <c r="J38" s="76"/>
      <c r="K38" s="85"/>
      <c r="L38" s="86"/>
      <c r="M38" s="76"/>
      <c r="N38" s="76"/>
      <c r="O38" s="77"/>
      <c r="P38" s="76"/>
      <c r="Q38" s="76"/>
      <c r="R38" s="76"/>
      <c r="S38" s="85"/>
      <c r="T38" s="86"/>
      <c r="U38" s="76"/>
      <c r="V38" s="77"/>
      <c r="W38" s="98"/>
      <c r="X38" s="76"/>
      <c r="Y38" s="76"/>
      <c r="Z38" s="76"/>
      <c r="AA38" s="76"/>
      <c r="AB38" s="76"/>
      <c r="AC38" s="85"/>
      <c r="AD38" s="107"/>
      <c r="AE38" s="76"/>
      <c r="AF38" s="77"/>
      <c r="AG38" s="114"/>
      <c r="AH38" s="76"/>
      <c r="AI38" s="76"/>
      <c r="AJ38" s="76"/>
      <c r="AK38" s="76"/>
      <c r="AL38" s="76"/>
      <c r="AM38" s="76"/>
    </row>
    <row r="39" customHeight="1" spans="1:39">
      <c r="A39" s="75">
        <f t="shared" si="0"/>
        <v>43500</v>
      </c>
      <c r="B39" s="76" t="s">
        <v>47</v>
      </c>
      <c r="C39" s="76"/>
      <c r="D39" s="76"/>
      <c r="E39" s="77"/>
      <c r="F39" s="76"/>
      <c r="G39" s="76"/>
      <c r="H39" s="76"/>
      <c r="I39" s="76"/>
      <c r="J39" s="76"/>
      <c r="K39" s="85"/>
      <c r="L39" s="86"/>
      <c r="M39" s="76"/>
      <c r="N39" s="76"/>
      <c r="O39" s="77"/>
      <c r="P39" s="76"/>
      <c r="Q39" s="76"/>
      <c r="R39" s="76"/>
      <c r="S39" s="85"/>
      <c r="T39" s="86"/>
      <c r="U39" s="76"/>
      <c r="V39" s="77"/>
      <c r="W39" s="98"/>
      <c r="X39" s="76"/>
      <c r="Y39" s="76"/>
      <c r="Z39" s="76"/>
      <c r="AA39" s="76"/>
      <c r="AB39" s="76"/>
      <c r="AC39" s="85"/>
      <c r="AD39" s="107"/>
      <c r="AE39" s="76"/>
      <c r="AF39" s="77"/>
      <c r="AG39" s="114"/>
      <c r="AH39" s="76"/>
      <c r="AI39" s="76"/>
      <c r="AJ39" s="76"/>
      <c r="AK39" s="76"/>
      <c r="AL39" s="76"/>
      <c r="AM39" s="76"/>
    </row>
  </sheetData>
  <mergeCells count="43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1:K2"/>
    <mergeCell ref="L1:S2"/>
    <mergeCell ref="T1:AC2"/>
    <mergeCell ref="AD1:AM2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"/>
  <sheetViews>
    <sheetView topLeftCell="X1" workbookViewId="0">
      <selection activeCell="AI2" sqref="AI2:AR4"/>
    </sheetView>
  </sheetViews>
  <sheetFormatPr defaultColWidth="9" defaultRowHeight="13.5"/>
  <cols>
    <col min="1" max="11" width="7" hidden="1" customWidth="1"/>
    <col min="12" max="12" width="9.125" hidden="1" customWidth="1"/>
    <col min="13" max="17" width="9" hidden="1" customWidth="1"/>
    <col min="18" max="18" width="9.375" hidden="1" customWidth="1"/>
    <col min="19" max="23" width="9" hidden="1" customWidth="1"/>
    <col min="24" max="33" width="5.625" customWidth="1"/>
    <col min="34" max="34" width="9.125"/>
  </cols>
  <sheetData>
    <row r="1" ht="16.5" spans="1:44">
      <c r="A1" s="48" t="s">
        <v>32</v>
      </c>
      <c r="B1" s="48" t="s">
        <v>34</v>
      </c>
      <c r="C1" s="49" t="s">
        <v>35</v>
      </c>
      <c r="D1" s="50" t="s">
        <v>38</v>
      </c>
      <c r="E1" s="48" t="s">
        <v>33</v>
      </c>
      <c r="F1" s="48" t="s">
        <v>36</v>
      </c>
      <c r="G1" s="48" t="s">
        <v>39</v>
      </c>
      <c r="H1" s="48" t="s">
        <v>31</v>
      </c>
      <c r="I1" s="48" t="s">
        <v>30</v>
      </c>
      <c r="J1" s="48" t="s">
        <v>40</v>
      </c>
      <c r="K1" s="51"/>
      <c r="M1" s="48" t="s">
        <v>32</v>
      </c>
      <c r="N1" s="48" t="s">
        <v>34</v>
      </c>
      <c r="O1" s="49" t="s">
        <v>35</v>
      </c>
      <c r="P1" s="50" t="s">
        <v>38</v>
      </c>
      <c r="Q1" s="48" t="s">
        <v>33</v>
      </c>
      <c r="R1" s="48" t="s">
        <v>36</v>
      </c>
      <c r="S1" s="48" t="s">
        <v>39</v>
      </c>
      <c r="T1" s="48" t="s">
        <v>31</v>
      </c>
      <c r="U1" s="48" t="s">
        <v>30</v>
      </c>
      <c r="V1" s="48" t="s">
        <v>40</v>
      </c>
      <c r="X1" s="59" t="s">
        <v>32</v>
      </c>
      <c r="Y1" s="59" t="s">
        <v>34</v>
      </c>
      <c r="Z1" s="62" t="s">
        <v>35</v>
      </c>
      <c r="AA1" s="63" t="s">
        <v>38</v>
      </c>
      <c r="AB1" s="59" t="s">
        <v>33</v>
      </c>
      <c r="AC1" s="59" t="s">
        <v>36</v>
      </c>
      <c r="AD1" s="59" t="s">
        <v>39</v>
      </c>
      <c r="AE1" s="59" t="s">
        <v>31</v>
      </c>
      <c r="AF1" s="59" t="s">
        <v>30</v>
      </c>
      <c r="AG1" s="59" t="s">
        <v>40</v>
      </c>
      <c r="AH1" s="54"/>
      <c r="AI1" s="59" t="s">
        <v>32</v>
      </c>
      <c r="AJ1" s="59" t="s">
        <v>34</v>
      </c>
      <c r="AK1" s="62" t="s">
        <v>35</v>
      </c>
      <c r="AL1" s="63" t="s">
        <v>38</v>
      </c>
      <c r="AM1" s="59" t="s">
        <v>33</v>
      </c>
      <c r="AN1" s="59" t="s">
        <v>36</v>
      </c>
      <c r="AO1" s="59" t="s">
        <v>39</v>
      </c>
      <c r="AP1" s="59" t="s">
        <v>31</v>
      </c>
      <c r="AQ1" s="59" t="s">
        <v>30</v>
      </c>
      <c r="AR1" s="59" t="s">
        <v>40</v>
      </c>
    </row>
    <row r="2" ht="16.5" spans="1:44">
      <c r="A2" s="48"/>
      <c r="B2" s="48"/>
      <c r="C2" s="49"/>
      <c r="D2" s="50"/>
      <c r="E2" s="48"/>
      <c r="F2" s="48"/>
      <c r="G2" s="48"/>
      <c r="H2" s="48"/>
      <c r="I2" s="48"/>
      <c r="J2" s="48"/>
      <c r="K2" s="51"/>
      <c r="M2" s="48"/>
      <c r="N2" s="48"/>
      <c r="O2" s="49"/>
      <c r="P2" s="50"/>
      <c r="Q2" s="48"/>
      <c r="R2" s="48"/>
      <c r="S2" s="48"/>
      <c r="T2" s="48"/>
      <c r="U2" s="48"/>
      <c r="V2" s="48"/>
      <c r="X2" s="59"/>
      <c r="Y2" s="59"/>
      <c r="Z2" s="62"/>
      <c r="AA2" s="63"/>
      <c r="AB2" s="59"/>
      <c r="AC2" s="59"/>
      <c r="AD2" s="59"/>
      <c r="AE2" s="59"/>
      <c r="AF2" s="59"/>
      <c r="AG2" s="59"/>
      <c r="AH2" s="52">
        <v>43420</v>
      </c>
      <c r="AI2" s="53">
        <v>8809</v>
      </c>
      <c r="AJ2" s="54">
        <v>31</v>
      </c>
      <c r="AK2" s="55">
        <v>0.0035</v>
      </c>
      <c r="AL2" s="54">
        <v>1.75</v>
      </c>
      <c r="AM2" s="54">
        <v>54.36</v>
      </c>
      <c r="AN2" s="54" t="s">
        <v>12</v>
      </c>
      <c r="AO2" s="59" t="s">
        <v>12</v>
      </c>
      <c r="AP2" s="54" t="s">
        <v>12</v>
      </c>
      <c r="AQ2" s="54" t="s">
        <v>12</v>
      </c>
      <c r="AR2" s="54" t="s">
        <v>12</v>
      </c>
    </row>
    <row r="3" spans="1:44">
      <c r="A3" s="48"/>
      <c r="B3" s="48"/>
      <c r="C3" s="48"/>
      <c r="D3" s="48"/>
      <c r="E3" s="48"/>
      <c r="F3" s="48"/>
      <c r="G3" s="48"/>
      <c r="H3" s="49"/>
      <c r="I3" s="48"/>
      <c r="L3" s="52">
        <v>43420</v>
      </c>
      <c r="M3" s="53">
        <v>5822</v>
      </c>
      <c r="N3" s="54">
        <v>300</v>
      </c>
      <c r="O3" s="55">
        <v>0.0515</v>
      </c>
      <c r="P3" s="54">
        <v>1.58</v>
      </c>
      <c r="Q3" s="54">
        <v>473.7</v>
      </c>
      <c r="R3" s="60">
        <v>4378</v>
      </c>
      <c r="S3" s="54">
        <v>9.24</v>
      </c>
      <c r="T3" s="54">
        <v>6</v>
      </c>
      <c r="U3" s="54">
        <v>14</v>
      </c>
      <c r="V3" s="54">
        <v>5</v>
      </c>
      <c r="AH3" s="52">
        <v>43421</v>
      </c>
      <c r="AI3" s="53">
        <v>2549</v>
      </c>
      <c r="AJ3" s="54">
        <v>3</v>
      </c>
      <c r="AK3" s="55">
        <v>0.0012</v>
      </c>
      <c r="AL3" s="54">
        <v>1.21</v>
      </c>
      <c r="AM3" s="54">
        <v>3.64</v>
      </c>
      <c r="AN3" s="54" t="s">
        <v>12</v>
      </c>
      <c r="AO3" t="s">
        <v>12</v>
      </c>
      <c r="AP3" s="54" t="s">
        <v>12</v>
      </c>
      <c r="AQ3" s="54" t="s">
        <v>12</v>
      </c>
      <c r="AR3" s="54" t="s">
        <v>12</v>
      </c>
    </row>
    <row r="4" spans="1:44">
      <c r="A4" s="48"/>
      <c r="B4" s="48"/>
      <c r="C4" s="48"/>
      <c r="D4" s="48"/>
      <c r="E4" s="48"/>
      <c r="F4" s="48"/>
      <c r="G4" s="48"/>
      <c r="H4" s="49"/>
      <c r="I4" s="48"/>
      <c r="L4" s="52">
        <v>43421</v>
      </c>
      <c r="M4" s="53">
        <v>1292</v>
      </c>
      <c r="N4" s="54">
        <v>78</v>
      </c>
      <c r="O4" s="55">
        <v>0.0604</v>
      </c>
      <c r="P4" s="54">
        <v>1.87</v>
      </c>
      <c r="Q4" s="54">
        <v>145.99</v>
      </c>
      <c r="R4" s="54" t="s">
        <v>12</v>
      </c>
      <c r="S4" s="54" t="s">
        <v>12</v>
      </c>
      <c r="T4" s="54">
        <v>3</v>
      </c>
      <c r="U4" s="54">
        <v>1</v>
      </c>
      <c r="V4" s="54">
        <v>1</v>
      </c>
      <c r="AH4" s="52">
        <v>43422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</row>
    <row r="5" spans="12:34">
      <c r="L5" s="52">
        <v>43422</v>
      </c>
      <c r="M5" s="53">
        <v>3479</v>
      </c>
      <c r="N5" s="54">
        <v>216</v>
      </c>
      <c r="O5" s="55">
        <v>0.0621</v>
      </c>
      <c r="P5" s="54">
        <v>1.38</v>
      </c>
      <c r="Q5" s="54">
        <v>297.87</v>
      </c>
      <c r="R5" s="54" t="s">
        <v>12</v>
      </c>
      <c r="S5" s="54" t="s">
        <v>12</v>
      </c>
      <c r="T5" s="54">
        <v>5</v>
      </c>
      <c r="U5" s="54">
        <v>9</v>
      </c>
      <c r="V5" s="54" t="s">
        <v>12</v>
      </c>
      <c r="AH5" s="52">
        <v>43423</v>
      </c>
    </row>
    <row r="6" spans="12:34">
      <c r="L6" s="52">
        <v>43423</v>
      </c>
      <c r="M6" s="53">
        <v>6898</v>
      </c>
      <c r="N6" s="54">
        <v>297</v>
      </c>
      <c r="O6" s="55">
        <v>0.0431</v>
      </c>
      <c r="P6" s="54">
        <v>1.63</v>
      </c>
      <c r="Q6" s="54">
        <v>482.89</v>
      </c>
      <c r="R6" s="60">
        <v>3764</v>
      </c>
      <c r="S6" s="54">
        <v>1.57</v>
      </c>
      <c r="T6" s="54">
        <v>6</v>
      </c>
      <c r="U6" s="54">
        <v>9</v>
      </c>
      <c r="V6" s="54" t="s">
        <v>12</v>
      </c>
      <c r="AH6" s="52">
        <v>43424</v>
      </c>
    </row>
    <row r="7" spans="12:34">
      <c r="L7" s="52">
        <v>43424</v>
      </c>
      <c r="M7" s="53">
        <v>5607</v>
      </c>
      <c r="N7" s="54">
        <v>243</v>
      </c>
      <c r="O7" s="55">
        <v>0.0433</v>
      </c>
      <c r="P7" s="54">
        <v>1.71</v>
      </c>
      <c r="Q7" s="54">
        <v>416.37</v>
      </c>
      <c r="R7" s="54">
        <v>151</v>
      </c>
      <c r="S7" s="54">
        <v>0.31</v>
      </c>
      <c r="T7" s="54">
        <v>9</v>
      </c>
      <c r="U7" s="54">
        <v>3</v>
      </c>
      <c r="V7" s="54">
        <v>1</v>
      </c>
      <c r="AH7" s="52">
        <v>43425</v>
      </c>
    </row>
    <row r="8" spans="12:34">
      <c r="L8" s="52">
        <v>43425</v>
      </c>
      <c r="M8" s="53">
        <v>3946</v>
      </c>
      <c r="N8" s="54">
        <v>173</v>
      </c>
      <c r="O8" s="55">
        <v>0.0438</v>
      </c>
      <c r="P8" s="54">
        <v>1.65</v>
      </c>
      <c r="Q8" s="54">
        <v>284.99</v>
      </c>
      <c r="R8" s="60">
        <v>39308</v>
      </c>
      <c r="S8" s="54">
        <v>53.38</v>
      </c>
      <c r="T8" s="54">
        <v>5</v>
      </c>
      <c r="U8" s="54">
        <v>10</v>
      </c>
      <c r="V8" s="54" t="s">
        <v>12</v>
      </c>
      <c r="AH8" s="52">
        <v>43426</v>
      </c>
    </row>
    <row r="9" spans="12:34">
      <c r="L9" s="52">
        <v>43426</v>
      </c>
      <c r="M9" s="53">
        <v>3957</v>
      </c>
      <c r="N9" s="54">
        <v>148</v>
      </c>
      <c r="O9" s="55">
        <v>0.0374</v>
      </c>
      <c r="P9" s="54">
        <v>1.91</v>
      </c>
      <c r="Q9" s="54">
        <v>283.14</v>
      </c>
      <c r="R9" s="60">
        <v>18510</v>
      </c>
      <c r="S9" s="54">
        <v>22.56</v>
      </c>
      <c r="T9" s="54">
        <v>7</v>
      </c>
      <c r="U9" s="54">
        <v>12</v>
      </c>
      <c r="V9" s="54">
        <v>1</v>
      </c>
      <c r="AH9" s="52">
        <v>43427</v>
      </c>
    </row>
    <row r="10" spans="12:34">
      <c r="L10" s="52">
        <v>43427</v>
      </c>
      <c r="M10" s="53">
        <v>3531</v>
      </c>
      <c r="N10" s="54">
        <v>157</v>
      </c>
      <c r="O10" s="55">
        <v>0.0445</v>
      </c>
      <c r="P10" s="54">
        <v>1.84</v>
      </c>
      <c r="Q10" s="54">
        <v>288.1</v>
      </c>
      <c r="R10" s="54" t="s">
        <v>12</v>
      </c>
      <c r="S10" s="54" t="s">
        <v>12</v>
      </c>
      <c r="T10" s="54">
        <v>2</v>
      </c>
      <c r="U10" s="54">
        <v>5</v>
      </c>
      <c r="V10" s="54" t="s">
        <v>12</v>
      </c>
      <c r="AH10" s="52">
        <v>43428</v>
      </c>
    </row>
    <row r="11" spans="12:34">
      <c r="L11" s="52">
        <v>43428</v>
      </c>
      <c r="M11" s="53">
        <v>3475</v>
      </c>
      <c r="N11" s="54">
        <v>156</v>
      </c>
      <c r="O11" s="55">
        <v>0.0449</v>
      </c>
      <c r="P11" s="54">
        <v>1.78</v>
      </c>
      <c r="Q11" s="54">
        <v>278.41</v>
      </c>
      <c r="R11" s="60">
        <v>26039</v>
      </c>
      <c r="S11" s="54">
        <v>33.54</v>
      </c>
      <c r="T11" s="54" t="s">
        <v>12</v>
      </c>
      <c r="U11" s="54">
        <v>8</v>
      </c>
      <c r="V11" s="54" t="s">
        <v>12</v>
      </c>
      <c r="AH11" s="52">
        <v>43429</v>
      </c>
    </row>
    <row r="12" spans="12:34">
      <c r="L12" s="52">
        <v>43429</v>
      </c>
      <c r="M12" s="53">
        <v>3592</v>
      </c>
      <c r="N12" s="54">
        <v>155</v>
      </c>
      <c r="O12" s="55">
        <v>0.0432</v>
      </c>
      <c r="P12" s="54">
        <v>1.82</v>
      </c>
      <c r="Q12" s="54">
        <v>281.46</v>
      </c>
      <c r="R12" s="54" t="s">
        <v>12</v>
      </c>
      <c r="S12" s="54" t="s">
        <v>12</v>
      </c>
      <c r="T12" s="54">
        <v>2</v>
      </c>
      <c r="U12" s="54">
        <v>7</v>
      </c>
      <c r="V12" s="54" t="s">
        <v>12</v>
      </c>
      <c r="AH12" s="52">
        <v>43430</v>
      </c>
    </row>
    <row r="13" spans="12:34">
      <c r="L13" s="52">
        <v>43430</v>
      </c>
      <c r="M13" s="53">
        <v>3351</v>
      </c>
      <c r="N13" s="54">
        <v>159</v>
      </c>
      <c r="O13" s="55">
        <v>0.0474</v>
      </c>
      <c r="P13" s="54">
        <v>1.79</v>
      </c>
      <c r="Q13" s="54">
        <v>283.87</v>
      </c>
      <c r="R13" s="60">
        <v>8229</v>
      </c>
      <c r="S13" s="54">
        <v>10.57</v>
      </c>
      <c r="T13" s="54">
        <v>6</v>
      </c>
      <c r="U13" s="54">
        <v>8</v>
      </c>
      <c r="V13" s="54" t="s">
        <v>12</v>
      </c>
      <c r="AH13" s="52">
        <v>43431</v>
      </c>
    </row>
    <row r="14" spans="12:34">
      <c r="L14" s="52">
        <v>43431</v>
      </c>
      <c r="M14" s="53">
        <v>3183</v>
      </c>
      <c r="N14" s="54">
        <v>166</v>
      </c>
      <c r="O14" s="55">
        <v>0.0522</v>
      </c>
      <c r="P14" s="54">
        <v>1.7</v>
      </c>
      <c r="Q14" s="54">
        <v>282.36</v>
      </c>
      <c r="R14" s="54" t="s">
        <v>12</v>
      </c>
      <c r="S14" s="54" t="s">
        <v>12</v>
      </c>
      <c r="T14" s="54">
        <v>6</v>
      </c>
      <c r="U14" s="54">
        <v>5</v>
      </c>
      <c r="V14" s="54">
        <v>1</v>
      </c>
      <c r="AH14" s="52">
        <v>43432</v>
      </c>
    </row>
    <row r="15" spans="12:34">
      <c r="L15" s="52">
        <v>43432</v>
      </c>
      <c r="M15" s="53">
        <v>3482</v>
      </c>
      <c r="N15" s="54">
        <v>150</v>
      </c>
      <c r="O15" s="55">
        <v>0.0431</v>
      </c>
      <c r="P15" s="54">
        <v>1.88</v>
      </c>
      <c r="Q15" s="54">
        <v>281.64</v>
      </c>
      <c r="R15" s="54" t="s">
        <v>12</v>
      </c>
      <c r="S15" s="54" t="s">
        <v>12</v>
      </c>
      <c r="T15" s="54" t="s">
        <v>12</v>
      </c>
      <c r="U15" s="54">
        <v>3</v>
      </c>
      <c r="V15" s="54">
        <v>1</v>
      </c>
      <c r="AH15" s="52">
        <v>43433</v>
      </c>
    </row>
    <row r="16" spans="12:34">
      <c r="L16" s="52">
        <v>43433</v>
      </c>
      <c r="M16" s="53">
        <v>3719</v>
      </c>
      <c r="N16" s="54">
        <v>150</v>
      </c>
      <c r="O16" s="55">
        <v>0.0403</v>
      </c>
      <c r="P16" s="54">
        <v>1.67</v>
      </c>
      <c r="Q16" s="54">
        <v>250.71</v>
      </c>
      <c r="R16" s="60">
        <v>5275</v>
      </c>
      <c r="S16" s="54">
        <v>8.88</v>
      </c>
      <c r="T16" s="54">
        <v>2</v>
      </c>
      <c r="U16" s="54">
        <v>3</v>
      </c>
      <c r="V16" s="54" t="s">
        <v>12</v>
      </c>
      <c r="AH16" s="52">
        <v>43434</v>
      </c>
    </row>
    <row r="17" spans="12:34">
      <c r="L17" s="52">
        <v>43434</v>
      </c>
      <c r="M17" s="53">
        <v>3521</v>
      </c>
      <c r="N17" s="54">
        <v>154</v>
      </c>
      <c r="O17" s="55">
        <v>0.0437</v>
      </c>
      <c r="P17" s="54">
        <v>1.89</v>
      </c>
      <c r="Q17" s="54">
        <v>291.16</v>
      </c>
      <c r="R17" s="54" t="s">
        <v>12</v>
      </c>
      <c r="S17" s="54" t="s">
        <v>12</v>
      </c>
      <c r="T17" s="54">
        <v>2</v>
      </c>
      <c r="U17" s="54">
        <v>4</v>
      </c>
      <c r="V17" s="54" t="s">
        <v>12</v>
      </c>
      <c r="AH17" s="52">
        <v>43435</v>
      </c>
    </row>
    <row r="18" spans="12:34">
      <c r="L18" s="52">
        <v>43435</v>
      </c>
      <c r="M18" s="53">
        <v>4279</v>
      </c>
      <c r="N18" s="54">
        <v>222</v>
      </c>
      <c r="O18" s="55">
        <v>0.0519</v>
      </c>
      <c r="P18" s="54">
        <v>2.02</v>
      </c>
      <c r="Q18" s="54">
        <v>448.5</v>
      </c>
      <c r="R18" s="54">
        <v>1</v>
      </c>
      <c r="S18" s="54">
        <v>0</v>
      </c>
      <c r="T18" s="54">
        <v>6</v>
      </c>
      <c r="U18" s="54">
        <v>7</v>
      </c>
      <c r="V18" s="54">
        <v>2</v>
      </c>
      <c r="AH18" s="52">
        <v>43436</v>
      </c>
    </row>
    <row r="19" spans="12:34">
      <c r="L19" s="52">
        <v>43436</v>
      </c>
      <c r="M19" s="56">
        <v>4276</v>
      </c>
      <c r="N19" s="57">
        <v>206</v>
      </c>
      <c r="O19" s="58">
        <v>0.0482</v>
      </c>
      <c r="P19" s="57">
        <v>2.17</v>
      </c>
      <c r="Q19" s="57">
        <v>446.77</v>
      </c>
      <c r="R19" s="61">
        <v>8619</v>
      </c>
      <c r="S19" s="57">
        <v>7.09</v>
      </c>
      <c r="T19" s="57">
        <v>9</v>
      </c>
      <c r="U19" s="57">
        <v>8</v>
      </c>
      <c r="V19" s="57">
        <v>2</v>
      </c>
      <c r="AH19" s="52">
        <v>43437</v>
      </c>
    </row>
    <row r="20" spans="12:34">
      <c r="L20" s="52">
        <v>43437</v>
      </c>
      <c r="M20" s="53">
        <v>5144</v>
      </c>
      <c r="N20" s="54">
        <v>230</v>
      </c>
      <c r="O20" s="55">
        <v>0.0447</v>
      </c>
      <c r="P20" s="54">
        <v>1.86</v>
      </c>
      <c r="Q20" s="54">
        <v>427.98</v>
      </c>
      <c r="R20" s="60">
        <v>10680</v>
      </c>
      <c r="S20" s="54">
        <v>3.5</v>
      </c>
      <c r="T20" s="54">
        <v>4</v>
      </c>
      <c r="U20" s="54">
        <v>12</v>
      </c>
      <c r="V20" s="54">
        <v>3</v>
      </c>
      <c r="AH20" s="52">
        <v>43438</v>
      </c>
    </row>
    <row r="21" spans="12:34">
      <c r="L21" s="52">
        <v>43438</v>
      </c>
      <c r="AH21" s="52">
        <v>43439</v>
      </c>
    </row>
    <row r="22" spans="12:34">
      <c r="L22" s="52">
        <v>43439</v>
      </c>
      <c r="AH22" s="52">
        <v>43440</v>
      </c>
    </row>
    <row r="23" spans="12:34">
      <c r="L23" s="52">
        <v>43440</v>
      </c>
      <c r="AH23" s="52">
        <v>43441</v>
      </c>
    </row>
    <row r="24" spans="12:12">
      <c r="L24" s="52">
        <v>43441</v>
      </c>
    </row>
    <row r="25" spans="12:12">
      <c r="L25" s="52">
        <v>43442</v>
      </c>
    </row>
  </sheetData>
  <mergeCells count="29">
    <mergeCell ref="A1:A2"/>
    <mergeCell ref="A3:A4"/>
    <mergeCell ref="B1:B2"/>
    <mergeCell ref="B3:B4"/>
    <mergeCell ref="C1:C2"/>
    <mergeCell ref="C3:C4"/>
    <mergeCell ref="D1:D2"/>
    <mergeCell ref="D3:D4"/>
    <mergeCell ref="E1:E2"/>
    <mergeCell ref="E3:E4"/>
    <mergeCell ref="F1:F2"/>
    <mergeCell ref="F3:F4"/>
    <mergeCell ref="G1:G2"/>
    <mergeCell ref="G3:G4"/>
    <mergeCell ref="H1:H2"/>
    <mergeCell ref="H3:H4"/>
    <mergeCell ref="I1:I2"/>
    <mergeCell ref="I3:I4"/>
    <mergeCell ref="J1:J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workbookViewId="0">
      <selection activeCell="A1" sqref="A1:AH41"/>
    </sheetView>
  </sheetViews>
  <sheetFormatPr defaultColWidth="9" defaultRowHeight="13.5"/>
  <sheetData>
    <row r="1" ht="27.75" spans="1:3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ht="18" spans="1:34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ht="49.5" spans="1:34">
      <c r="A3" s="5" t="s">
        <v>2</v>
      </c>
      <c r="B3" s="5" t="s">
        <v>3</v>
      </c>
      <c r="C3" s="6">
        <v>43435</v>
      </c>
      <c r="D3" s="6">
        <v>43436</v>
      </c>
      <c r="E3" s="7">
        <v>43437</v>
      </c>
      <c r="F3" s="7">
        <v>43438</v>
      </c>
      <c r="G3" s="7">
        <v>43439</v>
      </c>
      <c r="H3" s="7">
        <v>43440</v>
      </c>
      <c r="I3" s="7">
        <v>43441</v>
      </c>
      <c r="J3" s="6">
        <v>43442</v>
      </c>
      <c r="K3" s="6">
        <v>43443</v>
      </c>
      <c r="L3" s="7">
        <v>43444</v>
      </c>
      <c r="M3" s="7">
        <v>43445</v>
      </c>
      <c r="N3" s="7">
        <v>43446</v>
      </c>
      <c r="O3" s="29" t="s">
        <v>4</v>
      </c>
      <c r="P3" s="7">
        <v>43447</v>
      </c>
      <c r="Q3" s="7">
        <v>43448</v>
      </c>
      <c r="R3" s="7">
        <v>43449</v>
      </c>
      <c r="S3" s="7">
        <v>43450</v>
      </c>
      <c r="T3" s="7">
        <v>43451</v>
      </c>
      <c r="U3" s="7">
        <v>43452</v>
      </c>
      <c r="V3" s="7">
        <v>43453</v>
      </c>
      <c r="W3" s="7">
        <v>43454</v>
      </c>
      <c r="X3" s="7">
        <v>43455</v>
      </c>
      <c r="Y3" s="7">
        <v>43456</v>
      </c>
      <c r="Z3" s="7">
        <v>43457</v>
      </c>
      <c r="AA3" s="7">
        <v>43458</v>
      </c>
      <c r="AB3" s="7">
        <v>43459</v>
      </c>
      <c r="AC3" s="7">
        <v>43460</v>
      </c>
      <c r="AD3" s="7">
        <v>43461</v>
      </c>
      <c r="AE3" s="7">
        <v>43462</v>
      </c>
      <c r="AF3" s="7">
        <v>43463</v>
      </c>
      <c r="AG3" s="7">
        <v>43464</v>
      </c>
      <c r="AH3" s="7">
        <v>43465</v>
      </c>
    </row>
    <row r="4" ht="16.5" spans="1:34">
      <c r="A4" s="8" t="s">
        <v>5</v>
      </c>
      <c r="B4" s="9" t="s">
        <v>6</v>
      </c>
      <c r="C4" s="10">
        <v>487</v>
      </c>
      <c r="D4" s="10">
        <v>556</v>
      </c>
      <c r="E4" s="10">
        <v>522</v>
      </c>
      <c r="F4" s="10">
        <v>460</v>
      </c>
      <c r="G4" s="10">
        <v>452</v>
      </c>
      <c r="H4" s="10">
        <v>378</v>
      </c>
      <c r="I4" s="10">
        <v>342</v>
      </c>
      <c r="J4" s="10">
        <v>347</v>
      </c>
      <c r="K4" s="10">
        <v>321</v>
      </c>
      <c r="L4" s="10">
        <v>287</v>
      </c>
      <c r="M4" s="10">
        <v>405</v>
      </c>
      <c r="N4" s="10">
        <v>528</v>
      </c>
      <c r="O4" s="30">
        <f t="shared" ref="O4:O12" si="0">SUM(C4:N4)</f>
        <v>5085</v>
      </c>
      <c r="P4" s="10">
        <v>467</v>
      </c>
      <c r="Q4" s="10">
        <v>426</v>
      </c>
      <c r="R4" s="10">
        <v>525</v>
      </c>
      <c r="S4" s="10">
        <v>528</v>
      </c>
      <c r="T4" s="10">
        <v>565</v>
      </c>
      <c r="U4" s="10">
        <v>562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6.5" spans="1:34">
      <c r="A5" s="8"/>
      <c r="B5" s="11" t="s">
        <v>7</v>
      </c>
      <c r="C5" s="10">
        <v>228</v>
      </c>
      <c r="D5" s="10">
        <v>281</v>
      </c>
      <c r="E5" s="10">
        <v>245</v>
      </c>
      <c r="F5" s="10">
        <v>210</v>
      </c>
      <c r="G5" s="10">
        <v>150</v>
      </c>
      <c r="H5" s="10">
        <v>124</v>
      </c>
      <c r="I5" s="10">
        <v>104</v>
      </c>
      <c r="J5" s="10">
        <v>100</v>
      </c>
      <c r="K5" s="10">
        <v>122</v>
      </c>
      <c r="L5" s="10">
        <v>178</v>
      </c>
      <c r="M5" s="10">
        <v>178</v>
      </c>
      <c r="N5" s="10">
        <v>233</v>
      </c>
      <c r="O5" s="30">
        <f t="shared" si="0"/>
        <v>2153</v>
      </c>
      <c r="P5" s="10">
        <v>237</v>
      </c>
      <c r="Q5" s="10">
        <v>190</v>
      </c>
      <c r="R5" s="10">
        <v>186</v>
      </c>
      <c r="S5" s="10">
        <v>226</v>
      </c>
      <c r="T5" s="10">
        <v>235</v>
      </c>
      <c r="U5" s="10">
        <v>197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6.5" spans="1:34">
      <c r="A6" s="12"/>
      <c r="B6" s="13" t="s">
        <v>8</v>
      </c>
      <c r="C6" s="10">
        <v>84</v>
      </c>
      <c r="D6" s="10">
        <v>102</v>
      </c>
      <c r="E6" s="10">
        <v>112</v>
      </c>
      <c r="F6" s="10">
        <v>119</v>
      </c>
      <c r="G6" s="10">
        <v>136</v>
      </c>
      <c r="H6" s="10">
        <v>130</v>
      </c>
      <c r="I6" s="10">
        <v>110</v>
      </c>
      <c r="J6" s="10">
        <v>130</v>
      </c>
      <c r="K6" s="10">
        <v>102</v>
      </c>
      <c r="L6" s="10">
        <v>114</v>
      </c>
      <c r="M6" s="10">
        <v>146</v>
      </c>
      <c r="N6" s="10">
        <v>160</v>
      </c>
      <c r="O6" s="30">
        <f t="shared" si="0"/>
        <v>1445</v>
      </c>
      <c r="P6" s="10">
        <v>99</v>
      </c>
      <c r="Q6" s="10">
        <v>94</v>
      </c>
      <c r="R6" s="10">
        <v>87</v>
      </c>
      <c r="S6" s="10">
        <v>79</v>
      </c>
      <c r="T6" s="10">
        <v>70</v>
      </c>
      <c r="U6" s="10">
        <v>75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6.5" spans="1:34">
      <c r="A7" s="8" t="s">
        <v>9</v>
      </c>
      <c r="B7" s="9" t="s">
        <v>6</v>
      </c>
      <c r="C7" s="10">
        <v>13</v>
      </c>
      <c r="D7" s="10">
        <v>28</v>
      </c>
      <c r="E7" s="10">
        <v>23</v>
      </c>
      <c r="F7" s="10">
        <v>20</v>
      </c>
      <c r="G7" s="10">
        <v>7</v>
      </c>
      <c r="H7" s="10">
        <v>15</v>
      </c>
      <c r="I7" s="10">
        <v>16</v>
      </c>
      <c r="J7" s="10">
        <v>36</v>
      </c>
      <c r="K7" s="10">
        <v>22</v>
      </c>
      <c r="L7" s="10">
        <v>15</v>
      </c>
      <c r="M7" s="10">
        <v>25</v>
      </c>
      <c r="N7" s="10">
        <v>39</v>
      </c>
      <c r="O7" s="30">
        <f t="shared" si="0"/>
        <v>259</v>
      </c>
      <c r="P7" s="10">
        <v>108</v>
      </c>
      <c r="Q7" s="10">
        <v>10</v>
      </c>
      <c r="R7" s="10">
        <v>24</v>
      </c>
      <c r="S7" s="10">
        <v>18</v>
      </c>
      <c r="T7" s="10">
        <v>19</v>
      </c>
      <c r="U7" s="10">
        <v>16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6.5" spans="1:34">
      <c r="A8" s="8"/>
      <c r="B8" s="11" t="s">
        <v>7</v>
      </c>
      <c r="C8" s="14">
        <v>11</v>
      </c>
      <c r="D8" s="14">
        <v>4</v>
      </c>
      <c r="E8" s="14">
        <v>9</v>
      </c>
      <c r="F8" s="14">
        <v>6</v>
      </c>
      <c r="G8" s="14">
        <v>5</v>
      </c>
      <c r="H8" s="14">
        <v>6</v>
      </c>
      <c r="I8" s="14">
        <v>6</v>
      </c>
      <c r="J8" s="14">
        <v>7</v>
      </c>
      <c r="K8" s="14">
        <v>1</v>
      </c>
      <c r="L8" s="14">
        <v>15</v>
      </c>
      <c r="M8" s="14">
        <v>15</v>
      </c>
      <c r="N8" s="14">
        <v>8</v>
      </c>
      <c r="O8" s="30">
        <f t="shared" si="0"/>
        <v>93</v>
      </c>
      <c r="P8" s="14">
        <v>7</v>
      </c>
      <c r="Q8" s="14">
        <v>5</v>
      </c>
      <c r="R8" s="14">
        <v>5</v>
      </c>
      <c r="S8" s="14">
        <v>13</v>
      </c>
      <c r="T8" s="14">
        <v>8</v>
      </c>
      <c r="U8" s="14">
        <v>14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ht="16.5" spans="1:34">
      <c r="A9" s="12"/>
      <c r="B9" s="13" t="s">
        <v>8</v>
      </c>
      <c r="C9" s="14">
        <v>6</v>
      </c>
      <c r="D9" s="14">
        <v>6</v>
      </c>
      <c r="E9" s="14">
        <v>9</v>
      </c>
      <c r="F9" s="14">
        <v>1</v>
      </c>
      <c r="G9" s="14">
        <v>6</v>
      </c>
      <c r="H9" s="14">
        <v>6</v>
      </c>
      <c r="I9" s="14">
        <v>2</v>
      </c>
      <c r="J9" s="14">
        <v>6</v>
      </c>
      <c r="K9" s="14">
        <v>4</v>
      </c>
      <c r="L9" s="14">
        <v>2</v>
      </c>
      <c r="M9" s="14">
        <v>12</v>
      </c>
      <c r="N9" s="14">
        <v>9</v>
      </c>
      <c r="O9" s="30">
        <f t="shared" si="0"/>
        <v>69</v>
      </c>
      <c r="P9" s="14">
        <v>2</v>
      </c>
      <c r="Q9" s="14">
        <v>4</v>
      </c>
      <c r="R9" s="14">
        <v>3</v>
      </c>
      <c r="S9" s="14">
        <v>2</v>
      </c>
      <c r="T9" s="14">
        <v>2</v>
      </c>
      <c r="U9" s="14">
        <v>4</v>
      </c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ht="16.5" spans="1:34">
      <c r="A10" s="15" t="s">
        <v>10</v>
      </c>
      <c r="B10" s="9" t="s">
        <v>6</v>
      </c>
      <c r="C10" s="16">
        <v>16</v>
      </c>
      <c r="D10" s="16">
        <v>9</v>
      </c>
      <c r="E10" s="16">
        <v>12</v>
      </c>
      <c r="F10" s="16">
        <v>11</v>
      </c>
      <c r="G10" s="16">
        <v>8</v>
      </c>
      <c r="H10" s="16">
        <v>13</v>
      </c>
      <c r="I10" s="16">
        <v>11</v>
      </c>
      <c r="J10" s="16">
        <v>16</v>
      </c>
      <c r="K10" s="16">
        <v>9</v>
      </c>
      <c r="L10" s="16">
        <v>5</v>
      </c>
      <c r="M10" s="16">
        <v>8</v>
      </c>
      <c r="N10" s="16">
        <v>7</v>
      </c>
      <c r="O10" s="30">
        <f t="shared" si="0"/>
        <v>125</v>
      </c>
      <c r="P10" s="16">
        <v>9</v>
      </c>
      <c r="Q10" s="16">
        <v>8</v>
      </c>
      <c r="R10" s="16">
        <v>9</v>
      </c>
      <c r="S10" s="16">
        <v>11</v>
      </c>
      <c r="T10" s="16">
        <v>13</v>
      </c>
      <c r="U10" s="16">
        <v>13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ht="16.5" spans="1:34">
      <c r="A11" s="8"/>
      <c r="B11" s="11" t="s">
        <v>7</v>
      </c>
      <c r="C11" s="16">
        <v>5</v>
      </c>
      <c r="D11" s="16">
        <v>7</v>
      </c>
      <c r="E11" s="16">
        <v>4</v>
      </c>
      <c r="F11" s="16">
        <v>2</v>
      </c>
      <c r="G11" s="16">
        <v>3</v>
      </c>
      <c r="H11" s="16">
        <v>1</v>
      </c>
      <c r="I11" s="16">
        <v>2</v>
      </c>
      <c r="J11" s="16">
        <v>3</v>
      </c>
      <c r="K11" s="16">
        <v>2</v>
      </c>
      <c r="L11" s="16">
        <v>2</v>
      </c>
      <c r="M11" s="16">
        <v>2</v>
      </c>
      <c r="N11" s="16">
        <v>1</v>
      </c>
      <c r="O11" s="30">
        <f t="shared" si="0"/>
        <v>34</v>
      </c>
      <c r="P11" s="16">
        <v>4</v>
      </c>
      <c r="Q11" s="16">
        <v>1</v>
      </c>
      <c r="R11" s="16">
        <v>3</v>
      </c>
      <c r="S11" s="16">
        <v>7</v>
      </c>
      <c r="T11" s="16">
        <v>4</v>
      </c>
      <c r="U11" s="16">
        <v>9</v>
      </c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ht="16.5" spans="1:34">
      <c r="A12" s="12"/>
      <c r="B12" s="13" t="s">
        <v>8</v>
      </c>
      <c r="C12" s="16">
        <v>3</v>
      </c>
      <c r="D12" s="16">
        <v>4</v>
      </c>
      <c r="E12" s="16">
        <v>3</v>
      </c>
      <c r="F12" s="16">
        <v>3</v>
      </c>
      <c r="G12" s="16">
        <v>3</v>
      </c>
      <c r="H12" s="16">
        <v>7</v>
      </c>
      <c r="I12" s="16">
        <v>2</v>
      </c>
      <c r="J12" s="16">
        <v>3</v>
      </c>
      <c r="K12" s="16">
        <v>0</v>
      </c>
      <c r="L12" s="16">
        <v>7</v>
      </c>
      <c r="M12" s="16">
        <v>4</v>
      </c>
      <c r="N12" s="16">
        <v>5</v>
      </c>
      <c r="O12" s="30">
        <f t="shared" si="0"/>
        <v>44</v>
      </c>
      <c r="P12" s="16">
        <v>1</v>
      </c>
      <c r="Q12" s="16">
        <v>1</v>
      </c>
      <c r="R12" s="16">
        <v>4</v>
      </c>
      <c r="S12" s="16">
        <v>4</v>
      </c>
      <c r="T12" s="16">
        <v>4</v>
      </c>
      <c r="U12" s="16">
        <v>2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ht="16.5" spans="1:34">
      <c r="A13" s="15" t="s">
        <v>11</v>
      </c>
      <c r="B13" s="9" t="s">
        <v>6</v>
      </c>
      <c r="C13" s="17">
        <v>0.7392</v>
      </c>
      <c r="D13" s="17">
        <v>0.7464</v>
      </c>
      <c r="E13" s="17">
        <v>0.7241</v>
      </c>
      <c r="F13" s="17">
        <v>0.7652</v>
      </c>
      <c r="G13" s="17">
        <v>0.7743</v>
      </c>
      <c r="H13" s="17">
        <v>0.7222</v>
      </c>
      <c r="I13" s="17">
        <v>0.7339</v>
      </c>
      <c r="J13" s="17">
        <v>0.7349</v>
      </c>
      <c r="K13" s="17">
        <v>0.7103</v>
      </c>
      <c r="L13" s="17">
        <v>0.7596</v>
      </c>
      <c r="M13" s="17">
        <v>0.6914</v>
      </c>
      <c r="N13" s="17">
        <v>0.714</v>
      </c>
      <c r="O13" s="30" t="s">
        <v>12</v>
      </c>
      <c r="P13" s="17">
        <v>0.7366</v>
      </c>
      <c r="Q13" s="17">
        <v>0.7254</v>
      </c>
      <c r="R13" s="17">
        <v>0.7524</v>
      </c>
      <c r="S13" s="17">
        <v>0.7292</v>
      </c>
      <c r="T13" s="17">
        <v>0.7381</v>
      </c>
      <c r="U13" s="17">
        <v>0.7829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ht="16.5" spans="1:34">
      <c r="A14" s="8"/>
      <c r="B14" s="11" t="s">
        <v>7</v>
      </c>
      <c r="C14" s="17">
        <v>0.7895</v>
      </c>
      <c r="D14" s="17">
        <v>0.8078</v>
      </c>
      <c r="E14" s="17">
        <v>0.7714</v>
      </c>
      <c r="F14" s="17">
        <v>0.7667</v>
      </c>
      <c r="G14" s="17">
        <v>0.7667</v>
      </c>
      <c r="H14" s="17">
        <v>0.7097</v>
      </c>
      <c r="I14" s="17">
        <v>0.6635</v>
      </c>
      <c r="J14" s="17">
        <v>0.7</v>
      </c>
      <c r="K14" s="17">
        <v>0.7049</v>
      </c>
      <c r="L14" s="17">
        <v>0.7135</v>
      </c>
      <c r="M14" s="17">
        <v>0.7135</v>
      </c>
      <c r="N14" s="17">
        <v>0.7382</v>
      </c>
      <c r="O14" s="30" t="s">
        <v>12</v>
      </c>
      <c r="P14" s="17">
        <v>0.7553</v>
      </c>
      <c r="Q14" s="17">
        <v>0.7842</v>
      </c>
      <c r="R14" s="17">
        <v>0.7634</v>
      </c>
      <c r="S14" s="17">
        <v>0.7478</v>
      </c>
      <c r="T14" s="17">
        <v>0.7277</v>
      </c>
      <c r="U14" s="17">
        <v>0.7259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ht="16.5" spans="1:34">
      <c r="A15" s="12"/>
      <c r="B15" s="13" t="s">
        <v>8</v>
      </c>
      <c r="C15" s="17">
        <v>0.619</v>
      </c>
      <c r="D15" s="17">
        <v>0.6569</v>
      </c>
      <c r="E15" s="17">
        <v>0.5982</v>
      </c>
      <c r="F15" s="17">
        <v>0.7227</v>
      </c>
      <c r="G15" s="17">
        <v>0.6544</v>
      </c>
      <c r="H15" s="17">
        <v>0.6385</v>
      </c>
      <c r="I15" s="17">
        <v>0.6727</v>
      </c>
      <c r="J15" s="17">
        <v>0.6538</v>
      </c>
      <c r="K15" s="17">
        <v>0.6667</v>
      </c>
      <c r="L15" s="17">
        <v>0.7281</v>
      </c>
      <c r="M15" s="17">
        <v>0.6849</v>
      </c>
      <c r="N15" s="17">
        <v>0.65</v>
      </c>
      <c r="O15" s="30" t="s">
        <v>12</v>
      </c>
      <c r="P15" s="17">
        <v>0.7172</v>
      </c>
      <c r="Q15" s="17">
        <v>0.6489</v>
      </c>
      <c r="R15" s="17">
        <v>0.6667</v>
      </c>
      <c r="S15" s="17">
        <v>0.6329</v>
      </c>
      <c r="T15" s="17">
        <v>0.6</v>
      </c>
      <c r="U15" s="17">
        <v>0.5733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ht="16.5" spans="1:34">
      <c r="A16" s="15" t="s">
        <v>13</v>
      </c>
      <c r="B16" s="9" t="s">
        <v>6</v>
      </c>
      <c r="C16" s="16">
        <v>275</v>
      </c>
      <c r="D16" s="16">
        <f>189+98</f>
        <v>287</v>
      </c>
      <c r="E16" s="16">
        <v>255</v>
      </c>
      <c r="F16" s="16">
        <v>267</v>
      </c>
      <c r="G16" s="16">
        <v>253</v>
      </c>
      <c r="H16" s="16">
        <v>216</v>
      </c>
      <c r="I16" s="16">
        <v>211</v>
      </c>
      <c r="J16" s="16">
        <v>191</v>
      </c>
      <c r="K16" s="16">
        <v>158</v>
      </c>
      <c r="L16" s="16">
        <v>128</v>
      </c>
      <c r="M16" s="16">
        <v>160</v>
      </c>
      <c r="N16" s="16">
        <v>156</v>
      </c>
      <c r="O16" s="30">
        <f t="shared" ref="O16:O18" si="1">SUM(C16:N16)</f>
        <v>2557</v>
      </c>
      <c r="P16" s="16">
        <v>273</v>
      </c>
      <c r="Q16" s="16">
        <v>313</v>
      </c>
      <c r="R16" s="16">
        <v>323</v>
      </c>
      <c r="S16" s="16">
        <v>331</v>
      </c>
      <c r="T16" s="16">
        <v>263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ht="16.5" spans="1:34">
      <c r="A17" s="8"/>
      <c r="B17" s="11" t="s">
        <v>7</v>
      </c>
      <c r="C17" s="16">
        <v>164</v>
      </c>
      <c r="D17" s="16">
        <v>193</v>
      </c>
      <c r="E17" s="16">
        <v>130</v>
      </c>
      <c r="F17" s="16">
        <v>119</v>
      </c>
      <c r="G17" s="16">
        <v>74</v>
      </c>
      <c r="H17" s="16">
        <v>48</v>
      </c>
      <c r="I17" s="16">
        <v>27</v>
      </c>
      <c r="J17" s="16">
        <v>40</v>
      </c>
      <c r="K17" s="16">
        <v>42</v>
      </c>
      <c r="L17" s="16">
        <v>36</v>
      </c>
      <c r="M17" s="16">
        <v>44</v>
      </c>
      <c r="N17" s="16">
        <v>63</v>
      </c>
      <c r="O17" s="30">
        <f t="shared" si="1"/>
        <v>980</v>
      </c>
      <c r="P17" s="16">
        <v>127</v>
      </c>
      <c r="Q17" s="16">
        <v>107</v>
      </c>
      <c r="R17" s="16">
        <v>81</v>
      </c>
      <c r="S17" s="16">
        <v>129</v>
      </c>
      <c r="T17" s="16">
        <v>108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ht="16.5" spans="1:34">
      <c r="A18" s="12"/>
      <c r="B18" s="13" t="s">
        <v>8</v>
      </c>
      <c r="C18" s="16">
        <v>26</v>
      </c>
      <c r="D18" s="16">
        <v>25</v>
      </c>
      <c r="E18" s="16">
        <v>19</v>
      </c>
      <c r="F18" s="16">
        <v>23</v>
      </c>
      <c r="G18" s="16">
        <v>34</v>
      </c>
      <c r="H18" s="16">
        <v>23</v>
      </c>
      <c r="I18" s="16">
        <v>28</v>
      </c>
      <c r="J18" s="16">
        <v>34</v>
      </c>
      <c r="K18" s="16">
        <v>30</v>
      </c>
      <c r="L18" s="16">
        <v>33</v>
      </c>
      <c r="M18" s="16">
        <v>35</v>
      </c>
      <c r="N18" s="16">
        <v>34</v>
      </c>
      <c r="O18" s="30">
        <f t="shared" si="1"/>
        <v>344</v>
      </c>
      <c r="P18" s="16">
        <v>24</v>
      </c>
      <c r="Q18" s="16">
        <v>28</v>
      </c>
      <c r="R18" s="16">
        <v>26</v>
      </c>
      <c r="S18" s="16">
        <v>27</v>
      </c>
      <c r="T18" s="16">
        <v>35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ht="16.5" spans="1:34">
      <c r="A19" s="18" t="s">
        <v>14</v>
      </c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30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ht="16.5" spans="1:34">
      <c r="A20" s="20"/>
      <c r="B20" s="19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30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ht="16.5" spans="1:34">
      <c r="A21" s="21"/>
      <c r="B21" s="1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30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ht="18" spans="1:34">
      <c r="A22" s="22" t="s">
        <v>15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1"/>
      <c r="P22" s="32" t="s">
        <v>16</v>
      </c>
      <c r="Q22" s="32"/>
      <c r="R22" s="32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ht="49.5" spans="1:34">
      <c r="A23" s="5" t="s">
        <v>2</v>
      </c>
      <c r="B23" s="5" t="s">
        <v>3</v>
      </c>
      <c r="C23" s="6">
        <v>43435</v>
      </c>
      <c r="D23" s="6">
        <v>43436</v>
      </c>
      <c r="E23" s="7">
        <v>43437</v>
      </c>
      <c r="F23" s="7">
        <v>43438</v>
      </c>
      <c r="G23" s="7">
        <v>43439</v>
      </c>
      <c r="H23" s="7">
        <v>43440</v>
      </c>
      <c r="I23" s="7">
        <v>43441</v>
      </c>
      <c r="J23" s="6">
        <v>43442</v>
      </c>
      <c r="K23" s="6">
        <v>43443</v>
      </c>
      <c r="L23" s="7">
        <v>43444</v>
      </c>
      <c r="M23" s="7">
        <v>43445</v>
      </c>
      <c r="N23" s="7">
        <v>43446</v>
      </c>
      <c r="O23" s="29" t="s">
        <v>4</v>
      </c>
      <c r="P23" s="33">
        <v>43446</v>
      </c>
      <c r="Q23" s="33"/>
      <c r="R23" s="33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ht="16.5" spans="1:34">
      <c r="A24" s="24" t="s">
        <v>5</v>
      </c>
      <c r="B24" s="9" t="s">
        <v>6</v>
      </c>
      <c r="C24" s="10">
        <v>487</v>
      </c>
      <c r="D24" s="10">
        <v>556</v>
      </c>
      <c r="E24" s="10">
        <v>522</v>
      </c>
      <c r="F24" s="10">
        <v>460</v>
      </c>
      <c r="G24" s="10">
        <v>452</v>
      </c>
      <c r="H24" s="10">
        <v>378</v>
      </c>
      <c r="I24" s="10">
        <v>342</v>
      </c>
      <c r="J24" s="34"/>
      <c r="K24" s="34"/>
      <c r="L24" s="34"/>
      <c r="M24" s="34"/>
      <c r="N24" s="34"/>
      <c r="O24" s="34">
        <f t="shared" ref="O24:O32" si="2">N24+M24+L24</f>
        <v>0</v>
      </c>
      <c r="P24" s="34">
        <v>852</v>
      </c>
      <c r="Q24" s="37" t="s">
        <v>17</v>
      </c>
      <c r="R24" s="38">
        <v>35</v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ht="16.5" spans="1:34">
      <c r="A25" s="24"/>
      <c r="B25" s="11" t="s">
        <v>7</v>
      </c>
      <c r="C25" s="10">
        <v>228</v>
      </c>
      <c r="D25" s="10">
        <v>281</v>
      </c>
      <c r="E25" s="10">
        <v>245</v>
      </c>
      <c r="F25" s="10">
        <v>210</v>
      </c>
      <c r="G25" s="10">
        <v>150</v>
      </c>
      <c r="H25" s="10">
        <v>124</v>
      </c>
      <c r="I25" s="10">
        <v>104</v>
      </c>
      <c r="J25" s="34"/>
      <c r="K25" s="34"/>
      <c r="L25" s="34"/>
      <c r="M25" s="34"/>
      <c r="N25" s="34"/>
      <c r="O25" s="34">
        <f t="shared" si="2"/>
        <v>0</v>
      </c>
      <c r="P25" s="34">
        <v>808</v>
      </c>
      <c r="Q25" s="39"/>
      <c r="R25" s="38">
        <v>49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ht="16.5" spans="1:34">
      <c r="A26" s="24"/>
      <c r="B26" s="13" t="s">
        <v>8</v>
      </c>
      <c r="C26" s="10">
        <v>84</v>
      </c>
      <c r="D26" s="10">
        <v>102</v>
      </c>
      <c r="E26" s="10">
        <v>112</v>
      </c>
      <c r="F26" s="10">
        <v>119</v>
      </c>
      <c r="G26" s="10">
        <v>136</v>
      </c>
      <c r="H26" s="10">
        <v>130</v>
      </c>
      <c r="I26" s="10">
        <v>110</v>
      </c>
      <c r="J26" s="34"/>
      <c r="K26" s="34"/>
      <c r="L26" s="34"/>
      <c r="M26" s="34"/>
      <c r="N26" s="34"/>
      <c r="O26" s="34">
        <f t="shared" si="2"/>
        <v>0</v>
      </c>
      <c r="P26" s="34">
        <v>389</v>
      </c>
      <c r="Q26" s="40"/>
      <c r="R26" s="38">
        <v>13</v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ht="16.5" spans="1:34">
      <c r="A27" s="24" t="s">
        <v>9</v>
      </c>
      <c r="B27" s="9" t="s">
        <v>6</v>
      </c>
      <c r="C27" s="10">
        <v>13</v>
      </c>
      <c r="D27" s="10">
        <v>28</v>
      </c>
      <c r="E27" s="10">
        <v>23</v>
      </c>
      <c r="F27" s="10">
        <v>20</v>
      </c>
      <c r="G27" s="10">
        <v>7</v>
      </c>
      <c r="H27" s="10">
        <v>15</v>
      </c>
      <c r="I27" s="10">
        <v>16</v>
      </c>
      <c r="J27" s="34"/>
      <c r="K27" s="34"/>
      <c r="L27" s="34"/>
      <c r="M27" s="34"/>
      <c r="N27" s="34"/>
      <c r="O27" s="34">
        <f t="shared" si="2"/>
        <v>0</v>
      </c>
      <c r="P27" s="34">
        <v>49</v>
      </c>
      <c r="Q27" s="38" t="s">
        <v>18</v>
      </c>
      <c r="R27" s="41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ht="16.5" spans="1:34">
      <c r="A28" s="24"/>
      <c r="B28" s="11" t="s">
        <v>7</v>
      </c>
      <c r="C28" s="14">
        <v>11</v>
      </c>
      <c r="D28" s="14">
        <v>4</v>
      </c>
      <c r="E28" s="14">
        <v>9</v>
      </c>
      <c r="F28" s="14">
        <v>6</v>
      </c>
      <c r="G28" s="14">
        <v>5</v>
      </c>
      <c r="H28" s="14">
        <v>6</v>
      </c>
      <c r="I28" s="14">
        <v>6</v>
      </c>
      <c r="J28" s="34"/>
      <c r="K28" s="34"/>
      <c r="L28" s="34"/>
      <c r="M28" s="34"/>
      <c r="N28" s="34"/>
      <c r="O28" s="34">
        <f t="shared" si="2"/>
        <v>0</v>
      </c>
      <c r="P28" s="34">
        <v>80</v>
      </c>
      <c r="Q28" s="38"/>
      <c r="R28" s="41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29" ht="16.5" spans="1:34">
      <c r="A29" s="24"/>
      <c r="B29" s="13" t="s">
        <v>8</v>
      </c>
      <c r="C29" s="14">
        <v>6</v>
      </c>
      <c r="D29" s="14">
        <v>6</v>
      </c>
      <c r="E29" s="14">
        <v>9</v>
      </c>
      <c r="F29" s="14">
        <v>1</v>
      </c>
      <c r="G29" s="14">
        <v>6</v>
      </c>
      <c r="H29" s="14">
        <v>6</v>
      </c>
      <c r="I29" s="14">
        <v>2</v>
      </c>
      <c r="J29" s="34"/>
      <c r="K29" s="34"/>
      <c r="L29" s="34"/>
      <c r="M29" s="34"/>
      <c r="N29" s="34"/>
      <c r="O29" s="34">
        <f t="shared" si="2"/>
        <v>0</v>
      </c>
      <c r="P29" s="34">
        <v>19</v>
      </c>
      <c r="Q29" s="38"/>
      <c r="R29" s="38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ht="16.5" spans="1:34">
      <c r="A30" s="24" t="s">
        <v>10</v>
      </c>
      <c r="B30" s="9" t="s">
        <v>6</v>
      </c>
      <c r="C30" s="16">
        <v>16</v>
      </c>
      <c r="D30" s="16">
        <v>9</v>
      </c>
      <c r="E30" s="16">
        <v>12</v>
      </c>
      <c r="F30" s="16">
        <v>11</v>
      </c>
      <c r="G30" s="16">
        <v>8</v>
      </c>
      <c r="H30" s="16">
        <v>13</v>
      </c>
      <c r="I30" s="16">
        <v>11</v>
      </c>
      <c r="J30" s="26"/>
      <c r="K30" s="34"/>
      <c r="L30" s="26"/>
      <c r="M30" s="26"/>
      <c r="N30" s="26"/>
      <c r="O30" s="34">
        <f t="shared" si="2"/>
        <v>0</v>
      </c>
      <c r="P30" s="26">
        <v>19</v>
      </c>
      <c r="Q30" s="42"/>
      <c r="R30" s="43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ht="16.5" spans="1:34">
      <c r="A31" s="24"/>
      <c r="B31" s="11" t="s">
        <v>7</v>
      </c>
      <c r="C31" s="16">
        <v>5</v>
      </c>
      <c r="D31" s="16">
        <v>7</v>
      </c>
      <c r="E31" s="16">
        <v>4</v>
      </c>
      <c r="F31" s="16">
        <v>2</v>
      </c>
      <c r="G31" s="16">
        <v>3</v>
      </c>
      <c r="H31" s="16">
        <v>1</v>
      </c>
      <c r="I31" s="16">
        <v>2</v>
      </c>
      <c r="J31" s="26"/>
      <c r="K31" s="34"/>
      <c r="L31" s="26"/>
      <c r="M31" s="26"/>
      <c r="N31" s="26"/>
      <c r="O31" s="34">
        <f t="shared" si="2"/>
        <v>0</v>
      </c>
      <c r="P31" s="26">
        <v>10</v>
      </c>
      <c r="Q31" s="44"/>
      <c r="R31" s="45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ht="16.5" spans="1:34">
      <c r="A32" s="24"/>
      <c r="B32" s="13" t="s">
        <v>8</v>
      </c>
      <c r="C32" s="16">
        <v>3</v>
      </c>
      <c r="D32" s="16">
        <v>4</v>
      </c>
      <c r="E32" s="16">
        <v>3</v>
      </c>
      <c r="F32" s="16">
        <v>3</v>
      </c>
      <c r="G32" s="16">
        <v>3</v>
      </c>
      <c r="H32" s="16">
        <v>7</v>
      </c>
      <c r="I32" s="16">
        <v>2</v>
      </c>
      <c r="J32" s="26"/>
      <c r="K32" s="34"/>
      <c r="L32" s="26"/>
      <c r="M32" s="26"/>
      <c r="N32" s="26"/>
      <c r="O32" s="34">
        <f t="shared" si="2"/>
        <v>0</v>
      </c>
      <c r="P32" s="26">
        <v>2</v>
      </c>
      <c r="Q32" s="44"/>
      <c r="R32" s="45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ht="16.5" spans="1:34">
      <c r="A33" s="24" t="s">
        <v>11</v>
      </c>
      <c r="B33" s="9" t="s">
        <v>6</v>
      </c>
      <c r="C33" s="17">
        <v>0.7392</v>
      </c>
      <c r="D33" s="17">
        <v>0.7464</v>
      </c>
      <c r="E33" s="17">
        <v>0.7241</v>
      </c>
      <c r="F33" s="17">
        <v>0.7652</v>
      </c>
      <c r="G33" s="17">
        <v>0.7743</v>
      </c>
      <c r="H33" s="17">
        <v>0.7222</v>
      </c>
      <c r="I33" s="17">
        <v>0.7339</v>
      </c>
      <c r="J33" s="35"/>
      <c r="K33" s="34"/>
      <c r="L33" s="35"/>
      <c r="M33" s="35"/>
      <c r="N33" s="35"/>
      <c r="O33" s="35" t="s">
        <v>12</v>
      </c>
      <c r="P33" s="35">
        <v>0.689</v>
      </c>
      <c r="Q33" s="44"/>
      <c r="R33" s="4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ht="16.5" spans="1:34">
      <c r="A34" s="24"/>
      <c r="B34" s="11" t="s">
        <v>7</v>
      </c>
      <c r="C34" s="17">
        <v>0.7895</v>
      </c>
      <c r="D34" s="17">
        <v>0.8078</v>
      </c>
      <c r="E34" s="17">
        <v>0.7714</v>
      </c>
      <c r="F34" s="17">
        <v>0.7667</v>
      </c>
      <c r="G34" s="17">
        <v>0.7667</v>
      </c>
      <c r="H34" s="17">
        <v>0.7097</v>
      </c>
      <c r="I34" s="17">
        <v>0.6635</v>
      </c>
      <c r="J34" s="35"/>
      <c r="K34" s="34"/>
      <c r="L34" s="35"/>
      <c r="M34" s="35"/>
      <c r="N34" s="35"/>
      <c r="O34" s="35" t="s">
        <v>12</v>
      </c>
      <c r="P34" s="35">
        <v>0.6844</v>
      </c>
      <c r="Q34" s="44"/>
      <c r="R34" s="45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ht="16.5" spans="1:34">
      <c r="A35" s="24"/>
      <c r="B35" s="13" t="s">
        <v>8</v>
      </c>
      <c r="C35" s="17">
        <v>0.619</v>
      </c>
      <c r="D35" s="17">
        <v>0.6569</v>
      </c>
      <c r="E35" s="17">
        <v>0.5982</v>
      </c>
      <c r="F35" s="17">
        <v>0.7227</v>
      </c>
      <c r="G35" s="17">
        <v>0.6544</v>
      </c>
      <c r="H35" s="17">
        <v>0.6385</v>
      </c>
      <c r="I35" s="17">
        <v>0.6727</v>
      </c>
      <c r="J35" s="35"/>
      <c r="K35" s="34"/>
      <c r="L35" s="35"/>
      <c r="M35" s="35"/>
      <c r="N35" s="35"/>
      <c r="O35" s="35" t="s">
        <v>12</v>
      </c>
      <c r="P35" s="35">
        <v>0.7069</v>
      </c>
      <c r="Q35" s="44"/>
      <c r="R35" s="45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ht="16.5" spans="1:34">
      <c r="A36" s="24" t="s">
        <v>13</v>
      </c>
      <c r="B36" s="9" t="s">
        <v>6</v>
      </c>
      <c r="C36" s="16">
        <v>275</v>
      </c>
      <c r="D36" s="16">
        <f>189+98</f>
        <v>287</v>
      </c>
      <c r="E36" s="16">
        <v>255</v>
      </c>
      <c r="F36" s="16">
        <v>267</v>
      </c>
      <c r="G36" s="16">
        <v>253</v>
      </c>
      <c r="H36" s="16">
        <v>216</v>
      </c>
      <c r="I36" s="16">
        <v>211</v>
      </c>
      <c r="J36" s="26"/>
      <c r="K36" s="34"/>
      <c r="L36" s="26"/>
      <c r="M36" s="26"/>
      <c r="N36" s="26"/>
      <c r="O36" s="34">
        <f t="shared" ref="O36:O38" si="3">N36+M36+L36</f>
        <v>0</v>
      </c>
      <c r="P36" s="26">
        <v>89</v>
      </c>
      <c r="Q36" s="44"/>
      <c r="R36" s="45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ht="16.5" spans="1:34">
      <c r="A37" s="24"/>
      <c r="B37" s="11" t="s">
        <v>7</v>
      </c>
      <c r="C37" s="16">
        <v>164</v>
      </c>
      <c r="D37" s="16">
        <v>193</v>
      </c>
      <c r="E37" s="16">
        <v>130</v>
      </c>
      <c r="F37" s="16">
        <v>119</v>
      </c>
      <c r="G37" s="16">
        <v>74</v>
      </c>
      <c r="H37" s="16">
        <v>48</v>
      </c>
      <c r="I37" s="16">
        <v>27</v>
      </c>
      <c r="J37" s="26"/>
      <c r="K37" s="34"/>
      <c r="L37" s="26"/>
      <c r="M37" s="26"/>
      <c r="N37" s="26"/>
      <c r="O37" s="34">
        <f t="shared" si="3"/>
        <v>0</v>
      </c>
      <c r="P37" s="26">
        <v>132</v>
      </c>
      <c r="Q37" s="44"/>
      <c r="R37" s="45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ht="16.5" spans="1:34">
      <c r="A38" s="24"/>
      <c r="B38" s="13" t="s">
        <v>8</v>
      </c>
      <c r="C38" s="16">
        <v>26</v>
      </c>
      <c r="D38" s="16">
        <v>25</v>
      </c>
      <c r="E38" s="16">
        <v>19</v>
      </c>
      <c r="F38" s="16">
        <v>23</v>
      </c>
      <c r="G38" s="16">
        <v>34</v>
      </c>
      <c r="H38" s="16">
        <v>23</v>
      </c>
      <c r="I38" s="16">
        <v>28</v>
      </c>
      <c r="J38" s="26"/>
      <c r="K38" s="34"/>
      <c r="L38" s="26"/>
      <c r="M38" s="26"/>
      <c r="N38" s="26"/>
      <c r="O38" s="34">
        <f t="shared" si="3"/>
        <v>0</v>
      </c>
      <c r="P38" s="26">
        <v>78</v>
      </c>
      <c r="Q38" s="44"/>
      <c r="R38" s="45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ht="16.5" spans="1:34">
      <c r="A39" s="25" t="s">
        <v>19</v>
      </c>
      <c r="B39" s="9" t="s">
        <v>6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>
        <f t="shared" ref="O39:O41" si="4">O27*20%+O30*10%</f>
        <v>0</v>
      </c>
      <c r="P39" s="26">
        <f t="shared" ref="P39:P41" si="5">P27*20%+P30*10%</f>
        <v>11.7</v>
      </c>
      <c r="Q39" s="44"/>
      <c r="R39" s="45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ht="16.5" spans="1:34">
      <c r="A40" s="27"/>
      <c r="B40" s="11" t="s">
        <v>7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>
        <f t="shared" si="4"/>
        <v>0</v>
      </c>
      <c r="P40" s="26">
        <f t="shared" si="5"/>
        <v>17</v>
      </c>
      <c r="Q40" s="44"/>
      <c r="R40" s="45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ht="16.5" spans="1:34">
      <c r="A41" s="28"/>
      <c r="B41" s="13" t="s">
        <v>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f t="shared" si="4"/>
        <v>0</v>
      </c>
      <c r="P41" s="26">
        <f t="shared" si="5"/>
        <v>4</v>
      </c>
      <c r="Q41" s="46"/>
      <c r="R41" s="47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</sheetData>
  <mergeCells count="19">
    <mergeCell ref="A1:R1"/>
    <mergeCell ref="A2:R2"/>
    <mergeCell ref="A22:O22"/>
    <mergeCell ref="P22:R22"/>
    <mergeCell ref="P23:R23"/>
    <mergeCell ref="A4:A6"/>
    <mergeCell ref="A7:A9"/>
    <mergeCell ref="A10:A12"/>
    <mergeCell ref="A13:A15"/>
    <mergeCell ref="A16:A18"/>
    <mergeCell ref="A19:A21"/>
    <mergeCell ref="A24:A26"/>
    <mergeCell ref="A27:A29"/>
    <mergeCell ref="A30:A32"/>
    <mergeCell ref="A33:A35"/>
    <mergeCell ref="A36:A38"/>
    <mergeCell ref="A39:A41"/>
    <mergeCell ref="Q24:Q26"/>
    <mergeCell ref="Q30:R4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3" sqref="K1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日度追踪表</vt:lpstr>
      <vt:lpstr>店铺数据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探吉狗</cp:lastModifiedBy>
  <dcterms:created xsi:type="dcterms:W3CDTF">2006-09-16T00:00:00Z</dcterms:created>
  <dcterms:modified xsi:type="dcterms:W3CDTF">2019-01-09T08:18:29Z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