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/>
  </bookViews>
  <sheets>
    <sheet name="全店" sheetId="1" r:id="rId1"/>
    <sheet name="新品" sheetId="2" r:id="rId2"/>
    <sheet name="次推产品" sheetId="3" state="hidden" r:id="rId3"/>
    <sheet name="全店1" sheetId="4" r:id="rId4"/>
  </sheets>
  <calcPr calcId="144525"/>
</workbook>
</file>

<file path=xl/sharedStrings.xml><?xml version="1.0" encoding="utf-8"?>
<sst xmlns="http://schemas.openxmlformats.org/spreadsheetml/2006/main" count="140" uniqueCount="131">
  <si>
    <t>日期</t>
  </si>
  <si>
    <t>浏览量(PV)</t>
  </si>
  <si>
    <t>访客数(UV)</t>
  </si>
  <si>
    <t>旺旺咨询人数</t>
  </si>
  <si>
    <t>人均访问页面</t>
  </si>
  <si>
    <t>店铺收藏</t>
  </si>
  <si>
    <t>宝贝收藏</t>
  </si>
  <si>
    <t>加购物车人数</t>
  </si>
  <si>
    <t>加购物车宝贝件数</t>
  </si>
  <si>
    <t>页面停留时间</t>
  </si>
  <si>
    <t>人均停留时间</t>
  </si>
  <si>
    <t xml:space="preserve">3104详
PC端 PV: 322
  ├- 新客PV: 248
  └- 老客PV: 74
手机端PV: 2782
  ├- 新客PV: 2623
  └- 老客PV: 159
</t>
  </si>
  <si>
    <t xml:space="preserve">1190详
PC端 UV: 87
  ├- 新客UV: 83
  └- 老客UV: 4
  └- 6日回访客: 11
手机端UV: 1103
  ├- 新客UV: 1083
  └- 老客UV: 20
  └- 6日回访客: 68
</t>
  </si>
  <si>
    <t xml:space="preserve">429详
新客平均停留时间: 335
老客平均停留时间: 2379
</t>
  </si>
  <si>
    <t xml:space="preserve">3785详
PC端 PV: 231
  ├- 新客PV: 203
  └- 老客PV: 28
手机端PV: 3554
  ├- 新客PV: 3351
  └- 老客PV: 203
</t>
  </si>
  <si>
    <t xml:space="preserve">1221详
PC端 UV: 104
  ├- 新客UV: 96
  └- 老客UV: 8
  └- 6日回访客: 11
手机端UV: 1107
  ├- 新客UV: 1089
  └- 老客UV: 18
  └- 6日回访客: 81
</t>
  </si>
  <si>
    <t xml:space="preserve">174详
新客平均停留时间: 320
老客平均停留时间: 147
</t>
  </si>
  <si>
    <t xml:space="preserve">3918详
PC端 PV: 249
  ├- 新客PV: 222
  └- 老客PV: 27
手机端PV: 3669
  ├- 新客PV: 3384
  └- 老客PV: 285
</t>
  </si>
  <si>
    <t xml:space="preserve">1286详
PC端 UV: 96
  ├- 新客UV: 90
  └- 老客UV: 6
  └- 6日回访客: 12
手机端UV: 1190
  ├- 新客UV: 1174
  └- 老客UV: 16
  └- 6日回访客: 77
</t>
  </si>
  <si>
    <t xml:space="preserve">228详
新客平均停留时间: 201
老客平均停留时间: 621
</t>
  </si>
  <si>
    <t xml:space="preserve">3138详
PC端 PV: 428
  ├- 新客PV: 400
  └- 老客PV: 28
手机端PV: 2710
  ├- 新客PV: 2459
  └- 老客PV: 251
</t>
  </si>
  <si>
    <t xml:space="preserve">1115详
PC端 UV: 122
  ├- 新客UV: 116
  └- 老客UV: 6
  └- 6日回访客: 12
手机端UV: 993
  ├- 新客UV: 982
  └- 老客UV: 11
  └- 6日回访客: 77
</t>
  </si>
  <si>
    <t xml:space="preserve">3442详
PC端 PV: 361
  ├- 新客PV: 329
  └- 老客PV: 32
手机端PV: 3081
  ├- 新客PV: 2982
  └- 老客PV: 99
</t>
  </si>
  <si>
    <t xml:space="preserve">997详
PC端 UV: 121
  ├- 新客UV: 113
  └- 老客UV: 8
  └- 6日回访客: 14
手机端UV: 876
  ├- 新客UV: 857
  └- 老客UV: 19
  └- 6日回访客: 83
</t>
  </si>
  <si>
    <t xml:space="preserve">294详
新客平均停留时间: 300
老客平均停留时间: 200
</t>
  </si>
  <si>
    <t xml:space="preserve">3423详
PC端 PV: 294
  ├- 新客PV: 278
  └- 老客PV: 16
手机端PV: 3129
  ├- 新客PV: 2989
  └- 老客PV: 140
</t>
  </si>
  <si>
    <t xml:space="preserve">974详
PC端 UV: 96
  ├- 新客UV: 88
  └- 老客UV: 8
  └- 6日回访客: 19
手机端UV: 878
  ├- 新客UV: 860
  └- 老客UV: 18
  └- 6日回访客: 89
</t>
  </si>
  <si>
    <t xml:space="preserve">2937详
PC端 PV: 393
  ├- 新客PV: 382
  └- 老客PV: 11
手机端PV: 2544
  ├- 新客PV: 2421
  └- 老客PV: 123
</t>
  </si>
  <si>
    <t xml:space="preserve">1023详
PC端 UV: 112
  ├- 新客UV: 107
  └- 老客UV: 5
  └- 6日回访客: 21
手机端UV: 911
  ├- 新客UV: 886
  └- 老客UV: 25
  └- 6日回访客: 111
</t>
  </si>
  <si>
    <t xml:space="preserve">313详
新客平均停留时间: 321
老客平均停留时间: 149
</t>
  </si>
  <si>
    <r>
      <rPr>
        <sz val="11"/>
        <color theme="1"/>
        <rFont val="宋体"/>
        <charset val="134"/>
        <scheme val="minor"/>
      </rPr>
      <t xml:space="preserve">2833详
</t>
    </r>
    <r>
      <rPr>
        <sz val="11"/>
        <color theme="1"/>
        <rFont val="宋体"/>
        <charset val="134"/>
        <scheme val="minor"/>
      </rPr>
      <t>PC</t>
    </r>
    <r>
      <rPr>
        <sz val="11"/>
        <color theme="1"/>
        <rFont val="宋体"/>
        <charset val="134"/>
        <scheme val="minor"/>
      </rPr>
      <t>端</t>
    </r>
    <r>
      <rPr>
        <sz val="11"/>
        <color theme="1"/>
        <rFont val="宋体"/>
        <charset val="134"/>
        <scheme val="minor"/>
      </rPr>
      <t xml:space="preserve"> PV: 243
</t>
    </r>
    <r>
      <rPr>
        <sz val="11"/>
        <color theme="1"/>
        <rFont val="宋体"/>
        <charset val="134"/>
        <scheme val="minor"/>
      </rPr>
      <t>  ├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新客</t>
    </r>
    <r>
      <rPr>
        <sz val="11"/>
        <color theme="1"/>
        <rFont val="宋体"/>
        <charset val="134"/>
        <scheme val="minor"/>
      </rPr>
      <t xml:space="preserve">PV: 229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老客</t>
    </r>
    <r>
      <rPr>
        <sz val="11"/>
        <color theme="1"/>
        <rFont val="宋体"/>
        <charset val="134"/>
        <scheme val="minor"/>
      </rPr>
      <t xml:space="preserve">PV: 14
</t>
    </r>
    <r>
      <rPr>
        <sz val="11"/>
        <color theme="1"/>
        <rFont val="宋体"/>
        <charset val="134"/>
        <scheme val="minor"/>
      </rPr>
      <t>手机端</t>
    </r>
    <r>
      <rPr>
        <sz val="11"/>
        <color theme="1"/>
        <rFont val="宋体"/>
        <charset val="134"/>
        <scheme val="minor"/>
      </rPr>
      <t xml:space="preserve">PV: 2590
</t>
    </r>
    <r>
      <rPr>
        <sz val="11"/>
        <color theme="1"/>
        <rFont val="宋体"/>
        <charset val="134"/>
        <scheme val="minor"/>
      </rPr>
      <t>  ├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新客</t>
    </r>
    <r>
      <rPr>
        <sz val="11"/>
        <color theme="1"/>
        <rFont val="宋体"/>
        <charset val="134"/>
        <scheme val="minor"/>
      </rPr>
      <t xml:space="preserve">PV: 2421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老客</t>
    </r>
    <r>
      <rPr>
        <sz val="11"/>
        <color theme="1"/>
        <rFont val="宋体"/>
        <charset val="134"/>
        <scheme val="minor"/>
      </rPr>
      <t xml:space="preserve">PV: 169
</t>
    </r>
  </si>
  <si>
    <r>
      <rPr>
        <sz val="11"/>
        <color theme="1"/>
        <rFont val="宋体"/>
        <charset val="134"/>
        <scheme val="minor"/>
      </rPr>
      <t xml:space="preserve">846详
</t>
    </r>
    <r>
      <rPr>
        <sz val="11"/>
        <color theme="1"/>
        <rFont val="宋体"/>
        <charset val="134"/>
        <scheme val="minor"/>
      </rPr>
      <t>PC</t>
    </r>
    <r>
      <rPr>
        <sz val="11"/>
        <color theme="1"/>
        <rFont val="宋体"/>
        <charset val="134"/>
        <scheme val="minor"/>
      </rPr>
      <t>端</t>
    </r>
    <r>
      <rPr>
        <sz val="11"/>
        <color theme="1"/>
        <rFont val="宋体"/>
        <charset val="134"/>
        <scheme val="minor"/>
      </rPr>
      <t xml:space="preserve"> UV: 105
</t>
    </r>
    <r>
      <rPr>
        <sz val="11"/>
        <color theme="1"/>
        <rFont val="宋体"/>
        <charset val="134"/>
        <scheme val="minor"/>
      </rPr>
      <t>  ├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新客</t>
    </r>
    <r>
      <rPr>
        <sz val="11"/>
        <color theme="1"/>
        <rFont val="宋体"/>
        <charset val="134"/>
        <scheme val="minor"/>
      </rPr>
      <t xml:space="preserve">UV: 96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老客</t>
    </r>
    <r>
      <rPr>
        <sz val="11"/>
        <color theme="1"/>
        <rFont val="宋体"/>
        <charset val="134"/>
        <scheme val="minor"/>
      </rPr>
      <t xml:space="preserve">UV: 9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>- 6</t>
    </r>
    <r>
      <rPr>
        <sz val="11"/>
        <color theme="1"/>
        <rFont val="宋体"/>
        <charset val="134"/>
        <scheme val="minor"/>
      </rPr>
      <t>日回访客</t>
    </r>
    <r>
      <rPr>
        <sz val="11"/>
        <color theme="1"/>
        <rFont val="宋体"/>
        <charset val="134"/>
        <scheme val="minor"/>
      </rPr>
      <t xml:space="preserve">: 26
</t>
    </r>
    <r>
      <rPr>
        <sz val="11"/>
        <color theme="1"/>
        <rFont val="宋体"/>
        <charset val="134"/>
        <scheme val="minor"/>
      </rPr>
      <t>手机端</t>
    </r>
    <r>
      <rPr>
        <sz val="11"/>
        <color theme="1"/>
        <rFont val="宋体"/>
        <charset val="134"/>
        <scheme val="minor"/>
      </rPr>
      <t xml:space="preserve">UV: 741
</t>
    </r>
    <r>
      <rPr>
        <sz val="11"/>
        <color theme="1"/>
        <rFont val="宋体"/>
        <charset val="134"/>
        <scheme val="minor"/>
      </rPr>
      <t>  ├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新客</t>
    </r>
    <r>
      <rPr>
        <sz val="11"/>
        <color theme="1"/>
        <rFont val="宋体"/>
        <charset val="134"/>
        <scheme val="minor"/>
      </rPr>
      <t xml:space="preserve">UV: 718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 xml:space="preserve">- </t>
    </r>
    <r>
      <rPr>
        <sz val="11"/>
        <color theme="1"/>
        <rFont val="宋体"/>
        <charset val="134"/>
        <scheme val="minor"/>
      </rPr>
      <t>老客</t>
    </r>
    <r>
      <rPr>
        <sz val="11"/>
        <color theme="1"/>
        <rFont val="宋体"/>
        <charset val="134"/>
        <scheme val="minor"/>
      </rPr>
      <t xml:space="preserve">UV: 23
</t>
    </r>
    <r>
      <rPr>
        <sz val="11"/>
        <color theme="1"/>
        <rFont val="宋体"/>
        <charset val="134"/>
        <scheme val="minor"/>
      </rPr>
      <t>  └</t>
    </r>
    <r>
      <rPr>
        <sz val="11"/>
        <color theme="1"/>
        <rFont val="宋体"/>
        <charset val="134"/>
        <scheme val="minor"/>
      </rPr>
      <t>- 6</t>
    </r>
    <r>
      <rPr>
        <sz val="11"/>
        <color theme="1"/>
        <rFont val="宋体"/>
        <charset val="134"/>
        <scheme val="minor"/>
      </rPr>
      <t>日回访客</t>
    </r>
    <r>
      <rPr>
        <sz val="11"/>
        <color theme="1"/>
        <rFont val="宋体"/>
        <charset val="134"/>
        <scheme val="minor"/>
      </rPr>
      <t xml:space="preserve">: 96
</t>
    </r>
  </si>
  <si>
    <t xml:space="preserve">228详
新客平均停留时间: 238
老客平均停留时间: 124
</t>
  </si>
  <si>
    <t xml:space="preserve">3295详
PC端 PV: 269
  ├- 新客PV: 250
  └- 老客PV: 19
手机端PV: 3026
  ├- 新客PV: 2846
  └- 老客PV: 180
</t>
  </si>
  <si>
    <t xml:space="preserve">837详
PC端 UV: 90
  ├- 新客UV: 86
  └- 老客UV: 4
  └- 6日回访客: 16
手机端UV: 747
  ├- 新客UV: 725
  └- 老客UV: 22
  └- 6日回访客: 80
</t>
  </si>
  <si>
    <t xml:space="preserve">335详
新客平均停留时间: 343
老客平均停留时间: 155
</t>
  </si>
  <si>
    <t xml:space="preserve">2798详
PC端 PV: 241
  ├- 新客PV: 224
  └- 老客PV: 17
手机端PV: 2557
  ├- 新客PV: 2557
  └- 老客PV: 0
</t>
  </si>
  <si>
    <t xml:space="preserve">899详
PC端 UV: 72
  ├- 新客UV: 69
  └- 老客UV: 3
  └- 6日回访客: 0
手机端UV: 827
  ├- 新客UV: 827
  └- 老客UV: 0
  └- 6日回访客: 0
</t>
  </si>
  <si>
    <t xml:space="preserve">240详
新客平均停留时间: 233
老客平均停留时间: 394
</t>
  </si>
  <si>
    <t xml:space="preserve">3359详
PC端 PV: 312
  ├- 新客PV: 277
  └- 老客PV: 35
手机端PV: 3047
  ├- 新客PV: 2919
  └- 老客PV: 128
</t>
  </si>
  <si>
    <t xml:space="preserve">1121详
PC端 UV: 116
  ├- 新客UV: 109
  └- 老客UV: 7
  └- 6日回访客: 16
手机端UV: 1005
  ├- 新客UV: 991
  └- 老客UV: 14
  └- 6日回访客: 70
</t>
  </si>
  <si>
    <t xml:space="preserve">217详
新客平均停留时间: 187
老客平均停留时间: 691
</t>
  </si>
  <si>
    <t xml:space="preserve">3517详
PC端 PV: 278
  ├- 新客PV: 261
  └- 老客PV: 17
手机端PV: 3239
  ├- 新客PV: 3137
  └- 老客PV: 102
</t>
  </si>
  <si>
    <t xml:space="preserve">1493详
PC端 UV: 116
  ├- 新客UV: 110
  └- 老客UV: 6
  └- 6日回访客: 20
手机端UV: 1377
  ├- 新客UV: 1357
  └- 老客UV: 20
  └- 6日回访客: 93
</t>
  </si>
  <si>
    <t xml:space="preserve">164详
新客平均停留时间: 162
老客平均停留时间: 205
</t>
  </si>
  <si>
    <t xml:space="preserve">2837详
PC端 PV: 356
  ├- 新客PV: 336
  └- 老客PV: 20
手机端PV: 2481
  ├- 新客PV: 2423
  └- 老客PV: 58
</t>
  </si>
  <si>
    <t xml:space="preserve">1011详
PC端 UV: 127
  ├- 新客UV: 123
  └- 老客UV: 4
  └- 6日回访客: 21
手机端UV: 884
  ├- 新客UV: 871
  └- 老客UV: 13
  └- 6日回访客: 76
</t>
  </si>
  <si>
    <t xml:space="preserve">281详
新客平均停留时间: 262
老客平均停留时间: 862
</t>
  </si>
  <si>
    <t xml:space="preserve">2943详
PC端 PV: 288
  ├- 新客PV: 248
  └- 老客PV: 40
手机端PV: 2655
  ├- 新客PV: 2546
  └- 老客PV: 109
</t>
  </si>
  <si>
    <t xml:space="preserve">1070详
PC端 UV: 121
  ├- 新客UV: 114
  └- 老客UV: 7
  └- 6日回访客: 15
手机端UV: 949
  ├- 新客UV: 936
  └- 老客UV: 13
  └- 6日回访客: 72
</t>
  </si>
  <si>
    <t xml:space="preserve">211详
新客平均停留时间: 185
老客平均停留时间: 638
</t>
  </si>
  <si>
    <t xml:space="preserve">2844详
PC端 PV: 239
  ├- 新客PV: 219
  └- 老客PV: 20
手机端PV: 2605
  ├- 新客PV: 2471
  └- 老客PV: 134
</t>
  </si>
  <si>
    <t xml:space="preserve">925详
PC端 UV: 95
  ├- 新客UV: 85
  └- 老客UV: 10
  └- 6日回访客: 21
手机端UV: 830
  ├- 新客UV: 813
  └- 老客UV: 17
  └- 6日回访客: 65
</t>
  </si>
  <si>
    <t xml:space="preserve">229详
新客平均停留时间: 247
老客平均停留时间: 76
</t>
  </si>
  <si>
    <t xml:space="preserve">4062详
PC端 PV: 255
  ├- 新客PV: 222
  └- 老客PV: 33
手机端PV: 3807
  ├- 新客PV: 3358
  └- 老客PV: 449
</t>
  </si>
  <si>
    <t xml:space="preserve">959详
PC端 UV: 102
  ├- 新客UV: 96
  └- 老客UV: 6
  └- 6日回访客: 24
手机端UV: 857
  ├- 新客UV: 830
  └- 老客UV: 27
  └- 6日回访客: 81
</t>
  </si>
  <si>
    <t xml:space="preserve">234详
新客平均停留时间: 232
老客平均停留时间: 264
</t>
  </si>
  <si>
    <t xml:space="preserve">3661详
PC端 PV: 304
  ├- 新客PV: 246
  └- 老客PV: 58
手机端PV: 3357
  ├- 新客PV: 2943
  └- 老客PV: 414
</t>
  </si>
  <si>
    <t xml:space="preserve">967详
PC端 UV: 77
  ├- 新客UV: 70
  └- 老客UV: 7
  └- 6日回访客: 18
手机端UV: 890
  ├- 新客UV: 868
  └- 老客UV: 22
  └- 6日回访客: 89
</t>
  </si>
  <si>
    <t xml:space="preserve">442详
新客平均停留时间: 374
老客平均停留时间: 1128
</t>
  </si>
  <si>
    <t xml:space="preserve">2596详
PC端 PV: 313
  ├- 新客PV: 282
  └- 老客PV: 31
手机端PV: 2283
  ├- 新客PV: 2049
  └- 老客PV: 234
</t>
  </si>
  <si>
    <t xml:space="preserve">886详
PC端 UV: 105
  ├- 新客UV: 97
  └- 老客UV: 8
  └- 6日回访客: 28
手机端UV: 780
  ├- 新客UV: 750
  └- 老客UV: 30
  └- 6日回访客: 74
</t>
  </si>
  <si>
    <t xml:space="preserve">232详
新客平均停留时间: 216
老客平均停留时间: 427
</t>
  </si>
  <si>
    <t xml:space="preserve">2507详
PC端 PV: 292
  ├- 新客PV: 244
  └- 老客PV: 48
手机端PV: 2215
  ├- 新客PV: 2124
  └- 老客PV: 91
</t>
  </si>
  <si>
    <t xml:space="preserve">948详
PC端 UV: 96
  ├- 新客UV: 89
  └- 老客UV: 7
  └- 6日回访客: 20
手机端UV: 852
  ├- 新客UV: 835
  └- 老客UV: 17
  └- 6日回访客: 76
</t>
  </si>
  <si>
    <t xml:space="preserve">317详
新客平均停留时间: 267
老客平均停留时间: 957
</t>
  </si>
  <si>
    <t xml:space="preserve">3263详
PC端 PV: 259
  ├- 新客PV: 227
  └- 老客PV: 32
手机端PV: 3004
  ├- 新客PV: 2918
  └- 老客PV: 86
</t>
  </si>
  <si>
    <t xml:space="preserve">959详
PC端 UV: 115
  ├- 新客UV: 103
  └- 老客UV: 12
  └- 6日回访客: 17
手机端UV: 844
  ├- 新客UV: 825
  └- 老客UV: 19
  └- 6日回访客: 84
</t>
  </si>
  <si>
    <t xml:space="preserve">229详
新客平均停留时间: 236
老客平均停留时间: 161
</t>
  </si>
  <si>
    <t xml:space="preserve">2771详
PC端 PV: 240
  ├- 新客PV: 232
  └- 老客PV: 8
手机端PV: 2531
  ├- 新客PV: 2402
  └- 老客PV: 129
</t>
  </si>
  <si>
    <t xml:space="preserve">913详
PC端 UV: 91
  ├- 新客UV: 86
  └- 老客UV: 5
  └- 6日回访客: 21
手机端UV: 822
  ├- 新客UV: 803
  └- 老客UV: 19
  └- 6日回访客: 90
</t>
  </si>
  <si>
    <t xml:space="preserve">342详
新客平均停留时间: 356
老客平均停留时间: 103
</t>
  </si>
  <si>
    <t xml:space="preserve">2591详
PC端 PV: 313
  ├- 新客PV: 258
  └- 老客PV: 55
手机端PV: 2278
  ├- 新客PV: 2126
  └- 老客PV: 152
</t>
  </si>
  <si>
    <t xml:space="preserve">805详
PC端 UV: 108
  ├- 新客UV: 103
  └- 老客UV: 5
  └- 6日回访客: 21
手机端UV: 697
  ├- 新客UV: 678
  └- 老客UV: 19
  └- 6日回访客: 88
</t>
  </si>
  <si>
    <t>26774 2.9 6 15 98 242</t>
  </si>
  <si>
    <t xml:space="preserve">2352详
PC端 PV: 258
  ├- 新客PV: 228
  └- 老客PV: 30
手机端PV: 2094
  ├- 新客PV: 1948
  └- 老客PV: 146
</t>
  </si>
  <si>
    <t xml:space="preserve">805详
PC端 UV: 105
  ├- 新客UV: 97
  └- 老客UV: 8
  └- 6日回访客: 17
手机端UV: 700
  ├- 新客UV: 679
  └- 老客UV: 21
  └- 6日回访客: 79
</t>
  </si>
  <si>
    <t xml:space="preserve">242详
新客平均停留时间: 346
老客平均停留时间: 462
</t>
  </si>
  <si>
    <t xml:space="preserve">3179详
PC端 PV: 294
  ├- 新客PV: 258
  └- 老客PV: 36
手机端PV: 2885
  ├- 新客PV: 2747
  └- 老客PV: 138
</t>
  </si>
  <si>
    <t xml:space="preserve">854详
PC端 UV: 69
  ├- 新客UV: 61
  └- 老客UV: 8
  └- 6日回访客: 12
手机端UV: 785
  ├- 新客UV: 766
  └- 老客UV: 19
  └- 6日回访客: 90
</t>
  </si>
  <si>
    <t xml:space="preserve">359详
新客平均停留时间: 346
老客平均停留时间: 462
</t>
  </si>
  <si>
    <t xml:space="preserve">2889详
PC端 PV: 223
  ├- 新客PV: 204
  └- 老客PV: 19
手机端PV: 2666
  ├- 新客PV: 2414
  └- 老客PV: 252
</t>
  </si>
  <si>
    <t xml:space="preserve">911详
PC端 UV: 94
  ├- 新客UV: 90
  └- 老客UV: 4
  └- 6日回访客: 18
手机端UV: 817
  ├- 新客UV: 778
  └- 老客UV: 39
  └- 6日回访客: 115
</t>
  </si>
  <si>
    <t xml:space="preserve">201详
新客平均停留时间: 190
老客平均停留时间: 448
</t>
  </si>
  <si>
    <t xml:space="preserve">2972详
PC端 PV: 225
  ├- 新客PV: 206
  └- 老客PV: 19
手机端PV: 2747
  ├- 新客PV: 2570
  └- 老客PV: 177
</t>
  </si>
  <si>
    <t xml:space="preserve">920详
PC端 UV: 105
  ├- 新客UV: 100
  └- 老客UV: 5
  └- 6日回访客: 23
手机端UV: 815
  ├- 新客UV: 789
  └- 老客UV: 26
  └- 6日回访客: 105
</t>
  </si>
  <si>
    <t xml:space="preserve">227详
新客平均停留时间: 228
老客平均停留时间: 211
</t>
  </si>
  <si>
    <t xml:space="preserve">2260详
PC端 PV: 296
  ├- 新客PV: 291
  └- 老客PV: 5
手机端PV: 1964
  ├- 新客PV: 1964
  └- 老客PV: 0
</t>
  </si>
  <si>
    <t xml:space="preserve">815详
PC端 UV: 103
  ├- 新客UV: 100
  └- 老客UV: 3
  └- 6日回访客: 0
手机端UV: 712
  ├- 新客UV: 712
  └- 老客UV: 0
  └- 6日回访客: 0
</t>
  </si>
  <si>
    <t xml:space="preserve">249详
新客平均停留时间: 254
老客平均停留时间: 97
</t>
  </si>
  <si>
    <t xml:space="preserve">2242详
PC端 PV: 147
  ├- 新客PV: 140
  └- 老客PV: 7
手机端PV: 2095
  ├- 新客PV: 1737
  └- 老客PV: 358
</t>
  </si>
  <si>
    <t xml:space="preserve">694详
PC端 UV: 71
  ├- 新客UV: 67
  └- 老客UV: 4
  └- 6日回访客: 11
手机端UV: 623
  ├- 新客UV: 600
  └- 老客UV: 23
  └- 6日回访客: 90
</t>
  </si>
  <si>
    <t xml:space="preserve">200详
新客平均停留时间: 209
老客平均停留时间: 52
</t>
  </si>
  <si>
    <t xml:space="preserve">1925详
PC端 PV: 166
  ├- 新客PV: 132
  └- 老客PV: 34
手机端PV: 1759
  ├- 新客PV: 1759
  └- 老客PV: 0
</t>
  </si>
  <si>
    <t xml:space="preserve">657详
PC端 UV: 76
  ├- 新客UV: 73
  └- 老客UV: 3
  └- 6日回访客: 0
手机端UV: 581
  ├- 新客UV: 581
  └- 老客UV: 0
  └- 6日回访客: 0
</t>
  </si>
  <si>
    <t xml:space="preserve">103详
新客平均停留时间: 76
老客平均停留时间: 760
</t>
  </si>
  <si>
    <t xml:space="preserve">2335详
PC端 PV: 217
  ├- 新客PV: 202
  └- 老客PV: 15
手机端PV: 2118
  ├- 新客PV: 1998
  └- 老客PV: 120
</t>
  </si>
  <si>
    <t xml:space="preserve">645详
PC端 UV: 56
  ├- 新客UV: 51
  └- 老客UV: 5
  └- 6日回访客: 20
手机端UV: 589
  ├- 新客UV: 574
  └- 老客UV: 15
  └- 6日回访客: 107
</t>
  </si>
  <si>
    <t xml:space="preserve">362详
新客平均停留时间: 348
老客平均停留时间: 496
</t>
  </si>
  <si>
    <t>时间</t>
  </si>
  <si>
    <t>商品访客数</t>
  </si>
  <si>
    <t>商品浏览量</t>
  </si>
  <si>
    <t>商品平均停留时长</t>
  </si>
  <si>
    <t>商品详情页跳出率</t>
  </si>
  <si>
    <t>商品加购件数</t>
  </si>
  <si>
    <t>商品收藏人数</t>
  </si>
  <si>
    <t>支付买家数</t>
  </si>
  <si>
    <t>支付转换率</t>
  </si>
  <si>
    <t>支付金额</t>
  </si>
  <si>
    <t>支付件数</t>
  </si>
  <si>
    <t>真实支付订单数</t>
  </si>
  <si>
    <t>真实支付转化率</t>
  </si>
  <si>
    <t>手淘引流</t>
  </si>
  <si>
    <t>付费引流</t>
  </si>
  <si>
    <t>总收藏加购</t>
  </si>
  <si>
    <t>总收藏加购率</t>
  </si>
  <si>
    <t>手淘收藏加购</t>
  </si>
  <si>
    <t>手淘收藏加购率</t>
  </si>
  <si>
    <t>直通车收藏加购</t>
  </si>
  <si>
    <t>直通车收藏加购率</t>
  </si>
  <si>
    <t>0.69%%</t>
  </si>
  <si>
    <t>0.49%%</t>
  </si>
  <si>
    <t>0.23%%</t>
  </si>
  <si>
    <t>0.55%%</t>
  </si>
  <si>
    <t>旺旺询单人数</t>
  </si>
  <si>
    <t>真实销售</t>
  </si>
  <si>
    <t>S</t>
  </si>
  <si>
    <t>总销售</t>
  </si>
  <si>
    <t>每日坪均目标真1.66万</t>
  </si>
  <si>
    <t>含S目标每天平均2.3万</t>
  </si>
  <si>
    <t>询单总转化率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</si>
</sst>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002060"/>
      <name val="&amp;quot"/>
      <charset val="134"/>
    </font>
    <font>
      <b/>
      <u/>
      <sz val="9"/>
      <color rgb="FF002060"/>
      <name val="&amp;quot"/>
      <charset val="134"/>
    </font>
    <font>
      <b/>
      <sz val="9"/>
      <color rgb="FFFF0000"/>
      <name val="宋体"/>
      <charset val="134"/>
    </font>
    <font>
      <sz val="9"/>
      <color rgb="FF333333"/>
      <name val="&amp;quot"/>
      <charset val="134"/>
    </font>
    <font>
      <sz val="9"/>
      <color rgb="FF333333"/>
      <name val="Microsoft YaHei"/>
      <charset val="134"/>
    </font>
    <font>
      <sz val="7"/>
      <color rgb="FF333333"/>
      <name val="Microsoft YaHei"/>
      <charset val="134"/>
    </font>
    <font>
      <b/>
      <sz val="9"/>
      <color rgb="FF00206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8"/>
      <name val="宋体"/>
      <charset val="134"/>
    </font>
    <font>
      <b/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宋体"/>
      <charset val="134"/>
      <scheme val="minor"/>
    </font>
    <font>
      <b/>
      <sz val="9"/>
      <color rgb="FF000666"/>
      <name val="Microsoft YaHei"/>
      <charset val="134"/>
    </font>
    <font>
      <b/>
      <u/>
      <sz val="9"/>
      <color rgb="FF000666"/>
      <name val="Microsoft YaHei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F2F4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ABAFC4"/>
      </left>
      <right style="medium">
        <color rgb="FFCCCCCC"/>
      </right>
      <top style="medium">
        <color rgb="FFABAFC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BAFC4"/>
      </top>
      <bottom style="medium">
        <color rgb="FFCCCCCC"/>
      </bottom>
      <diagonal/>
    </border>
    <border>
      <left style="medium">
        <color rgb="FFCCCCCC"/>
      </left>
      <right style="medium">
        <color rgb="FFABAFC4"/>
      </right>
      <top style="medium">
        <color rgb="FFABAFC4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3" fillId="25" borderId="12" applyNumberFormat="0" applyAlignment="0" applyProtection="0">
      <alignment vertical="center"/>
    </xf>
    <xf numFmtId="0" fontId="34" fillId="25" borderId="9" applyNumberFormat="0" applyAlignment="0" applyProtection="0">
      <alignment vertical="center"/>
    </xf>
    <xf numFmtId="0" fontId="35" fillId="34" borderId="13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31" fontId="1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2" fillId="0" borderId="0" xfId="0" applyNumberFormat="1" applyFont="1" applyFill="1" applyBorder="1" applyAlignment="1" applyProtection="1">
      <alignment horizontal="center" vertical="center"/>
    </xf>
    <xf numFmtId="10" fontId="11" fillId="4" borderId="0" xfId="0" applyNumberFormat="1" applyFont="1" applyFill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6" fillId="5" borderId="4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7" fillId="5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3" sqref="L3"/>
    </sheetView>
  </sheetViews>
  <sheetFormatPr defaultColWidth="9" defaultRowHeight="13.5"/>
  <cols>
    <col min="2" max="2" width="23.3333333333333" customWidth="1"/>
    <col min="3" max="3" width="21.6666666666667" customWidth="1"/>
    <col min="4" max="4" width="16.6666666666667" customWidth="1"/>
  </cols>
  <sheetData>
    <row r="1" ht="30.75" customHeight="1" spans="1:1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ht="135.75" spans="1:11">
      <c r="A2" s="30">
        <v>43525</v>
      </c>
      <c r="B2" s="31" t="s">
        <v>11</v>
      </c>
      <c r="C2" s="31" t="s">
        <v>12</v>
      </c>
      <c r="D2" s="6">
        <v>37</v>
      </c>
      <c r="E2" s="6">
        <v>2.6</v>
      </c>
      <c r="F2" s="6">
        <v>1</v>
      </c>
      <c r="G2" s="6">
        <v>24</v>
      </c>
      <c r="H2">
        <v>31</v>
      </c>
      <c r="I2">
        <v>37</v>
      </c>
      <c r="J2" s="6">
        <v>115</v>
      </c>
      <c r="K2" s="6" t="s">
        <v>13</v>
      </c>
    </row>
    <row r="3" ht="141" customHeight="1" spans="1:11">
      <c r="A3" s="30">
        <v>43526</v>
      </c>
      <c r="B3" s="31" t="s">
        <v>14</v>
      </c>
      <c r="C3" s="31" t="s">
        <v>15</v>
      </c>
      <c r="D3" s="6">
        <v>40</v>
      </c>
      <c r="E3" s="6">
        <v>3.1</v>
      </c>
      <c r="F3" s="6">
        <v>4</v>
      </c>
      <c r="G3" s="6">
        <v>23</v>
      </c>
      <c r="H3" s="6">
        <v>35</v>
      </c>
      <c r="I3" s="6">
        <v>259</v>
      </c>
      <c r="J3" s="6">
        <v>78</v>
      </c>
      <c r="K3" s="6" t="s">
        <v>16</v>
      </c>
    </row>
    <row r="4" ht="135.75" spans="1:11">
      <c r="A4" s="30">
        <v>43527</v>
      </c>
      <c r="B4" s="31" t="s">
        <v>17</v>
      </c>
      <c r="C4" s="31" t="s">
        <v>18</v>
      </c>
      <c r="D4" s="6">
        <v>51</v>
      </c>
      <c r="E4" s="6">
        <v>3</v>
      </c>
      <c r="F4" s="6">
        <v>2</v>
      </c>
      <c r="G4" s="6">
        <v>20</v>
      </c>
      <c r="H4" s="6">
        <v>31</v>
      </c>
      <c r="I4" s="6">
        <v>44</v>
      </c>
      <c r="J4" s="6">
        <v>87</v>
      </c>
      <c r="K4" s="6" t="s">
        <v>19</v>
      </c>
    </row>
    <row r="5" ht="135.75" spans="1:11">
      <c r="A5" s="30">
        <v>43528</v>
      </c>
      <c r="B5" s="31" t="s">
        <v>20</v>
      </c>
      <c r="C5" s="31" t="s">
        <v>21</v>
      </c>
      <c r="D5" s="6">
        <v>51</v>
      </c>
      <c r="E5" s="6">
        <v>2.8</v>
      </c>
      <c r="F5" s="6">
        <v>2</v>
      </c>
      <c r="G5" s="6">
        <v>20</v>
      </c>
      <c r="H5">
        <v>30</v>
      </c>
      <c r="I5">
        <v>42</v>
      </c>
      <c r="J5" s="6">
        <v>88</v>
      </c>
      <c r="K5" s="6">
        <v>311</v>
      </c>
    </row>
    <row r="6" ht="135.75" spans="1:11">
      <c r="A6" s="30">
        <v>43529</v>
      </c>
      <c r="B6" s="31" t="s">
        <v>22</v>
      </c>
      <c r="C6" s="31" t="s">
        <v>23</v>
      </c>
      <c r="D6" s="6">
        <v>53</v>
      </c>
      <c r="E6" s="6">
        <v>3.5</v>
      </c>
      <c r="F6" s="6">
        <v>1</v>
      </c>
      <c r="G6" s="6">
        <v>28</v>
      </c>
      <c r="H6">
        <v>43</v>
      </c>
      <c r="I6">
        <v>54</v>
      </c>
      <c r="J6" s="6">
        <v>98</v>
      </c>
      <c r="K6" s="6" t="s">
        <v>24</v>
      </c>
    </row>
    <row r="7" ht="135.75" spans="1:11">
      <c r="A7" s="30">
        <v>43530</v>
      </c>
      <c r="B7" s="31" t="s">
        <v>25</v>
      </c>
      <c r="C7" s="31" t="s">
        <v>26</v>
      </c>
      <c r="D7" s="6">
        <v>47</v>
      </c>
      <c r="E7" s="6">
        <v>3.5</v>
      </c>
      <c r="F7" s="6">
        <v>5</v>
      </c>
      <c r="G7" s="6">
        <v>28</v>
      </c>
      <c r="H7">
        <v>45</v>
      </c>
      <c r="I7">
        <v>66</v>
      </c>
      <c r="J7" s="6">
        <v>96</v>
      </c>
      <c r="K7" s="6">
        <v>296</v>
      </c>
    </row>
    <row r="8" ht="149.25" spans="1:11">
      <c r="A8" s="30">
        <v>43531</v>
      </c>
      <c r="B8" s="31" t="s">
        <v>27</v>
      </c>
      <c r="C8" s="31" t="s">
        <v>28</v>
      </c>
      <c r="D8" s="6">
        <v>83</v>
      </c>
      <c r="E8" s="6">
        <v>2.9</v>
      </c>
      <c r="F8" s="6">
        <v>6</v>
      </c>
      <c r="G8" s="6">
        <v>18</v>
      </c>
      <c r="H8">
        <v>30</v>
      </c>
      <c r="I8">
        <v>59</v>
      </c>
      <c r="J8" s="6">
        <v>89</v>
      </c>
      <c r="K8" s="6" t="s">
        <v>29</v>
      </c>
    </row>
    <row r="9" ht="135.75" spans="1:11">
      <c r="A9" s="30">
        <v>43532</v>
      </c>
      <c r="B9" s="32" t="s">
        <v>30</v>
      </c>
      <c r="C9" s="32" t="s">
        <v>31</v>
      </c>
      <c r="D9" s="8">
        <v>42</v>
      </c>
      <c r="E9" s="8">
        <v>3.3</v>
      </c>
      <c r="F9" s="8">
        <v>2</v>
      </c>
      <c r="G9" s="8">
        <v>16</v>
      </c>
      <c r="H9" s="8">
        <v>36</v>
      </c>
      <c r="I9" s="8">
        <v>55</v>
      </c>
      <c r="J9" s="8">
        <v>98</v>
      </c>
      <c r="K9" s="8" t="s">
        <v>32</v>
      </c>
    </row>
    <row r="10" ht="135.75" spans="1:11">
      <c r="A10" s="30">
        <v>43533</v>
      </c>
      <c r="B10" s="31" t="s">
        <v>33</v>
      </c>
      <c r="C10" s="31" t="s">
        <v>34</v>
      </c>
      <c r="D10" s="6">
        <v>60</v>
      </c>
      <c r="E10" s="6">
        <v>3.9</v>
      </c>
      <c r="F10" s="6">
        <v>1</v>
      </c>
      <c r="G10" s="6">
        <v>20</v>
      </c>
      <c r="H10">
        <v>28</v>
      </c>
      <c r="I10">
        <v>44</v>
      </c>
      <c r="J10" s="6">
        <v>112</v>
      </c>
      <c r="K10" s="6" t="s">
        <v>35</v>
      </c>
    </row>
    <row r="11" ht="135.75" spans="1:11">
      <c r="A11" s="30">
        <v>43534</v>
      </c>
      <c r="B11" s="31" t="s">
        <v>36</v>
      </c>
      <c r="C11" s="31" t="s">
        <v>37</v>
      </c>
      <c r="D11" s="6">
        <v>43</v>
      </c>
      <c r="E11" s="6">
        <v>3.1</v>
      </c>
      <c r="F11" s="6">
        <v>3</v>
      </c>
      <c r="G11" s="6">
        <v>20</v>
      </c>
      <c r="H11">
        <v>34</v>
      </c>
      <c r="I11">
        <v>46</v>
      </c>
      <c r="J11" s="6">
        <v>71</v>
      </c>
      <c r="K11" s="6" t="s">
        <v>38</v>
      </c>
    </row>
    <row r="12" ht="135.75" spans="1:11">
      <c r="A12" s="30">
        <v>43535</v>
      </c>
      <c r="B12" s="31" t="s">
        <v>39</v>
      </c>
      <c r="C12" s="31" t="s">
        <v>40</v>
      </c>
      <c r="D12" s="6">
        <v>51</v>
      </c>
      <c r="E12" s="6">
        <v>3</v>
      </c>
      <c r="F12" s="6">
        <v>5</v>
      </c>
      <c r="G12" s="6">
        <v>23</v>
      </c>
      <c r="H12">
        <v>33</v>
      </c>
      <c r="I12">
        <v>49</v>
      </c>
      <c r="J12" s="6">
        <v>80</v>
      </c>
      <c r="K12" s="6" t="s">
        <v>41</v>
      </c>
    </row>
    <row r="13" ht="135.75" spans="1:11">
      <c r="A13" s="30">
        <v>43536</v>
      </c>
      <c r="B13" s="31" t="s">
        <v>42</v>
      </c>
      <c r="C13" s="31" t="s">
        <v>43</v>
      </c>
      <c r="D13" s="6">
        <v>71</v>
      </c>
      <c r="E13" s="6">
        <v>2.4</v>
      </c>
      <c r="F13" s="6">
        <v>5</v>
      </c>
      <c r="G13" s="6">
        <v>33</v>
      </c>
      <c r="H13">
        <v>49</v>
      </c>
      <c r="I13">
        <v>54</v>
      </c>
      <c r="J13" s="6">
        <v>68</v>
      </c>
      <c r="K13" s="6" t="s">
        <v>44</v>
      </c>
    </row>
    <row r="14" ht="135.75" spans="1:11">
      <c r="A14" s="30">
        <v>43537</v>
      </c>
      <c r="B14" s="31" t="s">
        <v>45</v>
      </c>
      <c r="C14" s="31" t="s">
        <v>46</v>
      </c>
      <c r="D14" s="6">
        <v>50</v>
      </c>
      <c r="E14" s="6">
        <v>2.8</v>
      </c>
      <c r="F14" s="6">
        <v>3</v>
      </c>
      <c r="G14" s="6">
        <v>23</v>
      </c>
      <c r="H14">
        <v>28</v>
      </c>
      <c r="I14">
        <v>32</v>
      </c>
      <c r="J14" s="6">
        <v>100</v>
      </c>
      <c r="K14" s="6" t="s">
        <v>47</v>
      </c>
    </row>
    <row r="15" ht="135.75" spans="1:11">
      <c r="A15" s="30">
        <v>43538</v>
      </c>
      <c r="B15" s="31" t="s">
        <v>48</v>
      </c>
      <c r="C15" s="31" t="s">
        <v>49</v>
      </c>
      <c r="D15" s="6">
        <v>47</v>
      </c>
      <c r="E15" s="6">
        <v>2.8</v>
      </c>
      <c r="F15" s="6">
        <v>5</v>
      </c>
      <c r="G15" s="6">
        <v>27</v>
      </c>
      <c r="H15">
        <v>32</v>
      </c>
      <c r="I15">
        <v>170</v>
      </c>
      <c r="J15" s="6">
        <v>88</v>
      </c>
      <c r="K15" s="6" t="s">
        <v>50</v>
      </c>
    </row>
    <row r="16" ht="135.75" spans="1:11">
      <c r="A16" s="30">
        <v>43539</v>
      </c>
      <c r="B16" s="31" t="s">
        <v>51</v>
      </c>
      <c r="C16" s="31" t="s">
        <v>52</v>
      </c>
      <c r="D16" s="6">
        <v>46</v>
      </c>
      <c r="E16" s="6">
        <v>3.1</v>
      </c>
      <c r="F16" s="6">
        <v>3</v>
      </c>
      <c r="G16" s="6">
        <v>18</v>
      </c>
      <c r="H16">
        <v>26</v>
      </c>
      <c r="I16">
        <v>35</v>
      </c>
      <c r="J16" s="6">
        <v>91</v>
      </c>
      <c r="K16" s="6" t="s">
        <v>53</v>
      </c>
    </row>
    <row r="17" ht="135.75" spans="1:11">
      <c r="A17" s="30">
        <v>43540</v>
      </c>
      <c r="B17" s="31" t="s">
        <v>54</v>
      </c>
      <c r="C17" s="31" t="s">
        <v>55</v>
      </c>
      <c r="D17" s="6">
        <v>68</v>
      </c>
      <c r="E17" s="6">
        <v>4.2</v>
      </c>
      <c r="F17" s="6">
        <v>27</v>
      </c>
      <c r="G17" s="6">
        <v>24</v>
      </c>
      <c r="H17">
        <v>16</v>
      </c>
      <c r="I17">
        <v>28</v>
      </c>
      <c r="J17" s="6">
        <v>93</v>
      </c>
      <c r="K17" s="6" t="s">
        <v>56</v>
      </c>
    </row>
    <row r="18" ht="135.75" spans="1:11">
      <c r="A18" s="30">
        <v>43541</v>
      </c>
      <c r="B18" s="31" t="s">
        <v>57</v>
      </c>
      <c r="C18" s="31" t="s">
        <v>58</v>
      </c>
      <c r="D18" s="6">
        <v>31</v>
      </c>
      <c r="E18" s="6">
        <v>3.8</v>
      </c>
      <c r="F18" s="6">
        <v>11</v>
      </c>
      <c r="G18" s="6">
        <v>17</v>
      </c>
      <c r="H18">
        <v>13</v>
      </c>
      <c r="I18">
        <v>16</v>
      </c>
      <c r="J18" s="6">
        <v>112</v>
      </c>
      <c r="K18" s="6" t="s">
        <v>59</v>
      </c>
    </row>
    <row r="19" ht="135.75" spans="1:11">
      <c r="A19" s="30">
        <v>43542</v>
      </c>
      <c r="B19" s="31" t="s">
        <v>60</v>
      </c>
      <c r="C19" s="31" t="s">
        <v>61</v>
      </c>
      <c r="D19" s="6">
        <v>70</v>
      </c>
      <c r="E19" s="6">
        <v>2.9</v>
      </c>
      <c r="F19" s="6">
        <v>9</v>
      </c>
      <c r="G19" s="6">
        <v>21</v>
      </c>
      <c r="H19">
        <v>6</v>
      </c>
      <c r="I19">
        <v>7</v>
      </c>
      <c r="J19" s="6">
        <v>78</v>
      </c>
      <c r="K19" s="6" t="s">
        <v>62</v>
      </c>
    </row>
    <row r="20" ht="135.75" spans="1:11">
      <c r="A20" s="30">
        <v>43543</v>
      </c>
      <c r="B20" s="31" t="s">
        <v>63</v>
      </c>
      <c r="C20" s="31" t="s">
        <v>64</v>
      </c>
      <c r="D20" s="6">
        <v>44</v>
      </c>
      <c r="E20" s="6">
        <v>2.6</v>
      </c>
      <c r="F20" s="6">
        <v>4</v>
      </c>
      <c r="G20" s="6">
        <v>23</v>
      </c>
      <c r="H20">
        <v>16</v>
      </c>
      <c r="I20">
        <v>21</v>
      </c>
      <c r="J20" s="6">
        <v>104</v>
      </c>
      <c r="K20" s="6" t="s">
        <v>65</v>
      </c>
    </row>
    <row r="21" ht="135.75" spans="1:11">
      <c r="A21" s="30">
        <v>43544</v>
      </c>
      <c r="B21" s="31" t="s">
        <v>66</v>
      </c>
      <c r="C21" s="31" t="s">
        <v>67</v>
      </c>
      <c r="D21" s="6">
        <v>45</v>
      </c>
      <c r="E21" s="6">
        <v>3.4</v>
      </c>
      <c r="F21" s="6">
        <v>9</v>
      </c>
      <c r="G21" s="6">
        <v>19</v>
      </c>
      <c r="H21" s="6">
        <v>19</v>
      </c>
      <c r="I21">
        <v>23</v>
      </c>
      <c r="J21" s="6">
        <v>101</v>
      </c>
      <c r="K21" s="6" t="s">
        <v>68</v>
      </c>
    </row>
    <row r="22" ht="135.75" spans="1:11">
      <c r="A22" s="30">
        <v>43545</v>
      </c>
      <c r="B22" s="31" t="s">
        <v>69</v>
      </c>
      <c r="C22" s="31" t="s">
        <v>70</v>
      </c>
      <c r="D22" s="6">
        <v>46</v>
      </c>
      <c r="E22" s="6">
        <v>3</v>
      </c>
      <c r="F22" s="6">
        <v>1</v>
      </c>
      <c r="G22" s="6">
        <v>24</v>
      </c>
      <c r="H22">
        <v>21</v>
      </c>
      <c r="I22">
        <v>28</v>
      </c>
      <c r="J22" s="6">
        <v>130</v>
      </c>
      <c r="K22" s="6" t="s">
        <v>71</v>
      </c>
    </row>
    <row r="23" ht="135.75" spans="1:11">
      <c r="A23" s="30">
        <v>43546</v>
      </c>
      <c r="B23" s="31" t="s">
        <v>72</v>
      </c>
      <c r="C23" s="31" t="s">
        <v>73</v>
      </c>
      <c r="D23" s="6">
        <v>45</v>
      </c>
      <c r="E23" s="6">
        <v>3.2</v>
      </c>
      <c r="F23" s="6">
        <v>5</v>
      </c>
      <c r="G23" s="6">
        <v>16</v>
      </c>
      <c r="H23">
        <v>18</v>
      </c>
      <c r="I23">
        <v>20</v>
      </c>
      <c r="J23" s="6">
        <v>92</v>
      </c>
      <c r="K23" s="6" t="s">
        <v>74</v>
      </c>
    </row>
    <row r="24" ht="135.75" spans="1:11">
      <c r="A24" s="30">
        <v>43547</v>
      </c>
      <c r="B24" s="31" t="s">
        <v>75</v>
      </c>
      <c r="C24" s="31" t="s">
        <v>76</v>
      </c>
      <c r="D24" s="6">
        <v>74</v>
      </c>
      <c r="E24" s="6">
        <v>2.9</v>
      </c>
      <c r="F24" s="6">
        <v>6</v>
      </c>
      <c r="G24" s="6">
        <v>15</v>
      </c>
      <c r="H24" s="6">
        <v>12</v>
      </c>
      <c r="I24" s="6">
        <v>18</v>
      </c>
      <c r="J24" s="6">
        <v>98</v>
      </c>
      <c r="K24" s="6" t="s">
        <v>77</v>
      </c>
    </row>
    <row r="25" ht="135.75" spans="1:11">
      <c r="A25" s="30">
        <v>43548</v>
      </c>
      <c r="B25" s="31" t="s">
        <v>78</v>
      </c>
      <c r="C25" s="31" t="s">
        <v>79</v>
      </c>
      <c r="D25" s="6">
        <v>35</v>
      </c>
      <c r="E25" s="6">
        <v>3.7</v>
      </c>
      <c r="F25" s="6">
        <v>7</v>
      </c>
      <c r="G25" s="6">
        <v>21</v>
      </c>
      <c r="H25">
        <v>28</v>
      </c>
      <c r="I25">
        <v>32</v>
      </c>
      <c r="J25" s="6">
        <v>84</v>
      </c>
      <c r="K25" s="6" t="s">
        <v>80</v>
      </c>
    </row>
    <row r="26" ht="149.25" spans="1:11">
      <c r="A26" s="30">
        <v>43549</v>
      </c>
      <c r="B26" s="31" t="s">
        <v>81</v>
      </c>
      <c r="C26" s="31" t="s">
        <v>82</v>
      </c>
      <c r="D26" s="6">
        <v>64</v>
      </c>
      <c r="E26" s="6">
        <v>3.2</v>
      </c>
      <c r="F26" s="6">
        <v>8</v>
      </c>
      <c r="G26" s="6">
        <v>20</v>
      </c>
      <c r="H26" s="6">
        <v>31</v>
      </c>
      <c r="I26">
        <v>37</v>
      </c>
      <c r="J26" s="6">
        <v>84</v>
      </c>
      <c r="K26" s="6" t="s">
        <v>83</v>
      </c>
    </row>
    <row r="27" ht="149.25" spans="1:11">
      <c r="A27" s="30">
        <v>43550</v>
      </c>
      <c r="B27" s="31" t="s">
        <v>84</v>
      </c>
      <c r="C27" s="31" t="s">
        <v>85</v>
      </c>
      <c r="D27" s="6">
        <v>50</v>
      </c>
      <c r="E27" s="6">
        <v>3.2</v>
      </c>
      <c r="F27" s="6">
        <v>4</v>
      </c>
      <c r="G27" s="6">
        <v>19</v>
      </c>
      <c r="H27">
        <v>40</v>
      </c>
      <c r="I27">
        <v>62</v>
      </c>
      <c r="J27" s="6">
        <v>106</v>
      </c>
      <c r="K27" s="6" t="s">
        <v>86</v>
      </c>
    </row>
    <row r="28" ht="135.75" spans="1:11">
      <c r="A28" s="30">
        <v>43551</v>
      </c>
      <c r="B28" s="31" t="s">
        <v>87</v>
      </c>
      <c r="C28" s="31" t="s">
        <v>88</v>
      </c>
      <c r="D28" s="6">
        <v>55</v>
      </c>
      <c r="E28" s="6">
        <v>2.8</v>
      </c>
      <c r="F28" s="6">
        <v>1</v>
      </c>
      <c r="G28" s="6">
        <v>16</v>
      </c>
      <c r="H28">
        <v>25</v>
      </c>
      <c r="I28">
        <v>34</v>
      </c>
      <c r="J28" s="6">
        <v>86</v>
      </c>
      <c r="K28" s="6" t="s">
        <v>89</v>
      </c>
    </row>
    <row r="29" ht="135.75" spans="1:11">
      <c r="A29" s="30">
        <v>43552</v>
      </c>
      <c r="B29" s="31" t="s">
        <v>90</v>
      </c>
      <c r="C29" s="31" t="s">
        <v>91</v>
      </c>
      <c r="D29" s="6">
        <v>49</v>
      </c>
      <c r="E29" s="6">
        <v>3.2</v>
      </c>
      <c r="F29" s="6">
        <v>5</v>
      </c>
      <c r="G29" s="6">
        <v>17</v>
      </c>
      <c r="H29">
        <v>32</v>
      </c>
      <c r="I29">
        <v>34</v>
      </c>
      <c r="J29" s="6">
        <v>96</v>
      </c>
      <c r="K29" s="6" t="s">
        <v>92</v>
      </c>
    </row>
    <row r="30" ht="135.75" spans="1:11">
      <c r="A30" s="30">
        <v>43553</v>
      </c>
      <c r="B30" s="31" t="s">
        <v>93</v>
      </c>
      <c r="C30" s="31" t="s">
        <v>94</v>
      </c>
      <c r="D30" s="6">
        <v>45</v>
      </c>
      <c r="E30" s="6">
        <v>2.9</v>
      </c>
      <c r="F30" s="6">
        <v>3</v>
      </c>
      <c r="G30" s="6">
        <v>19</v>
      </c>
      <c r="H30">
        <v>21</v>
      </c>
      <c r="I30">
        <v>26</v>
      </c>
      <c r="J30" s="6">
        <v>47</v>
      </c>
      <c r="K30" s="6" t="s">
        <v>95</v>
      </c>
    </row>
    <row r="31" ht="149.25" spans="1:11">
      <c r="A31" s="30">
        <v>43554</v>
      </c>
      <c r="B31" s="31" t="s">
        <v>96</v>
      </c>
      <c r="C31" s="31" t="s">
        <v>97</v>
      </c>
      <c r="D31" s="6">
        <v>31</v>
      </c>
      <c r="E31" s="6">
        <v>3.6</v>
      </c>
      <c r="F31" s="6">
        <v>3</v>
      </c>
      <c r="G31" s="6">
        <v>19</v>
      </c>
      <c r="H31">
        <v>24</v>
      </c>
      <c r="I31">
        <v>42</v>
      </c>
      <c r="J31" s="6">
        <v>93</v>
      </c>
      <c r="K31" s="6" t="s">
        <v>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6" sqref="N6"/>
    </sheetView>
  </sheetViews>
  <sheetFormatPr defaultColWidth="9" defaultRowHeight="21" customHeight="1"/>
  <cols>
    <col min="1" max="1" width="17.3333333333333" style="1" customWidth="1"/>
    <col min="2" max="8" width="7.88333333333333" style="1" customWidth="1"/>
    <col min="9" max="9" width="7.88333333333333" style="17" customWidth="1"/>
    <col min="10" max="10" width="10.4416666666667" style="1" customWidth="1"/>
    <col min="11" max="12" width="7.88333333333333" style="1" customWidth="1"/>
    <col min="13" max="13" width="7.88333333333333" style="17" customWidth="1"/>
    <col min="14" max="16" width="7.88333333333333" style="1" customWidth="1"/>
    <col min="17" max="17" width="7.88333333333333" style="18" customWidth="1"/>
    <col min="18" max="18" width="7.88333333333333" style="14" customWidth="1"/>
    <col min="19" max="19" width="7.88333333333333" style="18" customWidth="1"/>
    <col min="20" max="20" width="7.88333333333333" style="14" customWidth="1"/>
    <col min="21" max="21" width="7.88333333333333" style="18" customWidth="1"/>
    <col min="22" max="16383" width="9" style="1"/>
  </cols>
  <sheetData>
    <row r="1" s="16" customFormat="1" ht="33" customHeight="1" spans="1:21">
      <c r="A1" s="19" t="s">
        <v>99</v>
      </c>
      <c r="B1" s="19" t="s">
        <v>100</v>
      </c>
      <c r="C1" s="19" t="s">
        <v>101</v>
      </c>
      <c r="D1" s="19" t="s">
        <v>102</v>
      </c>
      <c r="E1" s="19" t="s">
        <v>103</v>
      </c>
      <c r="F1" s="19" t="s">
        <v>104</v>
      </c>
      <c r="G1" s="19" t="s">
        <v>105</v>
      </c>
      <c r="H1" s="19" t="s">
        <v>106</v>
      </c>
      <c r="I1" s="21" t="s">
        <v>107</v>
      </c>
      <c r="J1" s="19" t="s">
        <v>108</v>
      </c>
      <c r="K1" s="19" t="s">
        <v>109</v>
      </c>
      <c r="L1" s="22" t="s">
        <v>110</v>
      </c>
      <c r="M1" s="23" t="s">
        <v>111</v>
      </c>
      <c r="N1" s="16" t="s">
        <v>112</v>
      </c>
      <c r="O1" s="16" t="s">
        <v>113</v>
      </c>
      <c r="P1" s="16" t="s">
        <v>114</v>
      </c>
      <c r="Q1" s="25" t="s">
        <v>115</v>
      </c>
      <c r="R1" s="26" t="s">
        <v>116</v>
      </c>
      <c r="S1" s="25" t="s">
        <v>117</v>
      </c>
      <c r="T1" s="26" t="s">
        <v>118</v>
      </c>
      <c r="U1" s="25" t="s">
        <v>119</v>
      </c>
    </row>
    <row r="2" customHeight="1" spans="1:21">
      <c r="A2" s="20">
        <v>43525</v>
      </c>
      <c r="B2" s="1">
        <v>711</v>
      </c>
      <c r="C2" s="1">
        <v>1110</v>
      </c>
      <c r="D2" s="1">
        <v>31.1</v>
      </c>
      <c r="E2" s="14">
        <v>0.8692</v>
      </c>
      <c r="F2" s="1">
        <v>16</v>
      </c>
      <c r="G2" s="1">
        <v>7</v>
      </c>
      <c r="H2" s="1">
        <v>1</v>
      </c>
      <c r="I2" s="17">
        <v>0.0014</v>
      </c>
      <c r="J2" s="1">
        <v>1880</v>
      </c>
      <c r="K2" s="1">
        <v>1</v>
      </c>
      <c r="L2" s="1">
        <v>1</v>
      </c>
      <c r="M2" s="17">
        <v>0.0049</v>
      </c>
      <c r="N2" s="1">
        <v>56</v>
      </c>
      <c r="O2" s="1">
        <v>371</v>
      </c>
      <c r="P2" s="1">
        <v>30</v>
      </c>
      <c r="Q2" s="18">
        <f t="shared" ref="Q2:Q31" si="0">P2/B2</f>
        <v>0.0421940928270042</v>
      </c>
      <c r="R2" s="1">
        <v>5</v>
      </c>
      <c r="S2" s="18">
        <f t="shared" ref="S2:S9" si="1">R2/N2</f>
        <v>0.0892857142857143</v>
      </c>
      <c r="T2" s="1">
        <v>9</v>
      </c>
      <c r="U2" s="18">
        <f t="shared" ref="U2:U31" si="2">T2/O2</f>
        <v>0.0242587601078167</v>
      </c>
    </row>
    <row r="3" customHeight="1" spans="1:21">
      <c r="A3" s="20">
        <v>43526</v>
      </c>
      <c r="B3" s="1">
        <v>720</v>
      </c>
      <c r="C3" s="1">
        <v>1378</v>
      </c>
      <c r="D3" s="1">
        <v>27.08</v>
      </c>
      <c r="E3" s="14">
        <v>0.8486</v>
      </c>
      <c r="F3" s="1">
        <v>17</v>
      </c>
      <c r="G3" s="1">
        <v>10</v>
      </c>
      <c r="H3" s="1">
        <v>5</v>
      </c>
      <c r="I3" s="17">
        <v>0.0069</v>
      </c>
      <c r="J3" s="1">
        <v>9075</v>
      </c>
      <c r="K3" s="1">
        <v>5</v>
      </c>
      <c r="L3" s="1">
        <v>5</v>
      </c>
      <c r="M3" s="17" t="s">
        <v>120</v>
      </c>
      <c r="N3" s="1">
        <v>69</v>
      </c>
      <c r="O3" s="1">
        <v>414</v>
      </c>
      <c r="P3" s="1">
        <v>21</v>
      </c>
      <c r="Q3" s="18">
        <f t="shared" si="0"/>
        <v>0.0291666666666667</v>
      </c>
      <c r="R3" s="1">
        <v>5</v>
      </c>
      <c r="S3" s="18">
        <f t="shared" si="1"/>
        <v>0.072463768115942</v>
      </c>
      <c r="T3" s="1">
        <v>8</v>
      </c>
      <c r="U3" s="18">
        <f t="shared" si="2"/>
        <v>0.0193236714975845</v>
      </c>
    </row>
    <row r="4" customHeight="1" spans="1:21">
      <c r="A4" s="20">
        <v>43527</v>
      </c>
      <c r="B4" s="1">
        <v>738</v>
      </c>
      <c r="C4" s="1">
        <v>1296</v>
      </c>
      <c r="D4" s="1">
        <v>30.82</v>
      </c>
      <c r="E4" s="14">
        <v>0.8293</v>
      </c>
      <c r="F4" s="1">
        <v>14</v>
      </c>
      <c r="G4" s="1">
        <v>8</v>
      </c>
      <c r="H4" s="1">
        <v>2</v>
      </c>
      <c r="I4" s="17">
        <v>0.0027</v>
      </c>
      <c r="J4" s="1">
        <v>8696</v>
      </c>
      <c r="K4" s="1">
        <v>4</v>
      </c>
      <c r="L4" s="1">
        <v>1</v>
      </c>
      <c r="M4" s="17">
        <f>L4/B4</f>
        <v>0.0013550135501355</v>
      </c>
      <c r="N4" s="1">
        <v>80</v>
      </c>
      <c r="O4" s="1">
        <v>382</v>
      </c>
      <c r="P4" s="1">
        <v>24</v>
      </c>
      <c r="Q4" s="18">
        <f t="shared" si="0"/>
        <v>0.032520325203252</v>
      </c>
      <c r="R4" s="1">
        <v>4</v>
      </c>
      <c r="S4" s="18">
        <f t="shared" si="1"/>
        <v>0.05</v>
      </c>
      <c r="T4" s="1">
        <v>9</v>
      </c>
      <c r="U4" s="18">
        <f t="shared" si="2"/>
        <v>0.0235602094240838</v>
      </c>
    </row>
    <row r="5" customHeight="1" spans="1:21">
      <c r="A5" s="20">
        <v>43528</v>
      </c>
      <c r="B5" s="1">
        <v>635</v>
      </c>
      <c r="C5" s="1">
        <v>1147</v>
      </c>
      <c r="D5" s="1">
        <v>36.96</v>
      </c>
      <c r="E5" s="14">
        <v>0.852</v>
      </c>
      <c r="F5" s="1">
        <v>17</v>
      </c>
      <c r="G5" s="1">
        <v>13</v>
      </c>
      <c r="H5" s="1">
        <v>2</v>
      </c>
      <c r="I5" s="17">
        <v>0.0031</v>
      </c>
      <c r="J5" s="1">
        <v>7826</v>
      </c>
      <c r="K5" s="1">
        <v>4</v>
      </c>
      <c r="L5" s="1">
        <v>0</v>
      </c>
      <c r="M5" s="17">
        <v>0</v>
      </c>
      <c r="N5" s="1">
        <v>70</v>
      </c>
      <c r="O5" s="1">
        <v>303</v>
      </c>
      <c r="P5" s="1">
        <v>19</v>
      </c>
      <c r="Q5" s="18">
        <f t="shared" si="0"/>
        <v>0.0299212598425197</v>
      </c>
      <c r="R5" s="1">
        <v>8</v>
      </c>
      <c r="S5" s="18">
        <f t="shared" si="1"/>
        <v>0.114285714285714</v>
      </c>
      <c r="T5" s="1">
        <v>3</v>
      </c>
      <c r="U5" s="18">
        <f t="shared" si="2"/>
        <v>0.0099009900990099</v>
      </c>
    </row>
    <row r="6" customHeight="1" spans="1:21">
      <c r="A6" s="20">
        <v>43529</v>
      </c>
      <c r="B6" s="1">
        <v>400</v>
      </c>
      <c r="C6" s="1">
        <v>734</v>
      </c>
      <c r="D6" s="1">
        <v>37.02</v>
      </c>
      <c r="E6" s="14">
        <v>0.805</v>
      </c>
      <c r="F6" s="1">
        <v>15</v>
      </c>
      <c r="G6" s="1">
        <v>10</v>
      </c>
      <c r="H6" s="1">
        <v>3</v>
      </c>
      <c r="I6" s="17">
        <v>0.0075</v>
      </c>
      <c r="J6" s="1">
        <v>7655</v>
      </c>
      <c r="K6" s="1">
        <v>4</v>
      </c>
      <c r="L6" s="1">
        <v>1</v>
      </c>
      <c r="M6" s="17">
        <f>L6/B6</f>
        <v>0.0025</v>
      </c>
      <c r="N6" s="1">
        <v>52</v>
      </c>
      <c r="O6" s="1">
        <v>264</v>
      </c>
      <c r="P6" s="1">
        <v>26</v>
      </c>
      <c r="Q6" s="18">
        <f t="shared" si="0"/>
        <v>0.065</v>
      </c>
      <c r="R6" s="1">
        <v>4</v>
      </c>
      <c r="S6" s="18">
        <f t="shared" si="1"/>
        <v>0.0769230769230769</v>
      </c>
      <c r="T6" s="1">
        <v>12</v>
      </c>
      <c r="U6" s="18">
        <f t="shared" si="2"/>
        <v>0.0454545454545455</v>
      </c>
    </row>
    <row r="7" customHeight="1" spans="1:21">
      <c r="A7" s="20">
        <v>43530</v>
      </c>
      <c r="B7" s="1">
        <v>423</v>
      </c>
      <c r="C7" s="1">
        <v>812</v>
      </c>
      <c r="D7" s="1">
        <v>37.72</v>
      </c>
      <c r="E7" s="14">
        <v>0.8156</v>
      </c>
      <c r="F7" s="1">
        <v>18</v>
      </c>
      <c r="G7" s="1">
        <v>12</v>
      </c>
      <c r="H7" s="1">
        <v>2</v>
      </c>
      <c r="I7" s="17">
        <v>0.0047</v>
      </c>
      <c r="J7" s="1">
        <v>3667</v>
      </c>
      <c r="K7" s="1">
        <v>2</v>
      </c>
      <c r="L7" s="1">
        <v>2</v>
      </c>
      <c r="M7" s="17">
        <v>0.0047</v>
      </c>
      <c r="N7" s="1">
        <v>74</v>
      </c>
      <c r="O7" s="1">
        <v>288</v>
      </c>
      <c r="P7" s="1">
        <v>31</v>
      </c>
      <c r="Q7" s="18">
        <f t="shared" si="0"/>
        <v>0.0732860520094563</v>
      </c>
      <c r="R7" s="1">
        <v>8</v>
      </c>
      <c r="S7" s="18">
        <f t="shared" si="1"/>
        <v>0.108108108108108</v>
      </c>
      <c r="T7" s="1">
        <v>14</v>
      </c>
      <c r="U7" s="18">
        <f t="shared" si="2"/>
        <v>0.0486111111111111</v>
      </c>
    </row>
    <row r="8" customHeight="1" spans="1:21">
      <c r="A8" s="20">
        <v>43531</v>
      </c>
      <c r="B8" s="1">
        <v>453</v>
      </c>
      <c r="C8" s="1">
        <v>761</v>
      </c>
      <c r="D8" s="1">
        <v>44.37</v>
      </c>
      <c r="E8" s="14">
        <v>0.8168</v>
      </c>
      <c r="F8" s="1">
        <v>13</v>
      </c>
      <c r="G8" s="1">
        <v>5</v>
      </c>
      <c r="H8" s="1">
        <v>5</v>
      </c>
      <c r="I8" s="17">
        <v>0.011</v>
      </c>
      <c r="J8" s="1">
        <v>8912</v>
      </c>
      <c r="K8" s="1">
        <v>5</v>
      </c>
      <c r="L8" s="1">
        <v>5</v>
      </c>
      <c r="M8" s="17">
        <v>0.011</v>
      </c>
      <c r="N8" s="1">
        <v>51</v>
      </c>
      <c r="O8" s="1">
        <v>314</v>
      </c>
      <c r="P8" s="1">
        <v>10</v>
      </c>
      <c r="Q8" s="18">
        <f t="shared" si="0"/>
        <v>0.022075055187638</v>
      </c>
      <c r="R8" s="1">
        <v>4</v>
      </c>
      <c r="S8" s="18">
        <f t="shared" si="1"/>
        <v>0.0784313725490196</v>
      </c>
      <c r="T8" s="1">
        <v>3</v>
      </c>
      <c r="U8" s="18">
        <f t="shared" si="2"/>
        <v>0.00955414012738853</v>
      </c>
    </row>
    <row r="9" customHeight="1" spans="1:21">
      <c r="A9" s="20">
        <v>43532</v>
      </c>
      <c r="B9" s="1">
        <v>405</v>
      </c>
      <c r="C9" s="1">
        <v>678</v>
      </c>
      <c r="D9" s="1">
        <v>50.54</v>
      </c>
      <c r="E9" s="14">
        <v>0.8123</v>
      </c>
      <c r="F9" s="1">
        <v>11</v>
      </c>
      <c r="G9" s="1">
        <v>7</v>
      </c>
      <c r="H9" s="1">
        <v>2</v>
      </c>
      <c r="I9" s="17" t="s">
        <v>121</v>
      </c>
      <c r="J9" s="1">
        <v>3467</v>
      </c>
      <c r="K9" s="1">
        <v>2</v>
      </c>
      <c r="L9" s="1">
        <v>2</v>
      </c>
      <c r="M9" s="17">
        <v>0.0049</v>
      </c>
      <c r="N9" s="1">
        <v>29</v>
      </c>
      <c r="O9" s="1">
        <v>304</v>
      </c>
      <c r="P9" s="1">
        <v>20</v>
      </c>
      <c r="Q9" s="18">
        <f t="shared" si="0"/>
        <v>0.0493827160493827</v>
      </c>
      <c r="R9" s="1">
        <v>4</v>
      </c>
      <c r="S9" s="18">
        <f t="shared" si="1"/>
        <v>0.137931034482759</v>
      </c>
      <c r="T9" s="27">
        <v>9</v>
      </c>
      <c r="U9" s="18">
        <f t="shared" si="2"/>
        <v>0.0296052631578947</v>
      </c>
    </row>
    <row r="10" customHeight="1" spans="1:21">
      <c r="A10" s="20">
        <v>43533</v>
      </c>
      <c r="B10" s="1">
        <v>401</v>
      </c>
      <c r="C10" s="1">
        <v>766</v>
      </c>
      <c r="D10" s="1">
        <v>45.72</v>
      </c>
      <c r="E10" s="14">
        <v>0.8279</v>
      </c>
      <c r="F10" s="1">
        <v>7</v>
      </c>
      <c r="G10" s="1">
        <v>6</v>
      </c>
      <c r="H10" s="1">
        <v>3</v>
      </c>
      <c r="I10" s="17">
        <v>0.0075</v>
      </c>
      <c r="J10" s="1">
        <v>5358</v>
      </c>
      <c r="K10" s="1">
        <v>3</v>
      </c>
      <c r="L10" s="1">
        <v>3</v>
      </c>
      <c r="M10" s="17">
        <v>0.0075</v>
      </c>
      <c r="N10" s="1">
        <v>37</v>
      </c>
      <c r="O10" s="1">
        <v>288</v>
      </c>
      <c r="P10" s="1">
        <v>12</v>
      </c>
      <c r="Q10" s="18">
        <f t="shared" si="0"/>
        <v>0.029925187032419</v>
      </c>
      <c r="R10" s="1">
        <v>3</v>
      </c>
      <c r="S10" s="18">
        <f t="shared" ref="S10:S31" si="3">R10/N10</f>
        <v>0.0810810810810811</v>
      </c>
      <c r="T10" s="27">
        <v>4</v>
      </c>
      <c r="U10" s="18">
        <f t="shared" si="2"/>
        <v>0.0138888888888889</v>
      </c>
    </row>
    <row r="11" customHeight="1" spans="1:21">
      <c r="A11" s="20">
        <v>43534</v>
      </c>
      <c r="B11" s="1">
        <v>428</v>
      </c>
      <c r="C11" s="1">
        <v>860</v>
      </c>
      <c r="D11" s="1">
        <v>34.34</v>
      </c>
      <c r="E11" s="14">
        <v>0.8201</v>
      </c>
      <c r="F11" s="1">
        <v>13</v>
      </c>
      <c r="G11" s="1">
        <v>7</v>
      </c>
      <c r="H11" s="1">
        <v>2</v>
      </c>
      <c r="I11" s="17">
        <v>0.0047</v>
      </c>
      <c r="J11" s="1">
        <v>5645</v>
      </c>
      <c r="K11" s="1">
        <v>3</v>
      </c>
      <c r="L11" s="1">
        <v>3</v>
      </c>
      <c r="M11" s="17">
        <v>0.0047</v>
      </c>
      <c r="N11" s="1">
        <v>60</v>
      </c>
      <c r="O11" s="1">
        <v>324</v>
      </c>
      <c r="P11" s="1">
        <v>13</v>
      </c>
      <c r="Q11" s="18">
        <f t="shared" si="0"/>
        <v>0.0303738317757009</v>
      </c>
      <c r="R11" s="1">
        <v>3</v>
      </c>
      <c r="S11" s="18">
        <f t="shared" si="3"/>
        <v>0.05</v>
      </c>
      <c r="T11" s="27">
        <v>9</v>
      </c>
      <c r="U11" s="18">
        <f t="shared" si="2"/>
        <v>0.0277777777777778</v>
      </c>
    </row>
    <row r="12" customHeight="1" spans="1:21">
      <c r="A12" s="20">
        <v>43535</v>
      </c>
      <c r="B12" s="1">
        <v>451</v>
      </c>
      <c r="C12" s="1">
        <v>862</v>
      </c>
      <c r="D12" s="1">
        <v>33.05</v>
      </c>
      <c r="E12" s="14">
        <v>0.8182</v>
      </c>
      <c r="F12" s="1">
        <v>13</v>
      </c>
      <c r="G12" s="1">
        <v>8</v>
      </c>
      <c r="H12" s="1">
        <v>0</v>
      </c>
      <c r="I12" s="17">
        <v>0</v>
      </c>
      <c r="J12" s="1">
        <v>0</v>
      </c>
      <c r="K12" s="1">
        <v>0</v>
      </c>
      <c r="L12" s="1">
        <v>0</v>
      </c>
      <c r="M12" s="17">
        <v>0</v>
      </c>
      <c r="N12" s="1">
        <v>58</v>
      </c>
      <c r="O12" s="1">
        <v>318</v>
      </c>
      <c r="P12" s="1">
        <v>21</v>
      </c>
      <c r="Q12" s="18">
        <f t="shared" si="0"/>
        <v>0.0465631929046563</v>
      </c>
      <c r="R12" s="1">
        <v>2</v>
      </c>
      <c r="S12" s="18">
        <f t="shared" si="3"/>
        <v>0.0344827586206897</v>
      </c>
      <c r="T12" s="27">
        <v>15</v>
      </c>
      <c r="U12" s="18">
        <f t="shared" si="2"/>
        <v>0.0471698113207547</v>
      </c>
    </row>
    <row r="13" customHeight="1" spans="1:21">
      <c r="A13" s="20">
        <v>43536</v>
      </c>
      <c r="B13" s="1">
        <v>447</v>
      </c>
      <c r="C13" s="1">
        <v>841</v>
      </c>
      <c r="D13" s="1">
        <v>32.94</v>
      </c>
      <c r="E13" s="14">
        <v>0.7964</v>
      </c>
      <c r="F13" s="1">
        <v>11</v>
      </c>
      <c r="G13" s="1">
        <v>6</v>
      </c>
      <c r="H13" s="1">
        <v>4</v>
      </c>
      <c r="I13" s="17">
        <v>0.0089</v>
      </c>
      <c r="J13" s="1">
        <v>7156</v>
      </c>
      <c r="K13" s="1">
        <v>4</v>
      </c>
      <c r="L13" s="1">
        <v>4</v>
      </c>
      <c r="M13" s="17">
        <v>0.0089</v>
      </c>
      <c r="N13" s="1">
        <v>87</v>
      </c>
      <c r="O13" s="1">
        <v>294</v>
      </c>
      <c r="P13" s="1">
        <v>15</v>
      </c>
      <c r="Q13" s="18">
        <f t="shared" si="0"/>
        <v>0.0335570469798658</v>
      </c>
      <c r="R13" s="1">
        <v>1</v>
      </c>
      <c r="S13" s="18">
        <f t="shared" si="3"/>
        <v>0.0114942528735632</v>
      </c>
      <c r="T13" s="27">
        <v>7</v>
      </c>
      <c r="U13" s="18">
        <f t="shared" si="2"/>
        <v>0.0238095238095238</v>
      </c>
    </row>
    <row r="14" customHeight="1" spans="1:21">
      <c r="A14" s="20">
        <v>43537</v>
      </c>
      <c r="B14" s="1">
        <v>425</v>
      </c>
      <c r="C14" s="1">
        <v>676</v>
      </c>
      <c r="D14" s="1">
        <v>45.37</v>
      </c>
      <c r="E14" s="14">
        <v>0.8118</v>
      </c>
      <c r="F14" s="1">
        <v>11</v>
      </c>
      <c r="G14" s="1">
        <v>7</v>
      </c>
      <c r="H14" s="1">
        <v>1</v>
      </c>
      <c r="I14" s="17">
        <v>0.0024</v>
      </c>
      <c r="J14" s="1">
        <v>1789</v>
      </c>
      <c r="K14" s="1">
        <v>1</v>
      </c>
      <c r="L14" s="1">
        <v>1</v>
      </c>
      <c r="M14" s="17">
        <v>0.0024</v>
      </c>
      <c r="N14" s="1">
        <v>64</v>
      </c>
      <c r="O14" s="1">
        <v>273</v>
      </c>
      <c r="P14" s="1">
        <v>18</v>
      </c>
      <c r="Q14" s="18">
        <f t="shared" si="0"/>
        <v>0.0423529411764706</v>
      </c>
      <c r="R14" s="1">
        <v>6</v>
      </c>
      <c r="S14" s="18">
        <f t="shared" si="3"/>
        <v>0.09375</v>
      </c>
      <c r="T14" s="27">
        <v>8</v>
      </c>
      <c r="U14" s="18">
        <f t="shared" si="2"/>
        <v>0.0293040293040293</v>
      </c>
    </row>
    <row r="15" customHeight="1" spans="1:21">
      <c r="A15" s="20">
        <v>43538</v>
      </c>
      <c r="B15" s="1">
        <v>488</v>
      </c>
      <c r="C15" s="1">
        <v>794</v>
      </c>
      <c r="D15" s="1">
        <v>38.55</v>
      </c>
      <c r="E15" s="14">
        <v>0.8361</v>
      </c>
      <c r="F15" s="1">
        <v>15</v>
      </c>
      <c r="G15" s="1">
        <v>13</v>
      </c>
      <c r="H15" s="1">
        <v>0</v>
      </c>
      <c r="I15" s="17">
        <v>0</v>
      </c>
      <c r="J15" s="1">
        <v>0</v>
      </c>
      <c r="K15" s="1">
        <v>0</v>
      </c>
      <c r="L15" s="1">
        <v>0</v>
      </c>
      <c r="M15" s="17">
        <v>0</v>
      </c>
      <c r="N15" s="1">
        <v>48</v>
      </c>
      <c r="O15" s="1">
        <v>356</v>
      </c>
      <c r="P15" s="1">
        <v>20</v>
      </c>
      <c r="Q15" s="18">
        <f t="shared" si="0"/>
        <v>0.040983606557377</v>
      </c>
      <c r="R15" s="1">
        <v>6</v>
      </c>
      <c r="S15" s="18">
        <f t="shared" si="3"/>
        <v>0.125</v>
      </c>
      <c r="T15" s="27">
        <v>9</v>
      </c>
      <c r="U15" s="18">
        <f t="shared" si="2"/>
        <v>0.0252808988764045</v>
      </c>
    </row>
    <row r="16" customHeight="1" spans="1:21">
      <c r="A16" s="20">
        <v>43539</v>
      </c>
      <c r="B16" s="1">
        <v>424</v>
      </c>
      <c r="C16" s="1">
        <v>817</v>
      </c>
      <c r="D16" s="1">
        <v>36.33</v>
      </c>
      <c r="E16" s="14">
        <v>0.8396</v>
      </c>
      <c r="F16" s="1">
        <v>16</v>
      </c>
      <c r="G16" s="1">
        <v>8</v>
      </c>
      <c r="H16" s="1">
        <v>3</v>
      </c>
      <c r="I16" s="17">
        <v>0.0071</v>
      </c>
      <c r="J16" s="1">
        <v>7536</v>
      </c>
      <c r="K16" s="1">
        <v>3</v>
      </c>
      <c r="L16" s="1">
        <v>2</v>
      </c>
      <c r="M16" s="17">
        <f>L16/B16</f>
        <v>0.00471698113207547</v>
      </c>
      <c r="N16" s="1">
        <v>59</v>
      </c>
      <c r="O16" s="1">
        <v>300</v>
      </c>
      <c r="P16" s="1">
        <v>22</v>
      </c>
      <c r="Q16" s="18">
        <f t="shared" si="0"/>
        <v>0.0518867924528302</v>
      </c>
      <c r="R16" s="1">
        <v>5</v>
      </c>
      <c r="S16" s="18">
        <f t="shared" si="3"/>
        <v>0.0847457627118644</v>
      </c>
      <c r="T16" s="27">
        <v>6</v>
      </c>
      <c r="U16" s="18">
        <f t="shared" si="2"/>
        <v>0.02</v>
      </c>
    </row>
    <row r="17" customHeight="1" spans="1:21">
      <c r="A17" s="20">
        <v>43540</v>
      </c>
      <c r="B17" s="1">
        <v>430</v>
      </c>
      <c r="C17" s="1">
        <v>812</v>
      </c>
      <c r="D17" s="1">
        <v>30.25</v>
      </c>
      <c r="E17" s="14">
        <v>0.7907</v>
      </c>
      <c r="F17" s="1">
        <v>9</v>
      </c>
      <c r="G17" s="1">
        <v>8</v>
      </c>
      <c r="H17" s="1">
        <v>1</v>
      </c>
      <c r="I17" s="17" t="s">
        <v>122</v>
      </c>
      <c r="J17" s="1">
        <v>1799</v>
      </c>
      <c r="K17" s="1">
        <v>1</v>
      </c>
      <c r="L17" s="1">
        <v>0</v>
      </c>
      <c r="M17" s="17">
        <v>0</v>
      </c>
      <c r="N17" s="1">
        <v>60</v>
      </c>
      <c r="O17" s="1">
        <v>310</v>
      </c>
      <c r="P17" s="1">
        <v>20</v>
      </c>
      <c r="Q17" s="18">
        <f t="shared" si="0"/>
        <v>0.0465116279069767</v>
      </c>
      <c r="R17" s="1">
        <v>3</v>
      </c>
      <c r="S17" s="18">
        <f t="shared" si="3"/>
        <v>0.05</v>
      </c>
      <c r="T17" s="27">
        <v>9</v>
      </c>
      <c r="U17" s="18">
        <f t="shared" si="2"/>
        <v>0.0290322580645161</v>
      </c>
    </row>
    <row r="18" customHeight="1" spans="1:21">
      <c r="A18" s="20">
        <v>43541</v>
      </c>
      <c r="B18" s="1">
        <v>399</v>
      </c>
      <c r="C18" s="1">
        <v>630</v>
      </c>
      <c r="D18" s="1">
        <v>33.34</v>
      </c>
      <c r="E18" s="14">
        <v>0.802</v>
      </c>
      <c r="F18" s="1">
        <v>7</v>
      </c>
      <c r="G18" s="1">
        <v>1</v>
      </c>
      <c r="H18" s="1">
        <v>2</v>
      </c>
      <c r="I18" s="17">
        <v>0.005</v>
      </c>
      <c r="J18" s="1">
        <v>3598</v>
      </c>
      <c r="K18" s="1">
        <v>2</v>
      </c>
      <c r="L18" s="1">
        <v>0</v>
      </c>
      <c r="M18" s="17">
        <v>0</v>
      </c>
      <c r="N18" s="1">
        <v>32</v>
      </c>
      <c r="O18" s="1">
        <v>301</v>
      </c>
      <c r="P18" s="1">
        <v>7</v>
      </c>
      <c r="Q18" s="18">
        <f t="shared" si="0"/>
        <v>0.0175438596491228</v>
      </c>
      <c r="R18" s="1">
        <v>3</v>
      </c>
      <c r="S18" s="18">
        <f t="shared" si="3"/>
        <v>0.09375</v>
      </c>
      <c r="T18" s="27">
        <v>2</v>
      </c>
      <c r="U18" s="18">
        <f t="shared" si="2"/>
        <v>0.00664451827242525</v>
      </c>
    </row>
    <row r="19" customHeight="1" spans="1:21">
      <c r="A19" s="20">
        <v>43542</v>
      </c>
      <c r="B19" s="1">
        <v>364</v>
      </c>
      <c r="C19" s="1">
        <v>704</v>
      </c>
      <c r="D19" s="1">
        <v>25.2</v>
      </c>
      <c r="E19" s="14">
        <v>0.772</v>
      </c>
      <c r="F19" s="1">
        <v>5</v>
      </c>
      <c r="G19" s="1">
        <v>10</v>
      </c>
      <c r="H19" s="1">
        <v>2</v>
      </c>
      <c r="I19" s="17" t="s">
        <v>123</v>
      </c>
      <c r="J19" s="1">
        <v>1799</v>
      </c>
      <c r="K19" s="1">
        <v>3</v>
      </c>
      <c r="L19" s="1">
        <v>1</v>
      </c>
      <c r="M19" s="17">
        <f>L19/B19</f>
        <v>0.00274725274725275</v>
      </c>
      <c r="N19" s="1">
        <v>45</v>
      </c>
      <c r="O19" s="1">
        <v>250</v>
      </c>
      <c r="P19" s="1">
        <v>16</v>
      </c>
      <c r="Q19" s="18">
        <f t="shared" si="0"/>
        <v>0.043956043956044</v>
      </c>
      <c r="R19" s="1">
        <v>3</v>
      </c>
      <c r="S19" s="18">
        <f t="shared" si="3"/>
        <v>0.0666666666666667</v>
      </c>
      <c r="T19" s="27">
        <v>7</v>
      </c>
      <c r="U19" s="18">
        <f t="shared" si="2"/>
        <v>0.028</v>
      </c>
    </row>
    <row r="20" customHeight="1" spans="1:21">
      <c r="A20" s="20">
        <v>43543</v>
      </c>
      <c r="B20" s="1">
        <v>361</v>
      </c>
      <c r="C20" s="1">
        <v>603</v>
      </c>
      <c r="D20" s="1">
        <v>57.19</v>
      </c>
      <c r="E20" s="14">
        <v>0.7729</v>
      </c>
      <c r="F20" s="1">
        <v>15</v>
      </c>
      <c r="G20" s="1">
        <v>6</v>
      </c>
      <c r="H20" s="1">
        <v>4</v>
      </c>
      <c r="I20" s="17">
        <v>0.0111</v>
      </c>
      <c r="J20" s="1">
        <v>3500</v>
      </c>
      <c r="K20" s="1">
        <v>4</v>
      </c>
      <c r="L20" s="1">
        <v>2</v>
      </c>
      <c r="M20" s="17">
        <f>L20/B20</f>
        <v>0.00554016620498615</v>
      </c>
      <c r="N20" s="1">
        <v>56</v>
      </c>
      <c r="O20" s="1">
        <v>253</v>
      </c>
      <c r="P20" s="1">
        <v>16</v>
      </c>
      <c r="Q20" s="18">
        <f t="shared" si="0"/>
        <v>0.0443213296398892</v>
      </c>
      <c r="R20" s="1">
        <v>4</v>
      </c>
      <c r="S20" s="18">
        <f t="shared" si="3"/>
        <v>0.0714285714285714</v>
      </c>
      <c r="T20" s="27">
        <v>5</v>
      </c>
      <c r="U20" s="18">
        <f t="shared" si="2"/>
        <v>0.0197628458498024</v>
      </c>
    </row>
    <row r="21" customHeight="1" spans="1:21">
      <c r="A21" s="20">
        <v>43544</v>
      </c>
      <c r="B21" s="1">
        <v>426</v>
      </c>
      <c r="C21" s="1">
        <v>813</v>
      </c>
      <c r="D21" s="1">
        <v>31.34</v>
      </c>
      <c r="E21" s="14">
        <v>0.7817</v>
      </c>
      <c r="F21" s="1">
        <v>11</v>
      </c>
      <c r="G21" s="1">
        <v>1</v>
      </c>
      <c r="H21" s="1">
        <v>5</v>
      </c>
      <c r="I21" s="17">
        <v>0.0117</v>
      </c>
      <c r="J21" s="1">
        <v>5650</v>
      </c>
      <c r="K21" s="1">
        <v>5</v>
      </c>
      <c r="L21" s="1">
        <v>3</v>
      </c>
      <c r="M21" s="24">
        <v>0.0047</v>
      </c>
      <c r="N21" s="1">
        <v>77</v>
      </c>
      <c r="O21" s="1">
        <v>269</v>
      </c>
      <c r="P21" s="1">
        <v>13</v>
      </c>
      <c r="Q21" s="18">
        <f t="shared" si="0"/>
        <v>0.0305164319248826</v>
      </c>
      <c r="R21" s="1">
        <v>2</v>
      </c>
      <c r="S21" s="18">
        <f t="shared" si="3"/>
        <v>0.025974025974026</v>
      </c>
      <c r="T21" s="27">
        <v>2</v>
      </c>
      <c r="U21" s="18">
        <f t="shared" si="2"/>
        <v>0.00743494423791822</v>
      </c>
    </row>
    <row r="22" customHeight="1" spans="1:21">
      <c r="A22" s="20">
        <v>43545</v>
      </c>
      <c r="B22" s="1">
        <v>452</v>
      </c>
      <c r="C22" s="1">
        <v>857</v>
      </c>
      <c r="D22" s="1">
        <v>29.15</v>
      </c>
      <c r="E22" s="14">
        <v>0.7898</v>
      </c>
      <c r="F22" s="1">
        <v>22</v>
      </c>
      <c r="G22" s="1">
        <v>8</v>
      </c>
      <c r="H22" s="1">
        <v>4</v>
      </c>
      <c r="I22" s="17">
        <v>0.0088</v>
      </c>
      <c r="J22" s="1">
        <v>7488</v>
      </c>
      <c r="K22" s="1">
        <v>5</v>
      </c>
      <c r="L22" s="1">
        <v>3</v>
      </c>
      <c r="M22" s="17">
        <v>0.0044</v>
      </c>
      <c r="N22" s="1">
        <v>67</v>
      </c>
      <c r="O22" s="1">
        <v>317</v>
      </c>
      <c r="P22" s="1">
        <v>32</v>
      </c>
      <c r="Q22" s="18">
        <f t="shared" si="0"/>
        <v>0.0707964601769911</v>
      </c>
      <c r="R22" s="1">
        <v>8</v>
      </c>
      <c r="S22" s="18">
        <f t="shared" si="3"/>
        <v>0.119402985074627</v>
      </c>
      <c r="T22" s="27">
        <v>2</v>
      </c>
      <c r="U22" s="18">
        <f t="shared" si="2"/>
        <v>0.00630914826498423</v>
      </c>
    </row>
    <row r="23" customHeight="1" spans="1:21">
      <c r="A23" s="20">
        <v>43546</v>
      </c>
      <c r="B23" s="1">
        <v>359</v>
      </c>
      <c r="C23" s="1">
        <v>731</v>
      </c>
      <c r="D23" s="1">
        <v>44.42</v>
      </c>
      <c r="E23" s="14">
        <v>0.7911</v>
      </c>
      <c r="F23" s="1">
        <v>16</v>
      </c>
      <c r="G23" s="1">
        <v>4</v>
      </c>
      <c r="H23" s="1">
        <v>5</v>
      </c>
      <c r="I23" s="17">
        <v>0.0139</v>
      </c>
      <c r="J23" s="1">
        <v>7214</v>
      </c>
      <c r="K23" s="1">
        <v>5</v>
      </c>
      <c r="L23" s="1">
        <v>4</v>
      </c>
      <c r="M23" s="17">
        <f>L23/B23</f>
        <v>0.011142061281337</v>
      </c>
      <c r="N23" s="1">
        <v>77</v>
      </c>
      <c r="O23" s="1">
        <v>221</v>
      </c>
      <c r="P23" s="1">
        <v>26</v>
      </c>
      <c r="Q23" s="18">
        <f t="shared" si="0"/>
        <v>0.0724233983286908</v>
      </c>
      <c r="R23" s="1">
        <v>6</v>
      </c>
      <c r="S23" s="18">
        <f t="shared" si="3"/>
        <v>0.0779220779220779</v>
      </c>
      <c r="T23" s="27">
        <v>4</v>
      </c>
      <c r="U23" s="18">
        <f t="shared" si="2"/>
        <v>0.0180995475113122</v>
      </c>
    </row>
    <row r="24" customHeight="1" spans="1:21">
      <c r="A24" s="20">
        <v>43547</v>
      </c>
      <c r="B24" s="1">
        <v>325</v>
      </c>
      <c r="C24" s="1">
        <v>701</v>
      </c>
      <c r="D24" s="1">
        <v>52.66</v>
      </c>
      <c r="E24" s="14">
        <v>0.7631</v>
      </c>
      <c r="F24" s="1">
        <v>10</v>
      </c>
      <c r="G24" s="1">
        <v>6</v>
      </c>
      <c r="H24" s="1">
        <v>3</v>
      </c>
      <c r="I24" s="17">
        <v>0.0092</v>
      </c>
      <c r="J24" s="1">
        <v>4238</v>
      </c>
      <c r="K24" s="1">
        <v>3</v>
      </c>
      <c r="L24" s="1">
        <v>2</v>
      </c>
      <c r="M24" s="17">
        <f>L24/B24</f>
        <v>0.00615384615384615</v>
      </c>
      <c r="N24" s="1">
        <v>77</v>
      </c>
      <c r="O24" s="1">
        <v>170</v>
      </c>
      <c r="P24" s="1">
        <v>23</v>
      </c>
      <c r="Q24" s="18">
        <f t="shared" si="0"/>
        <v>0.0707692307692308</v>
      </c>
      <c r="R24" s="1">
        <v>4</v>
      </c>
      <c r="S24" s="18">
        <f t="shared" si="3"/>
        <v>0.051948051948052</v>
      </c>
      <c r="T24" s="27">
        <v>4</v>
      </c>
      <c r="U24" s="18">
        <f t="shared" si="2"/>
        <v>0.0235294117647059</v>
      </c>
    </row>
    <row r="25" customHeight="1" spans="1:21">
      <c r="A25" s="20">
        <v>43548</v>
      </c>
      <c r="B25" s="1">
        <v>269</v>
      </c>
      <c r="C25" s="1">
        <v>620</v>
      </c>
      <c r="D25" s="1">
        <v>38.13</v>
      </c>
      <c r="E25" s="14">
        <v>0.7026</v>
      </c>
      <c r="F25" s="1">
        <v>19</v>
      </c>
      <c r="G25" s="1">
        <v>2</v>
      </c>
      <c r="H25" s="1">
        <v>3</v>
      </c>
      <c r="I25" s="17">
        <v>0.0112</v>
      </c>
      <c r="J25" s="1">
        <v>3987</v>
      </c>
      <c r="K25" s="1">
        <v>3</v>
      </c>
      <c r="L25" s="1">
        <v>2</v>
      </c>
      <c r="M25" s="17">
        <f>L25/B25</f>
        <v>0.00743494423791822</v>
      </c>
      <c r="N25" s="1">
        <v>91</v>
      </c>
      <c r="O25" s="1">
        <v>123</v>
      </c>
      <c r="P25" s="1">
        <v>19</v>
      </c>
      <c r="Q25" s="18">
        <f t="shared" si="0"/>
        <v>0.0706319702602231</v>
      </c>
      <c r="R25" s="1">
        <v>7</v>
      </c>
      <c r="S25" s="18">
        <f t="shared" si="3"/>
        <v>0.0769230769230769</v>
      </c>
      <c r="T25" s="27">
        <v>3</v>
      </c>
      <c r="U25" s="18">
        <f t="shared" si="2"/>
        <v>0.024390243902439</v>
      </c>
    </row>
    <row r="26" customHeight="1" spans="1:21">
      <c r="A26" s="20">
        <v>43549</v>
      </c>
      <c r="B26" s="1">
        <v>280</v>
      </c>
      <c r="C26" s="1">
        <v>500</v>
      </c>
      <c r="D26" s="1">
        <v>54.07</v>
      </c>
      <c r="E26" s="1">
        <v>76.07</v>
      </c>
      <c r="F26" s="1">
        <v>10</v>
      </c>
      <c r="G26" s="1">
        <v>3</v>
      </c>
      <c r="H26" s="1">
        <v>0</v>
      </c>
      <c r="I26" s="17">
        <v>0</v>
      </c>
      <c r="J26" s="1">
        <v>0</v>
      </c>
      <c r="K26" s="1">
        <v>0</v>
      </c>
      <c r="L26" s="1">
        <v>0</v>
      </c>
      <c r="M26" s="17">
        <v>0</v>
      </c>
      <c r="N26" s="1">
        <v>84</v>
      </c>
      <c r="O26" s="1">
        <v>136</v>
      </c>
      <c r="P26" s="1">
        <v>11</v>
      </c>
      <c r="Q26" s="18">
        <f t="shared" si="0"/>
        <v>0.0392857142857143</v>
      </c>
      <c r="R26" s="1">
        <v>5</v>
      </c>
      <c r="S26" s="18">
        <f t="shared" si="3"/>
        <v>0.0595238095238095</v>
      </c>
      <c r="T26" s="27">
        <v>3</v>
      </c>
      <c r="U26" s="18">
        <f t="shared" si="2"/>
        <v>0.0220588235294118</v>
      </c>
    </row>
    <row r="27" customHeight="1" spans="1:21">
      <c r="A27" s="20">
        <v>43550</v>
      </c>
      <c r="B27" s="1">
        <v>273</v>
      </c>
      <c r="C27" s="1">
        <v>611</v>
      </c>
      <c r="D27" s="1">
        <v>40.47</v>
      </c>
      <c r="E27" s="14">
        <v>0.7033</v>
      </c>
      <c r="F27" s="1">
        <v>29</v>
      </c>
      <c r="G27" s="1">
        <v>9</v>
      </c>
      <c r="H27" s="1">
        <v>3</v>
      </c>
      <c r="I27" s="17">
        <v>0.011</v>
      </c>
      <c r="J27" s="1">
        <v>12204</v>
      </c>
      <c r="K27" s="1">
        <v>6</v>
      </c>
      <c r="L27" s="1">
        <v>1</v>
      </c>
      <c r="M27" s="17">
        <f>L27/B27</f>
        <v>0.00366300366300366</v>
      </c>
      <c r="N27" s="1">
        <v>75</v>
      </c>
      <c r="O27" s="1">
        <v>154</v>
      </c>
      <c r="P27" s="1">
        <v>32</v>
      </c>
      <c r="Q27" s="18">
        <f t="shared" si="0"/>
        <v>0.117216117216117</v>
      </c>
      <c r="R27" s="1">
        <v>9</v>
      </c>
      <c r="S27" s="18">
        <f t="shared" si="3"/>
        <v>0.12</v>
      </c>
      <c r="T27" s="27">
        <v>12</v>
      </c>
      <c r="U27" s="18">
        <f t="shared" si="2"/>
        <v>0.0779220779220779</v>
      </c>
    </row>
    <row r="28" customHeight="1" spans="1:21">
      <c r="A28" s="20">
        <v>43551</v>
      </c>
      <c r="B28" s="1">
        <v>354</v>
      </c>
      <c r="C28" s="1">
        <v>662</v>
      </c>
      <c r="D28" s="1">
        <v>42.1</v>
      </c>
      <c r="E28" s="14">
        <v>0.774</v>
      </c>
      <c r="F28" s="1">
        <v>10</v>
      </c>
      <c r="G28" s="1">
        <v>4</v>
      </c>
      <c r="H28" s="1">
        <v>3</v>
      </c>
      <c r="I28" s="17">
        <v>0.0085</v>
      </c>
      <c r="J28" s="1">
        <v>5997</v>
      </c>
      <c r="K28" s="1">
        <v>3</v>
      </c>
      <c r="L28" s="1">
        <v>1</v>
      </c>
      <c r="M28" s="17">
        <f>L28/B28</f>
        <v>0.00282485875706215</v>
      </c>
      <c r="N28" s="1">
        <v>134</v>
      </c>
      <c r="O28" s="1">
        <v>154</v>
      </c>
      <c r="P28" s="1">
        <v>9</v>
      </c>
      <c r="Q28" s="18">
        <f t="shared" si="0"/>
        <v>0.0254237288135593</v>
      </c>
      <c r="R28" s="1">
        <v>4</v>
      </c>
      <c r="S28" s="18">
        <f t="shared" si="3"/>
        <v>0.0298507462686567</v>
      </c>
      <c r="T28" s="27">
        <v>1</v>
      </c>
      <c r="U28" s="18">
        <f t="shared" si="2"/>
        <v>0.00649350649350649</v>
      </c>
    </row>
    <row r="29" customHeight="1" spans="1:21">
      <c r="A29" s="20">
        <v>43552</v>
      </c>
      <c r="B29" s="1">
        <v>311</v>
      </c>
      <c r="C29" s="1">
        <v>571</v>
      </c>
      <c r="D29" s="1">
        <v>47.52</v>
      </c>
      <c r="E29" s="14">
        <v>0.7492</v>
      </c>
      <c r="F29" s="1">
        <v>11</v>
      </c>
      <c r="G29" s="1">
        <v>5</v>
      </c>
      <c r="H29" s="1">
        <v>2</v>
      </c>
      <c r="I29" s="17">
        <v>0.0064</v>
      </c>
      <c r="J29" s="1">
        <v>4138</v>
      </c>
      <c r="K29" s="1">
        <v>2</v>
      </c>
      <c r="L29" s="1">
        <v>0</v>
      </c>
      <c r="M29" s="17">
        <v>0</v>
      </c>
      <c r="N29" s="1">
        <v>86</v>
      </c>
      <c r="O29" s="1">
        <v>182</v>
      </c>
      <c r="P29" s="1">
        <v>17</v>
      </c>
      <c r="Q29" s="18">
        <f t="shared" si="0"/>
        <v>0.0546623794212219</v>
      </c>
      <c r="R29" s="27">
        <v>7</v>
      </c>
      <c r="S29" s="18">
        <f t="shared" si="3"/>
        <v>0.0813953488372093</v>
      </c>
      <c r="T29" s="27">
        <v>6</v>
      </c>
      <c r="U29" s="18">
        <f t="shared" si="2"/>
        <v>0.032967032967033</v>
      </c>
    </row>
    <row r="30" customHeight="1" spans="1:21">
      <c r="A30" s="20">
        <v>43553</v>
      </c>
      <c r="B30" s="1">
        <v>276</v>
      </c>
      <c r="C30" s="1">
        <v>470</v>
      </c>
      <c r="D30" s="1">
        <v>71.3</v>
      </c>
      <c r="E30" s="14">
        <v>0.7572</v>
      </c>
      <c r="F30" s="1">
        <v>11</v>
      </c>
      <c r="G30" s="1">
        <v>4</v>
      </c>
      <c r="H30" s="1">
        <v>1</v>
      </c>
      <c r="I30" s="17">
        <v>0.0036</v>
      </c>
      <c r="J30" s="1">
        <v>1999</v>
      </c>
      <c r="K30" s="1">
        <v>1</v>
      </c>
      <c r="L30" s="1">
        <v>1</v>
      </c>
      <c r="M30" s="17">
        <v>0.0036</v>
      </c>
      <c r="N30" s="1">
        <v>106</v>
      </c>
      <c r="O30" s="1">
        <v>120</v>
      </c>
      <c r="P30" s="1">
        <v>17</v>
      </c>
      <c r="Q30" s="18">
        <f t="shared" si="0"/>
        <v>0.0615942028985507</v>
      </c>
      <c r="R30" s="27">
        <v>6</v>
      </c>
      <c r="S30" s="18">
        <f t="shared" si="3"/>
        <v>0.0566037735849057</v>
      </c>
      <c r="T30" s="27">
        <v>5</v>
      </c>
      <c r="U30" s="18">
        <f t="shared" si="2"/>
        <v>0.0416666666666667</v>
      </c>
    </row>
    <row r="31" customHeight="1" spans="1:21">
      <c r="A31" s="20">
        <v>43554</v>
      </c>
      <c r="B31" s="1">
        <v>278</v>
      </c>
      <c r="C31" s="1">
        <v>575</v>
      </c>
      <c r="D31" s="1">
        <v>43.38</v>
      </c>
      <c r="E31" s="14">
        <v>0.7122</v>
      </c>
      <c r="F31" s="1">
        <v>11</v>
      </c>
      <c r="G31" s="1">
        <v>8</v>
      </c>
      <c r="H31" s="1">
        <v>1</v>
      </c>
      <c r="I31" s="17">
        <v>0.0036</v>
      </c>
      <c r="J31" s="1">
        <v>1799</v>
      </c>
      <c r="K31" s="1">
        <v>1</v>
      </c>
      <c r="L31" s="1">
        <v>1</v>
      </c>
      <c r="M31" s="17">
        <v>0.0036</v>
      </c>
      <c r="N31" s="1">
        <v>110</v>
      </c>
      <c r="O31" s="1">
        <v>122</v>
      </c>
      <c r="P31" s="1">
        <v>15</v>
      </c>
      <c r="Q31" s="18">
        <f t="shared" si="0"/>
        <v>0.0539568345323741</v>
      </c>
      <c r="R31" s="27">
        <v>6</v>
      </c>
      <c r="S31" s="18">
        <f t="shared" si="3"/>
        <v>0.0545454545454545</v>
      </c>
      <c r="T31" s="27">
        <v>7</v>
      </c>
      <c r="U31" s="18">
        <f t="shared" si="2"/>
        <v>0.0573770491803279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0" sqref="N10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P6" sqref="P6"/>
    </sheetView>
  </sheetViews>
  <sheetFormatPr defaultColWidth="13.775" defaultRowHeight="19.05" customHeight="1"/>
  <cols>
    <col min="1" max="1" width="13.775" style="1" customWidth="1"/>
    <col min="2" max="13" width="8.88333333333333" style="1" customWidth="1"/>
    <col min="14" max="14" width="13.775" style="1" customWidth="1"/>
    <col min="15" max="16384" width="13.775" style="1"/>
  </cols>
  <sheetData>
    <row r="1" ht="44.55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4" t="s">
        <v>124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10</v>
      </c>
      <c r="K1" s="10" t="s">
        <v>125</v>
      </c>
      <c r="L1" s="10" t="s">
        <v>126</v>
      </c>
      <c r="M1" s="10" t="s">
        <v>127</v>
      </c>
      <c r="N1" s="11" t="s">
        <v>128</v>
      </c>
      <c r="O1" s="11" t="s">
        <v>129</v>
      </c>
      <c r="P1" s="12" t="s">
        <v>130</v>
      </c>
    </row>
    <row r="2" customHeight="1" spans="1:16">
      <c r="A2" s="5">
        <v>43525</v>
      </c>
      <c r="B2" s="1">
        <v>3104</v>
      </c>
      <c r="C2" s="1">
        <v>1190</v>
      </c>
      <c r="D2" s="6">
        <v>37</v>
      </c>
      <c r="E2" s="6">
        <v>8</v>
      </c>
      <c r="F2" s="6">
        <v>2.6</v>
      </c>
      <c r="G2" s="6">
        <v>1</v>
      </c>
      <c r="H2" s="6">
        <v>24</v>
      </c>
      <c r="I2" s="6">
        <v>115</v>
      </c>
      <c r="J2" s="6">
        <v>429</v>
      </c>
      <c r="K2" s="1">
        <f>M2-L2</f>
        <v>12934</v>
      </c>
      <c r="L2" s="1">
        <v>1466</v>
      </c>
      <c r="M2" s="1">
        <v>14400</v>
      </c>
      <c r="N2" s="1">
        <f t="shared" ref="N2:N31" si="0">K2-16600</f>
        <v>-3666</v>
      </c>
      <c r="O2" s="1">
        <f t="shared" ref="O2:O31" si="1">M2-25600</f>
        <v>-11200</v>
      </c>
      <c r="P2" s="13">
        <v>0.5</v>
      </c>
    </row>
    <row r="3" customHeight="1" spans="1:16">
      <c r="A3" s="5">
        <v>43526</v>
      </c>
      <c r="B3" s="1">
        <v>3785</v>
      </c>
      <c r="C3" s="1">
        <v>1211</v>
      </c>
      <c r="D3" s="6">
        <v>40</v>
      </c>
      <c r="E3" s="1">
        <v>5</v>
      </c>
      <c r="F3" s="6">
        <v>3.1</v>
      </c>
      <c r="G3" s="6">
        <v>4</v>
      </c>
      <c r="H3" s="6">
        <v>23</v>
      </c>
      <c r="I3" s="6">
        <v>78</v>
      </c>
      <c r="J3" s="6">
        <v>174</v>
      </c>
      <c r="K3" s="1">
        <v>10240</v>
      </c>
      <c r="L3" s="1">
        <v>7530</v>
      </c>
      <c r="M3" s="1">
        <v>18270</v>
      </c>
      <c r="N3" s="1">
        <f t="shared" si="0"/>
        <v>-6360</v>
      </c>
      <c r="O3" s="1">
        <f t="shared" si="1"/>
        <v>-7330</v>
      </c>
      <c r="P3" s="13">
        <v>0.4</v>
      </c>
    </row>
    <row r="4" customHeight="1" spans="1:16">
      <c r="A4" s="5">
        <v>43527</v>
      </c>
      <c r="B4" s="1">
        <v>3918</v>
      </c>
      <c r="C4" s="1">
        <v>1286</v>
      </c>
      <c r="D4" s="6">
        <v>51</v>
      </c>
      <c r="E4" s="1">
        <v>3</v>
      </c>
      <c r="F4" s="6">
        <v>3</v>
      </c>
      <c r="G4" s="6">
        <v>2</v>
      </c>
      <c r="H4" s="6">
        <v>20</v>
      </c>
      <c r="I4" s="6">
        <v>87</v>
      </c>
      <c r="J4" s="6">
        <v>228</v>
      </c>
      <c r="K4" s="1">
        <f>M4-L4</f>
        <v>4649</v>
      </c>
      <c r="L4" s="1">
        <v>11151</v>
      </c>
      <c r="M4" s="1">
        <v>15800</v>
      </c>
      <c r="N4" s="1">
        <f t="shared" si="0"/>
        <v>-11951</v>
      </c>
      <c r="O4" s="1">
        <f t="shared" si="1"/>
        <v>-9800</v>
      </c>
      <c r="P4" s="14">
        <v>0</v>
      </c>
    </row>
    <row r="5" customHeight="1" spans="1:16">
      <c r="A5" s="5">
        <v>43528</v>
      </c>
      <c r="B5" s="1">
        <v>3138</v>
      </c>
      <c r="C5" s="1">
        <v>1115</v>
      </c>
      <c r="D5" s="6">
        <v>51</v>
      </c>
      <c r="E5" s="1">
        <v>9</v>
      </c>
      <c r="F5" s="6">
        <v>2.8</v>
      </c>
      <c r="G5" s="6">
        <v>2</v>
      </c>
      <c r="H5" s="6">
        <v>20</v>
      </c>
      <c r="I5" s="6">
        <v>88</v>
      </c>
      <c r="J5" s="6">
        <v>311</v>
      </c>
      <c r="K5" s="1">
        <v>1495</v>
      </c>
      <c r="L5" s="1">
        <v>9142</v>
      </c>
      <c r="M5" s="1">
        <v>10600</v>
      </c>
      <c r="N5" s="1">
        <f t="shared" si="0"/>
        <v>-15105</v>
      </c>
      <c r="O5" s="1">
        <f t="shared" si="1"/>
        <v>-15000</v>
      </c>
      <c r="P5" s="14">
        <v>0.5556</v>
      </c>
    </row>
    <row r="6" customHeight="1" spans="1:16">
      <c r="A6" s="5">
        <v>43529</v>
      </c>
      <c r="B6" s="1">
        <v>3442</v>
      </c>
      <c r="C6" s="1">
        <v>997</v>
      </c>
      <c r="D6" s="6">
        <v>53</v>
      </c>
      <c r="E6" s="7">
        <v>9</v>
      </c>
      <c r="F6" s="6">
        <v>3.5</v>
      </c>
      <c r="G6" s="6">
        <v>1</v>
      </c>
      <c r="H6" s="6">
        <v>28</v>
      </c>
      <c r="I6" s="6">
        <v>98</v>
      </c>
      <c r="J6" s="6">
        <v>294</v>
      </c>
      <c r="K6" s="1">
        <v>5839</v>
      </c>
      <c r="L6" s="1">
        <v>8040</v>
      </c>
      <c r="M6" s="1">
        <v>13879</v>
      </c>
      <c r="N6" s="1">
        <f t="shared" si="0"/>
        <v>-10761</v>
      </c>
      <c r="O6" s="1">
        <f t="shared" si="1"/>
        <v>-11721</v>
      </c>
      <c r="P6" s="15">
        <v>0.5556</v>
      </c>
    </row>
    <row r="7" customHeight="1" spans="1:16">
      <c r="A7" s="5">
        <v>43530</v>
      </c>
      <c r="B7" s="1">
        <v>3423</v>
      </c>
      <c r="C7" s="1">
        <v>974</v>
      </c>
      <c r="D7" s="6">
        <v>47</v>
      </c>
      <c r="E7" s="7">
        <v>13</v>
      </c>
      <c r="F7" s="6">
        <v>3.5</v>
      </c>
      <c r="G7" s="6">
        <v>5</v>
      </c>
      <c r="H7" s="6">
        <v>28</v>
      </c>
      <c r="I7" s="6">
        <v>96</v>
      </c>
      <c r="J7" s="6">
        <v>296</v>
      </c>
      <c r="K7" s="1">
        <v>8114</v>
      </c>
      <c r="L7" s="1">
        <v>8476</v>
      </c>
      <c r="M7" s="1">
        <v>16500</v>
      </c>
      <c r="N7" s="1">
        <f t="shared" si="0"/>
        <v>-8486</v>
      </c>
      <c r="O7" s="1">
        <f t="shared" si="1"/>
        <v>-9100</v>
      </c>
      <c r="P7" s="15">
        <v>0.3077</v>
      </c>
    </row>
    <row r="8" customHeight="1" spans="1:16">
      <c r="A8" s="5">
        <v>43531</v>
      </c>
      <c r="B8" s="1">
        <v>2937</v>
      </c>
      <c r="C8" s="1">
        <v>1023</v>
      </c>
      <c r="D8" s="6">
        <v>83</v>
      </c>
      <c r="E8" s="7">
        <v>7</v>
      </c>
      <c r="F8" s="6">
        <v>2.9</v>
      </c>
      <c r="G8" s="6">
        <v>6</v>
      </c>
      <c r="H8" s="6">
        <v>18</v>
      </c>
      <c r="I8" s="6">
        <v>89</v>
      </c>
      <c r="J8" s="6">
        <v>313</v>
      </c>
      <c r="K8" s="1">
        <v>15597</v>
      </c>
      <c r="L8" s="1">
        <v>6860</v>
      </c>
      <c r="M8" s="1">
        <v>28900</v>
      </c>
      <c r="N8" s="1">
        <f t="shared" si="0"/>
        <v>-1003</v>
      </c>
      <c r="O8" s="1">
        <f t="shared" si="1"/>
        <v>3300</v>
      </c>
      <c r="P8" s="15">
        <v>0.7143</v>
      </c>
    </row>
    <row r="9" customHeight="1" spans="1:16">
      <c r="A9" s="5">
        <v>43532</v>
      </c>
      <c r="B9" s="1">
        <v>2833</v>
      </c>
      <c r="C9" s="1">
        <v>846</v>
      </c>
      <c r="D9" s="8">
        <v>42</v>
      </c>
      <c r="E9" s="1">
        <v>7</v>
      </c>
      <c r="F9" s="8">
        <v>3.3</v>
      </c>
      <c r="G9" s="8">
        <v>2</v>
      </c>
      <c r="H9" s="8">
        <v>16</v>
      </c>
      <c r="I9" s="8">
        <v>98</v>
      </c>
      <c r="J9" s="8">
        <v>228</v>
      </c>
      <c r="K9" s="1">
        <f>M9-L9</f>
        <v>12999</v>
      </c>
      <c r="L9" s="1">
        <v>10636</v>
      </c>
      <c r="M9" s="1">
        <v>23635</v>
      </c>
      <c r="N9" s="1">
        <f t="shared" si="0"/>
        <v>-3601</v>
      </c>
      <c r="O9" s="1">
        <f t="shared" si="1"/>
        <v>-1965</v>
      </c>
      <c r="P9" s="14">
        <v>0.5714</v>
      </c>
    </row>
    <row r="10" customHeight="1" spans="1:16">
      <c r="A10" s="5">
        <v>43533</v>
      </c>
      <c r="B10" s="1">
        <v>3295</v>
      </c>
      <c r="C10" s="1">
        <v>837</v>
      </c>
      <c r="D10" s="6">
        <v>60</v>
      </c>
      <c r="E10" s="1">
        <v>8</v>
      </c>
      <c r="F10" s="6">
        <v>3.9</v>
      </c>
      <c r="G10" s="6">
        <v>1</v>
      </c>
      <c r="H10" s="6">
        <v>20</v>
      </c>
      <c r="I10" s="6">
        <v>112</v>
      </c>
      <c r="J10" s="6">
        <v>335</v>
      </c>
      <c r="K10" s="1">
        <v>6494</v>
      </c>
      <c r="L10" s="1">
        <v>8594</v>
      </c>
      <c r="M10" s="1">
        <v>15088</v>
      </c>
      <c r="N10" s="1">
        <f t="shared" si="0"/>
        <v>-10106</v>
      </c>
      <c r="O10" s="1">
        <f t="shared" si="1"/>
        <v>-10512</v>
      </c>
      <c r="P10" s="14">
        <v>0.375</v>
      </c>
    </row>
    <row r="11" customHeight="1" spans="1:16">
      <c r="A11" s="5">
        <v>43534</v>
      </c>
      <c r="B11" s="1">
        <v>2798</v>
      </c>
      <c r="C11" s="1">
        <v>899</v>
      </c>
      <c r="D11" s="6">
        <v>43</v>
      </c>
      <c r="E11" s="1">
        <v>0</v>
      </c>
      <c r="F11" s="6">
        <v>3.1</v>
      </c>
      <c r="G11" s="6">
        <v>3</v>
      </c>
      <c r="H11" s="6">
        <v>20</v>
      </c>
      <c r="I11" s="6">
        <v>71</v>
      </c>
      <c r="J11" s="6">
        <v>240</v>
      </c>
      <c r="K11" s="1">
        <v>7434</v>
      </c>
      <c r="L11" s="1">
        <v>9266</v>
      </c>
      <c r="M11" s="1">
        <v>16700</v>
      </c>
      <c r="N11" s="1">
        <f t="shared" si="0"/>
        <v>-9166</v>
      </c>
      <c r="O11" s="1">
        <f t="shared" si="1"/>
        <v>-8900</v>
      </c>
      <c r="P11" s="14">
        <v>0</v>
      </c>
    </row>
    <row r="12" customHeight="1" spans="1:16">
      <c r="A12" s="5">
        <v>43535</v>
      </c>
      <c r="B12" s="1">
        <v>3359</v>
      </c>
      <c r="C12" s="1">
        <v>1121</v>
      </c>
      <c r="D12" s="6">
        <v>51</v>
      </c>
      <c r="E12" s="6">
        <v>6</v>
      </c>
      <c r="F12" s="6">
        <v>3</v>
      </c>
      <c r="G12" s="6">
        <v>5</v>
      </c>
      <c r="H12" s="6">
        <v>23</v>
      </c>
      <c r="I12" s="6">
        <v>80</v>
      </c>
      <c r="J12" s="6">
        <v>217</v>
      </c>
      <c r="K12" s="1">
        <v>7918</v>
      </c>
      <c r="L12" s="1">
        <v>9912</v>
      </c>
      <c r="M12" s="1">
        <v>17830</v>
      </c>
      <c r="N12" s="1">
        <f t="shared" si="0"/>
        <v>-8682</v>
      </c>
      <c r="O12" s="1">
        <f t="shared" si="1"/>
        <v>-7770</v>
      </c>
      <c r="P12" s="14">
        <v>0.3333</v>
      </c>
    </row>
    <row r="13" customHeight="1" spans="1:16">
      <c r="A13" s="5">
        <v>43536</v>
      </c>
      <c r="B13" s="1">
        <v>3517</v>
      </c>
      <c r="C13" s="1">
        <v>1493</v>
      </c>
      <c r="D13" s="6">
        <v>71</v>
      </c>
      <c r="E13" s="1">
        <v>8</v>
      </c>
      <c r="F13" s="6">
        <v>2.4</v>
      </c>
      <c r="G13" s="6">
        <v>5</v>
      </c>
      <c r="H13" s="6">
        <v>33</v>
      </c>
      <c r="I13" s="6">
        <v>68</v>
      </c>
      <c r="J13" s="6">
        <v>164</v>
      </c>
      <c r="K13" s="1">
        <v>8568</v>
      </c>
      <c r="L13" s="1">
        <v>3968</v>
      </c>
      <c r="M13" s="1">
        <v>12536</v>
      </c>
      <c r="N13" s="1">
        <f t="shared" si="0"/>
        <v>-8032</v>
      </c>
      <c r="O13" s="1">
        <f t="shared" si="1"/>
        <v>-13064</v>
      </c>
      <c r="P13" s="14">
        <v>0.375</v>
      </c>
    </row>
    <row r="14" customHeight="1" spans="1:16">
      <c r="A14" s="5">
        <v>43537</v>
      </c>
      <c r="B14" s="1">
        <v>2837</v>
      </c>
      <c r="C14" s="1">
        <v>1011</v>
      </c>
      <c r="D14" s="6">
        <v>50</v>
      </c>
      <c r="E14" s="1">
        <v>4</v>
      </c>
      <c r="F14" s="6">
        <v>2.8</v>
      </c>
      <c r="G14" s="6">
        <v>3</v>
      </c>
      <c r="H14" s="6">
        <v>23</v>
      </c>
      <c r="I14" s="6">
        <v>100</v>
      </c>
      <c r="J14" s="6">
        <v>281</v>
      </c>
      <c r="K14" s="1">
        <v>5175</v>
      </c>
      <c r="L14" s="1">
        <v>3536</v>
      </c>
      <c r="M14" s="1">
        <v>8711</v>
      </c>
      <c r="N14" s="1">
        <f t="shared" si="0"/>
        <v>-11425</v>
      </c>
      <c r="O14" s="1">
        <f t="shared" si="1"/>
        <v>-16889</v>
      </c>
      <c r="P14" s="14">
        <v>0.25</v>
      </c>
    </row>
    <row r="15" customHeight="1" spans="1:16">
      <c r="A15" s="5">
        <v>43538</v>
      </c>
      <c r="B15" s="1">
        <v>2943</v>
      </c>
      <c r="C15" s="1">
        <v>1017</v>
      </c>
      <c r="D15" s="6">
        <v>47</v>
      </c>
      <c r="E15" s="1">
        <v>6</v>
      </c>
      <c r="F15" s="6">
        <v>2.8</v>
      </c>
      <c r="G15" s="6">
        <v>5</v>
      </c>
      <c r="H15" s="6">
        <v>27</v>
      </c>
      <c r="I15" s="6">
        <v>88</v>
      </c>
      <c r="J15" s="6">
        <v>211</v>
      </c>
      <c r="K15" s="1">
        <f>M15-L15</f>
        <v>6773</v>
      </c>
      <c r="L15" s="1">
        <v>4527</v>
      </c>
      <c r="M15" s="1">
        <v>11300</v>
      </c>
      <c r="N15" s="1">
        <f t="shared" si="0"/>
        <v>-9827</v>
      </c>
      <c r="O15" s="1">
        <f t="shared" si="1"/>
        <v>-14300</v>
      </c>
      <c r="P15" s="14">
        <v>0.1667</v>
      </c>
    </row>
    <row r="16" customHeight="1" spans="1:16">
      <c r="A16" s="5">
        <v>43539</v>
      </c>
      <c r="B16" s="1">
        <v>2844</v>
      </c>
      <c r="C16" s="1">
        <v>925</v>
      </c>
      <c r="D16" s="6">
        <v>46</v>
      </c>
      <c r="E16" s="1">
        <v>7</v>
      </c>
      <c r="F16" s="6">
        <v>3.1</v>
      </c>
      <c r="G16" s="6">
        <v>3</v>
      </c>
      <c r="H16" s="6">
        <v>18</v>
      </c>
      <c r="I16" s="6">
        <v>91</v>
      </c>
      <c r="J16" s="6">
        <v>229</v>
      </c>
      <c r="K16" s="1">
        <f>M16-L16</f>
        <v>4134</v>
      </c>
      <c r="L16" s="1">
        <v>2877</v>
      </c>
      <c r="M16" s="1">
        <v>7011</v>
      </c>
      <c r="N16" s="1">
        <f t="shared" si="0"/>
        <v>-12466</v>
      </c>
      <c r="O16" s="1">
        <f t="shared" si="1"/>
        <v>-18589</v>
      </c>
      <c r="P16" s="14">
        <v>0.1429</v>
      </c>
    </row>
    <row r="17" customHeight="1" spans="1:16">
      <c r="A17" s="5">
        <v>43540</v>
      </c>
      <c r="B17" s="1">
        <v>4062</v>
      </c>
      <c r="C17" s="1">
        <v>959</v>
      </c>
      <c r="D17" s="6">
        <v>68</v>
      </c>
      <c r="E17" s="6">
        <v>8</v>
      </c>
      <c r="F17" s="6">
        <v>4.2</v>
      </c>
      <c r="G17" s="6">
        <v>27</v>
      </c>
      <c r="H17" s="6">
        <v>24</v>
      </c>
      <c r="I17" s="6">
        <v>93</v>
      </c>
      <c r="J17" s="6">
        <v>234</v>
      </c>
      <c r="K17" s="1">
        <v>1000</v>
      </c>
      <c r="L17" s="1">
        <v>3849</v>
      </c>
      <c r="M17" s="1">
        <v>4849</v>
      </c>
      <c r="N17" s="1">
        <f t="shared" si="0"/>
        <v>-15600</v>
      </c>
      <c r="O17" s="1">
        <f t="shared" si="1"/>
        <v>-20751</v>
      </c>
      <c r="P17" s="13">
        <v>0.5</v>
      </c>
    </row>
    <row r="18" customHeight="1" spans="1:16">
      <c r="A18" s="5">
        <v>43541</v>
      </c>
      <c r="B18" s="1">
        <v>3661</v>
      </c>
      <c r="C18" s="1">
        <v>967</v>
      </c>
      <c r="D18" s="6">
        <v>31</v>
      </c>
      <c r="E18" s="1">
        <v>5</v>
      </c>
      <c r="F18" s="6">
        <v>3.8</v>
      </c>
      <c r="G18" s="6">
        <v>11</v>
      </c>
      <c r="H18" s="6">
        <v>17</v>
      </c>
      <c r="I18" s="6">
        <v>112</v>
      </c>
      <c r="J18" s="6">
        <v>442</v>
      </c>
      <c r="K18" s="1">
        <v>500</v>
      </c>
      <c r="L18" s="1">
        <v>4598</v>
      </c>
      <c r="M18" s="1">
        <f>K18+L18</f>
        <v>5098</v>
      </c>
      <c r="N18" s="1">
        <f t="shared" si="0"/>
        <v>-16100</v>
      </c>
      <c r="O18" s="1">
        <f t="shared" si="1"/>
        <v>-20502</v>
      </c>
      <c r="P18" s="13">
        <v>0.4</v>
      </c>
    </row>
    <row r="19" customHeight="1" spans="1:16">
      <c r="A19" s="5">
        <v>43542</v>
      </c>
      <c r="B19" s="1">
        <v>2596</v>
      </c>
      <c r="C19" s="1">
        <v>886</v>
      </c>
      <c r="D19" s="6">
        <v>70</v>
      </c>
      <c r="E19" s="1">
        <v>10</v>
      </c>
      <c r="F19" s="6">
        <v>2.9</v>
      </c>
      <c r="G19" s="6">
        <v>9</v>
      </c>
      <c r="H19" s="6">
        <v>21</v>
      </c>
      <c r="I19" s="6">
        <v>78</v>
      </c>
      <c r="J19" s="6">
        <v>232</v>
      </c>
      <c r="K19" s="1">
        <v>2299</v>
      </c>
      <c r="L19" s="1">
        <v>4978</v>
      </c>
      <c r="M19" s="1">
        <f>K19+L19</f>
        <v>7277</v>
      </c>
      <c r="N19" s="1">
        <f t="shared" si="0"/>
        <v>-14301</v>
      </c>
      <c r="O19" s="1">
        <f t="shared" si="1"/>
        <v>-18323</v>
      </c>
      <c r="P19" s="13">
        <v>0.3</v>
      </c>
    </row>
    <row r="20" customHeight="1" spans="1:16">
      <c r="A20" s="5">
        <v>43543</v>
      </c>
      <c r="B20" s="1">
        <v>2507</v>
      </c>
      <c r="C20" s="1">
        <v>948</v>
      </c>
      <c r="D20" s="6">
        <v>44</v>
      </c>
      <c r="E20" s="1">
        <v>7</v>
      </c>
      <c r="F20" s="6">
        <v>2.6</v>
      </c>
      <c r="G20" s="6">
        <v>4</v>
      </c>
      <c r="H20" s="6">
        <v>23</v>
      </c>
      <c r="I20" s="6">
        <v>104</v>
      </c>
      <c r="J20" s="6">
        <v>317</v>
      </c>
      <c r="K20" s="1">
        <v>3800</v>
      </c>
      <c r="L20" s="1">
        <v>4500</v>
      </c>
      <c r="M20" s="1">
        <v>8300</v>
      </c>
      <c r="N20" s="1">
        <f t="shared" si="0"/>
        <v>-12800</v>
      </c>
      <c r="O20" s="1">
        <f t="shared" si="1"/>
        <v>-17300</v>
      </c>
      <c r="P20" s="14">
        <v>0.2857</v>
      </c>
    </row>
    <row r="21" customHeight="1" spans="1:16">
      <c r="A21" s="5">
        <v>43544</v>
      </c>
      <c r="B21" s="1">
        <v>3263</v>
      </c>
      <c r="C21" s="1">
        <v>959</v>
      </c>
      <c r="D21" s="6">
        <v>45</v>
      </c>
      <c r="E21" s="1">
        <v>16</v>
      </c>
      <c r="F21" s="6">
        <v>3.4</v>
      </c>
      <c r="G21" s="6">
        <v>9</v>
      </c>
      <c r="H21" s="6">
        <v>19</v>
      </c>
      <c r="I21" s="6">
        <v>101</v>
      </c>
      <c r="J21" s="6">
        <v>229</v>
      </c>
      <c r="K21" s="1">
        <v>6350</v>
      </c>
      <c r="L21" s="1">
        <v>7130</v>
      </c>
      <c r="M21" s="1">
        <v>13480</v>
      </c>
      <c r="N21" s="1">
        <f t="shared" si="0"/>
        <v>-10250</v>
      </c>
      <c r="O21" s="1">
        <f t="shared" si="1"/>
        <v>-12120</v>
      </c>
      <c r="P21" s="14">
        <v>0.3125</v>
      </c>
    </row>
    <row r="22" customHeight="1" spans="1:16">
      <c r="A22" s="5">
        <v>43545</v>
      </c>
      <c r="B22" s="1">
        <v>2771</v>
      </c>
      <c r="C22" s="1">
        <v>913</v>
      </c>
      <c r="D22" s="6">
        <v>46</v>
      </c>
      <c r="E22" s="1">
        <v>5</v>
      </c>
      <c r="F22" s="6">
        <v>3</v>
      </c>
      <c r="G22" s="6">
        <v>1</v>
      </c>
      <c r="H22" s="6">
        <v>24</v>
      </c>
      <c r="I22" s="6">
        <v>130</v>
      </c>
      <c r="J22" s="6">
        <v>342</v>
      </c>
      <c r="K22" s="1">
        <v>5748</v>
      </c>
      <c r="L22" s="1">
        <v>6310</v>
      </c>
      <c r="M22" s="1">
        <v>12100</v>
      </c>
      <c r="N22" s="1">
        <f t="shared" si="0"/>
        <v>-10852</v>
      </c>
      <c r="O22" s="1">
        <f t="shared" si="1"/>
        <v>-13500</v>
      </c>
      <c r="P22" s="14">
        <v>0</v>
      </c>
    </row>
    <row r="23" customHeight="1" spans="1:16">
      <c r="A23" s="5">
        <v>43546</v>
      </c>
      <c r="B23" s="1">
        <v>2591</v>
      </c>
      <c r="C23" s="1">
        <v>805</v>
      </c>
      <c r="D23" s="6">
        <v>45</v>
      </c>
      <c r="E23" s="1">
        <v>7</v>
      </c>
      <c r="F23" s="6">
        <v>3.2</v>
      </c>
      <c r="G23" s="6">
        <v>5</v>
      </c>
      <c r="H23" s="6">
        <v>16</v>
      </c>
      <c r="I23" s="6">
        <v>92</v>
      </c>
      <c r="J23" s="6">
        <v>267</v>
      </c>
      <c r="K23" s="1">
        <f>M23-L23</f>
        <v>3114</v>
      </c>
      <c r="L23" s="1">
        <v>5950</v>
      </c>
      <c r="M23" s="1">
        <v>9064</v>
      </c>
      <c r="N23" s="1">
        <f t="shared" si="0"/>
        <v>-13486</v>
      </c>
      <c r="O23" s="1">
        <f t="shared" si="1"/>
        <v>-16536</v>
      </c>
      <c r="P23" s="14">
        <v>0.4286</v>
      </c>
    </row>
    <row r="24" customHeight="1" spans="1:16">
      <c r="A24" s="5">
        <v>43547</v>
      </c>
      <c r="B24" s="1">
        <v>2352</v>
      </c>
      <c r="C24" s="1">
        <v>805</v>
      </c>
      <c r="D24" s="6">
        <v>74</v>
      </c>
      <c r="E24" s="1">
        <v>3</v>
      </c>
      <c r="F24" s="6">
        <v>2.9</v>
      </c>
      <c r="G24" s="6">
        <v>6</v>
      </c>
      <c r="H24" s="6">
        <v>15</v>
      </c>
      <c r="I24" s="6">
        <v>98</v>
      </c>
      <c r="J24" s="6">
        <v>242</v>
      </c>
      <c r="K24" s="1">
        <f>M24-L24</f>
        <v>4477</v>
      </c>
      <c r="L24" s="1">
        <v>2649</v>
      </c>
      <c r="M24" s="1">
        <v>7126</v>
      </c>
      <c r="N24" s="1">
        <f t="shared" si="0"/>
        <v>-12123</v>
      </c>
      <c r="O24" s="1">
        <f t="shared" si="1"/>
        <v>-18474</v>
      </c>
      <c r="P24" s="14">
        <v>0</v>
      </c>
    </row>
    <row r="25" customHeight="1" spans="1:16">
      <c r="A25" s="5">
        <v>43548</v>
      </c>
      <c r="B25" s="1">
        <v>3179</v>
      </c>
      <c r="C25" s="1">
        <v>854</v>
      </c>
      <c r="D25" s="6">
        <v>35</v>
      </c>
      <c r="E25" s="1">
        <v>4</v>
      </c>
      <c r="F25" s="6">
        <v>3.7</v>
      </c>
      <c r="G25" s="6">
        <v>7</v>
      </c>
      <c r="H25" s="6">
        <v>21</v>
      </c>
      <c r="I25" s="6">
        <v>84</v>
      </c>
      <c r="J25" s="6">
        <v>359</v>
      </c>
      <c r="K25" s="1">
        <f>M25-L25</f>
        <v>3987</v>
      </c>
      <c r="L25" s="1">
        <v>1888</v>
      </c>
      <c r="M25" s="1">
        <v>5875</v>
      </c>
      <c r="N25" s="1">
        <f t="shared" si="0"/>
        <v>-12613</v>
      </c>
      <c r="O25" s="1">
        <f t="shared" si="1"/>
        <v>-19725</v>
      </c>
      <c r="P25" s="13">
        <v>1</v>
      </c>
    </row>
    <row r="26" customHeight="1" spans="1:16">
      <c r="A26" s="5">
        <v>43549</v>
      </c>
      <c r="B26" s="1">
        <v>2889</v>
      </c>
      <c r="C26" s="1">
        <v>911</v>
      </c>
      <c r="D26" s="6">
        <v>64</v>
      </c>
      <c r="E26" s="1">
        <v>8</v>
      </c>
      <c r="F26" s="6">
        <v>3.2</v>
      </c>
      <c r="G26" s="6">
        <v>8</v>
      </c>
      <c r="H26" s="6">
        <v>20</v>
      </c>
      <c r="I26" s="6">
        <v>84</v>
      </c>
      <c r="J26" s="6">
        <v>201</v>
      </c>
      <c r="K26" s="1">
        <v>66054</v>
      </c>
      <c r="L26" s="1">
        <v>48779.5</v>
      </c>
      <c r="M26" s="1">
        <v>123500</v>
      </c>
      <c r="N26" s="1">
        <f t="shared" si="0"/>
        <v>49454</v>
      </c>
      <c r="O26" s="1">
        <f t="shared" si="1"/>
        <v>97900</v>
      </c>
      <c r="P26" s="13">
        <v>0.25</v>
      </c>
    </row>
    <row r="27" customHeight="1" spans="1:16">
      <c r="A27" s="5">
        <v>43550</v>
      </c>
      <c r="B27" s="1">
        <v>2972</v>
      </c>
      <c r="C27" s="1">
        <v>920</v>
      </c>
      <c r="D27" s="6">
        <v>50</v>
      </c>
      <c r="E27" s="1">
        <v>2</v>
      </c>
      <c r="F27" s="6">
        <v>3.2</v>
      </c>
      <c r="G27" s="6">
        <v>4</v>
      </c>
      <c r="H27" s="6">
        <v>19</v>
      </c>
      <c r="I27" s="6">
        <v>106</v>
      </c>
      <c r="J27" s="6">
        <v>227</v>
      </c>
      <c r="K27" s="1">
        <v>11580</v>
      </c>
      <c r="L27" s="1">
        <v>10320</v>
      </c>
      <c r="M27" s="1">
        <v>21900</v>
      </c>
      <c r="N27" s="1">
        <f t="shared" si="0"/>
        <v>-5020</v>
      </c>
      <c r="O27" s="1">
        <f t="shared" si="1"/>
        <v>-3700</v>
      </c>
      <c r="P27" s="13">
        <v>0.5</v>
      </c>
    </row>
    <row r="28" customHeight="1" spans="1:16">
      <c r="A28" s="5">
        <v>43551</v>
      </c>
      <c r="B28" s="1">
        <v>2260</v>
      </c>
      <c r="C28" s="1">
        <v>815</v>
      </c>
      <c r="D28" s="6">
        <v>55</v>
      </c>
      <c r="E28" s="1">
        <v>6</v>
      </c>
      <c r="F28" s="6">
        <v>2.8</v>
      </c>
      <c r="G28" s="6">
        <v>1</v>
      </c>
      <c r="H28" s="6">
        <v>16</v>
      </c>
      <c r="I28" s="6">
        <v>86</v>
      </c>
      <c r="J28" s="6">
        <v>249</v>
      </c>
      <c r="K28" s="1">
        <v>10927</v>
      </c>
      <c r="L28" s="1">
        <v>12073</v>
      </c>
      <c r="M28" s="1">
        <v>23000</v>
      </c>
      <c r="N28" s="1">
        <f t="shared" si="0"/>
        <v>-5673</v>
      </c>
      <c r="O28" s="1">
        <f t="shared" si="1"/>
        <v>-2600</v>
      </c>
      <c r="P28" s="14">
        <v>0.1667</v>
      </c>
    </row>
    <row r="29" customHeight="1" spans="1:16">
      <c r="A29" s="5">
        <v>43552</v>
      </c>
      <c r="B29" s="1">
        <v>2242</v>
      </c>
      <c r="C29" s="1">
        <v>694</v>
      </c>
      <c r="D29" s="6">
        <v>49</v>
      </c>
      <c r="E29" s="1">
        <v>4</v>
      </c>
      <c r="F29" s="6">
        <v>3.2</v>
      </c>
      <c r="G29" s="6">
        <v>5</v>
      </c>
      <c r="H29" s="6">
        <v>17</v>
      </c>
      <c r="I29" s="6">
        <v>96</v>
      </c>
      <c r="J29" s="6">
        <v>200</v>
      </c>
      <c r="K29" s="1">
        <f>M29-L29</f>
        <v>2365</v>
      </c>
      <c r="L29" s="1">
        <v>7043</v>
      </c>
      <c r="M29" s="1">
        <v>9408</v>
      </c>
      <c r="N29" s="1">
        <f t="shared" si="0"/>
        <v>-14235</v>
      </c>
      <c r="O29" s="1">
        <f t="shared" si="1"/>
        <v>-16192</v>
      </c>
      <c r="P29" s="13">
        <v>0.5</v>
      </c>
    </row>
    <row r="30" customHeight="1" spans="1:16">
      <c r="A30" s="5">
        <v>43553</v>
      </c>
      <c r="B30" s="1">
        <v>1925</v>
      </c>
      <c r="C30" s="1">
        <v>657</v>
      </c>
      <c r="D30" s="9">
        <v>45</v>
      </c>
      <c r="E30" s="1">
        <v>1</v>
      </c>
      <c r="F30" s="9">
        <v>2.9</v>
      </c>
      <c r="G30" s="9">
        <v>3</v>
      </c>
      <c r="H30" s="9">
        <v>19</v>
      </c>
      <c r="I30" s="9">
        <v>47</v>
      </c>
      <c r="J30" s="9">
        <v>103</v>
      </c>
      <c r="K30" s="1">
        <f>M30-L30</f>
        <v>6790.12</v>
      </c>
      <c r="L30" s="1">
        <v>1802.88</v>
      </c>
      <c r="M30" s="1">
        <v>8593</v>
      </c>
      <c r="N30" s="1">
        <f t="shared" si="0"/>
        <v>-9809.88</v>
      </c>
      <c r="O30" s="1">
        <f t="shared" si="1"/>
        <v>-17007</v>
      </c>
      <c r="P30" s="13">
        <v>1</v>
      </c>
    </row>
    <row r="31" customHeight="1" spans="1:16">
      <c r="A31" s="5">
        <v>43554</v>
      </c>
      <c r="B31" s="1">
        <v>2335</v>
      </c>
      <c r="C31" s="1">
        <v>645</v>
      </c>
      <c r="D31" s="6">
        <v>31</v>
      </c>
      <c r="E31" s="1">
        <v>4</v>
      </c>
      <c r="F31" s="6">
        <v>3.6</v>
      </c>
      <c r="G31" s="6">
        <v>3</v>
      </c>
      <c r="H31" s="6">
        <v>19</v>
      </c>
      <c r="I31" s="6">
        <v>93</v>
      </c>
      <c r="J31" s="6">
        <v>362</v>
      </c>
      <c r="K31" s="1">
        <v>5123.44</v>
      </c>
      <c r="L31" s="1">
        <v>5672.64</v>
      </c>
      <c r="M31" s="1">
        <v>10800</v>
      </c>
      <c r="N31" s="1">
        <f t="shared" si="0"/>
        <v>-11476.56</v>
      </c>
      <c r="O31" s="1">
        <f t="shared" si="1"/>
        <v>-14800</v>
      </c>
      <c r="P31" s="13">
        <v>0.5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全店</vt:lpstr>
      <vt:lpstr>新品</vt:lpstr>
      <vt:lpstr>次推产品</vt:lpstr>
      <vt:lpstr>全店1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0</cp:lastModifiedBy>
  <dcterms:created xsi:type="dcterms:W3CDTF">2019-01-08T02:49:00Z</dcterms:created>
  <dcterms:modified xsi:type="dcterms:W3CDTF">2019-04-08T01:22:17Z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