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/>
  </bookViews>
  <sheets>
    <sheet name="Q6" sheetId="1" r:id="rId1"/>
    <sheet name="80" sheetId="7" r:id="rId2"/>
    <sheet name="F03" sheetId="2" r:id="rId3"/>
    <sheet name="901p" sheetId="4" r:id="rId4"/>
    <sheet name="X2" sheetId="6" r:id="rId5"/>
    <sheet name="50" sheetId="3" r:id="rId6"/>
    <sheet name="G12套餐" sheetId="10" state="hidden" r:id="rId7"/>
    <sheet name="M6" sheetId="9" state="hidden" r:id="rId8"/>
  </sheets>
  <calcPr calcId="144525"/>
</workbook>
</file>

<file path=xl/sharedStrings.xml><?xml version="1.0" encoding="utf-8"?>
<sst xmlns="http://schemas.openxmlformats.org/spreadsheetml/2006/main" count="189" uniqueCount="49">
  <si>
    <t>时间</t>
  </si>
  <si>
    <t>商品访客数</t>
  </si>
  <si>
    <t>商品浏览量</t>
  </si>
  <si>
    <t>商品平均停留时长</t>
  </si>
  <si>
    <t>商品详情页跳出率</t>
  </si>
  <si>
    <t>商品加购件数</t>
  </si>
  <si>
    <t>商品收藏人数</t>
  </si>
  <si>
    <t>支付买家数</t>
  </si>
  <si>
    <t>支付转换率</t>
  </si>
  <si>
    <t>下单件数</t>
  </si>
  <si>
    <t>支付金额</t>
  </si>
  <si>
    <t>支付件数</t>
  </si>
  <si>
    <t>手淘引流</t>
  </si>
  <si>
    <t>直通车引流</t>
  </si>
  <si>
    <t>钻展流量</t>
  </si>
  <si>
    <t>付费引流</t>
  </si>
  <si>
    <t>总收藏加购</t>
  </si>
  <si>
    <t>总收藏加购率</t>
  </si>
  <si>
    <t>手淘收藏加购率</t>
  </si>
  <si>
    <t>直通车收藏加购率</t>
  </si>
  <si>
    <t>5.55%%</t>
  </si>
  <si>
    <t>0.00%%</t>
  </si>
  <si>
    <t>2.38%%</t>
  </si>
  <si>
    <t>20%%</t>
  </si>
  <si>
    <t>浏量数据</t>
  </si>
  <si>
    <t>转化数据</t>
  </si>
  <si>
    <r>
      <rPr>
        <sz val="9"/>
        <color rgb="FF7C7C7C"/>
        <rFont val="微软雅黑"/>
        <charset val="134"/>
      </rPr>
      <t>点击量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</si>
  <si>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总购物车数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</si>
  <si>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总收藏数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</si>
  <si>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手淘收藏加购人数</t>
  </si>
  <si>
    <t>2018年12月22日</t>
  </si>
  <si>
    <t>2018年12月23日</t>
  </si>
  <si>
    <t>2018年12月24日</t>
  </si>
  <si>
    <t>2018年12月25日</t>
  </si>
  <si>
    <t>2018年12月26日</t>
  </si>
  <si>
    <t>2018年12月27日</t>
  </si>
  <si>
    <t>2018年12月28日</t>
  </si>
  <si>
    <t>2018年12月29日</t>
  </si>
  <si>
    <t>2018年12月30日</t>
  </si>
  <si>
    <t>2018年12月31日</t>
  </si>
  <si>
    <t>2019年01月01日</t>
  </si>
  <si>
    <t>2019年01月02日</t>
  </si>
  <si>
    <t>2019年01月03日</t>
  </si>
  <si>
    <t>2019年01月04日</t>
  </si>
  <si>
    <t>2019年01月05日</t>
  </si>
  <si>
    <t>2019年01月06日</t>
  </si>
  <si>
    <t>2019年01月07日</t>
  </si>
  <si>
    <t>2019年01月08日</t>
  </si>
  <si>
    <t>2019年01月09日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</si>
</sst>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  <numFmt numFmtId="177" formatCode="0_ "/>
  </numFmts>
  <fonts count="30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9"/>
      <color theme="1"/>
      <name val="宋体"/>
      <charset val="134"/>
      <scheme val="minor"/>
    </font>
    <font>
      <sz val="9"/>
      <color rgb="FF7C7C7C"/>
      <name val="微软雅黑"/>
      <charset val="134"/>
    </font>
    <font>
      <sz val="9"/>
      <color rgb="FF333333"/>
      <name val="微软雅黑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ACACAC"/>
      <name val="iconfont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76" fontId="3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9" fontId="0" fillId="0" borderId="0" xfId="0" applyNumberFormat="1">
      <alignment vertical="center"/>
    </xf>
    <xf numFmtId="10" fontId="9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abSelected="1" workbookViewId="0">
      <pane ySplit="1" topLeftCell="A2" activePane="bottomLeft" state="frozen"/>
      <selection/>
      <selection pane="bottomLeft" activeCell="W11" sqref="W11"/>
    </sheetView>
  </sheetViews>
  <sheetFormatPr defaultColWidth="7.10833333333333" defaultRowHeight="13.5"/>
  <cols>
    <col min="1" max="1" width="14.775" style="23" customWidth="1"/>
    <col min="2" max="8" width="7.10833333333333" style="29" customWidth="1"/>
    <col min="9" max="9" width="7" style="31" customWidth="1"/>
    <col min="10" max="10" width="7.10833333333333" style="29" customWidth="1"/>
    <col min="11" max="11" width="9.33333333333333" style="29" customWidth="1"/>
    <col min="12" max="12" width="7.10833333333333" style="29" customWidth="1"/>
    <col min="13" max="17" width="7.10833333333333" style="8" customWidth="1"/>
    <col min="18" max="20" width="7.10833333333333" style="2" customWidth="1"/>
    <col min="21" max="16379" width="7.66666666666667" style="29" customWidth="1"/>
    <col min="16380" max="16384" width="7.66666666666667" style="29"/>
  </cols>
  <sheetData>
    <row r="1" s="16" customFormat="1" ht="40.5" spans="1:2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</row>
    <row r="2" spans="1:20">
      <c r="A2" s="18">
        <v>43525</v>
      </c>
      <c r="B2" s="29">
        <v>129</v>
      </c>
      <c r="C2" s="29">
        <v>341</v>
      </c>
      <c r="D2" s="29">
        <v>45.26</v>
      </c>
      <c r="E2" s="30">
        <v>0.6202</v>
      </c>
      <c r="F2" s="29">
        <v>4</v>
      </c>
      <c r="G2" s="29">
        <v>4</v>
      </c>
      <c r="H2" s="29">
        <v>2</v>
      </c>
      <c r="I2" s="31">
        <v>1.55</v>
      </c>
      <c r="J2" s="29">
        <v>2</v>
      </c>
      <c r="K2" s="29">
        <v>5787</v>
      </c>
      <c r="L2" s="29">
        <v>2</v>
      </c>
      <c r="M2" s="8">
        <v>59</v>
      </c>
      <c r="N2" s="8">
        <v>42</v>
      </c>
      <c r="O2" s="8">
        <v>1</v>
      </c>
      <c r="P2" s="27">
        <f t="shared" ref="P2:P13" si="0">IF(N2+O2,N2+O2,"")</f>
        <v>43</v>
      </c>
      <c r="Q2" s="29">
        <f t="shared" ref="Q2:Q13" si="1">IF(F2+G2,F2+G2,"")</f>
        <v>8</v>
      </c>
      <c r="R2" s="30">
        <f t="shared" ref="R2:R31" si="2">IFERROR(Q2/B2," ")</f>
        <v>0.062015503875969</v>
      </c>
      <c r="S2" s="2">
        <v>0.0169</v>
      </c>
      <c r="T2" s="2">
        <v>0.0714</v>
      </c>
    </row>
    <row r="3" spans="1:20">
      <c r="A3" s="18">
        <v>43526</v>
      </c>
      <c r="B3" s="29">
        <v>118</v>
      </c>
      <c r="C3" s="29">
        <v>279</v>
      </c>
      <c r="D3" s="29">
        <v>31.99</v>
      </c>
      <c r="E3" s="30">
        <v>0.6864</v>
      </c>
      <c r="F3" s="29">
        <v>3</v>
      </c>
      <c r="G3" s="29">
        <v>4</v>
      </c>
      <c r="H3" s="29">
        <v>0</v>
      </c>
      <c r="I3" s="7">
        <v>0</v>
      </c>
      <c r="J3" s="29">
        <v>0</v>
      </c>
      <c r="K3" s="29">
        <v>0</v>
      </c>
      <c r="L3" s="29">
        <v>0</v>
      </c>
      <c r="M3" s="8">
        <v>35</v>
      </c>
      <c r="N3" s="8">
        <v>56</v>
      </c>
      <c r="O3" s="8">
        <v>3</v>
      </c>
      <c r="P3" s="27">
        <f t="shared" si="0"/>
        <v>59</v>
      </c>
      <c r="Q3" s="29">
        <f t="shared" si="1"/>
        <v>7</v>
      </c>
      <c r="R3" s="30">
        <f t="shared" si="2"/>
        <v>0.0593220338983051</v>
      </c>
      <c r="S3" s="2">
        <v>0.0286</v>
      </c>
      <c r="T3" s="2">
        <v>0.0893</v>
      </c>
    </row>
    <row r="4" spans="1:20">
      <c r="A4" s="18">
        <v>43527</v>
      </c>
      <c r="B4" s="29">
        <v>157</v>
      </c>
      <c r="C4" s="29">
        <v>347</v>
      </c>
      <c r="D4" s="29">
        <v>38.25</v>
      </c>
      <c r="E4" s="30">
        <v>0.707</v>
      </c>
      <c r="F4" s="29">
        <v>9</v>
      </c>
      <c r="G4" s="29">
        <v>6</v>
      </c>
      <c r="H4" s="29">
        <v>2</v>
      </c>
      <c r="I4" s="32">
        <v>0.0064</v>
      </c>
      <c r="J4" s="29">
        <v>2</v>
      </c>
      <c r="K4" s="29">
        <v>2988</v>
      </c>
      <c r="L4" s="29">
        <v>1</v>
      </c>
      <c r="M4">
        <v>53</v>
      </c>
      <c r="N4">
        <v>68</v>
      </c>
      <c r="O4">
        <v>2</v>
      </c>
      <c r="P4" s="27">
        <f t="shared" si="0"/>
        <v>70</v>
      </c>
      <c r="Q4" s="29">
        <f t="shared" si="1"/>
        <v>15</v>
      </c>
      <c r="R4" s="30">
        <f t="shared" si="2"/>
        <v>0.0955414012738854</v>
      </c>
      <c r="S4" s="2">
        <v>0.1132</v>
      </c>
      <c r="T4" s="2">
        <v>0.0441</v>
      </c>
    </row>
    <row r="5" spans="1:20">
      <c r="A5" s="18">
        <v>43528</v>
      </c>
      <c r="B5" s="29">
        <v>124</v>
      </c>
      <c r="C5" s="29">
        <v>255</v>
      </c>
      <c r="D5" s="29">
        <v>55.25</v>
      </c>
      <c r="E5" s="30">
        <v>0.6613</v>
      </c>
      <c r="F5" s="29">
        <v>3</v>
      </c>
      <c r="G5" s="29">
        <v>1</v>
      </c>
      <c r="H5" s="29">
        <v>0</v>
      </c>
      <c r="I5" s="7">
        <v>0</v>
      </c>
      <c r="J5" s="29">
        <v>0</v>
      </c>
      <c r="K5" s="29">
        <v>0</v>
      </c>
      <c r="L5" s="29">
        <v>0</v>
      </c>
      <c r="M5" s="8">
        <v>85</v>
      </c>
      <c r="N5" s="8">
        <v>67</v>
      </c>
      <c r="O5" s="8">
        <v>2</v>
      </c>
      <c r="P5" s="27">
        <f t="shared" si="0"/>
        <v>69</v>
      </c>
      <c r="Q5" s="29">
        <f t="shared" si="1"/>
        <v>4</v>
      </c>
      <c r="R5" s="30">
        <f t="shared" si="2"/>
        <v>0.032258064516129</v>
      </c>
      <c r="S5" s="2">
        <v>0.0588</v>
      </c>
      <c r="T5" s="2">
        <v>0.0448</v>
      </c>
    </row>
    <row r="6" spans="1:20">
      <c r="A6" s="18">
        <v>43529</v>
      </c>
      <c r="B6" s="29">
        <v>123</v>
      </c>
      <c r="C6" s="29">
        <v>301</v>
      </c>
      <c r="D6" s="29">
        <v>71.07</v>
      </c>
      <c r="E6" s="30">
        <v>0.6829</v>
      </c>
      <c r="F6" s="29">
        <v>2</v>
      </c>
      <c r="G6" s="29">
        <v>4</v>
      </c>
      <c r="H6" s="29">
        <v>0</v>
      </c>
      <c r="I6" s="7">
        <v>0</v>
      </c>
      <c r="J6" s="29">
        <v>0</v>
      </c>
      <c r="K6" s="29">
        <v>0</v>
      </c>
      <c r="L6" s="29">
        <v>0</v>
      </c>
      <c r="M6" s="8">
        <v>30</v>
      </c>
      <c r="N6" s="8">
        <v>55</v>
      </c>
      <c r="O6" s="8">
        <v>7</v>
      </c>
      <c r="P6" s="27">
        <f t="shared" si="0"/>
        <v>62</v>
      </c>
      <c r="Q6" s="29">
        <f t="shared" si="1"/>
        <v>6</v>
      </c>
      <c r="R6" s="30">
        <f t="shared" si="2"/>
        <v>0.0487804878048781</v>
      </c>
      <c r="S6" s="2">
        <v>0.0333</v>
      </c>
      <c r="T6" s="2">
        <v>0.0545</v>
      </c>
    </row>
    <row r="7" spans="1:20">
      <c r="A7" s="18">
        <v>43530</v>
      </c>
      <c r="B7" s="29">
        <v>113</v>
      </c>
      <c r="C7" s="29">
        <v>288</v>
      </c>
      <c r="D7" s="29">
        <v>39.77</v>
      </c>
      <c r="E7" s="30">
        <v>0.6637</v>
      </c>
      <c r="F7" s="29">
        <v>11</v>
      </c>
      <c r="G7" s="29">
        <v>2</v>
      </c>
      <c r="H7" s="29">
        <v>0</v>
      </c>
      <c r="I7" s="7">
        <v>0</v>
      </c>
      <c r="J7" s="29">
        <v>0</v>
      </c>
      <c r="K7" s="29">
        <v>0</v>
      </c>
      <c r="L7" s="29">
        <v>2</v>
      </c>
      <c r="M7" s="8">
        <v>40</v>
      </c>
      <c r="N7" s="8">
        <v>37</v>
      </c>
      <c r="O7" s="8">
        <v>3</v>
      </c>
      <c r="P7" s="27">
        <f t="shared" si="0"/>
        <v>40</v>
      </c>
      <c r="Q7" s="29">
        <f t="shared" si="1"/>
        <v>13</v>
      </c>
      <c r="R7" s="30">
        <f t="shared" si="2"/>
        <v>0.115044247787611</v>
      </c>
      <c r="S7" s="2">
        <v>0.15</v>
      </c>
      <c r="T7" s="2">
        <v>0.027</v>
      </c>
    </row>
    <row r="8" spans="1:20">
      <c r="A8" s="18">
        <v>43531</v>
      </c>
      <c r="B8" s="29">
        <v>159</v>
      </c>
      <c r="C8" s="29">
        <v>277</v>
      </c>
      <c r="D8" s="29">
        <v>39.1</v>
      </c>
      <c r="E8" s="30">
        <v>0.7358</v>
      </c>
      <c r="F8" s="29">
        <v>1</v>
      </c>
      <c r="G8" s="29">
        <v>4</v>
      </c>
      <c r="H8" s="29">
        <v>1</v>
      </c>
      <c r="I8" s="7">
        <v>0.0063</v>
      </c>
      <c r="J8" s="29">
        <v>1</v>
      </c>
      <c r="K8" s="29">
        <v>2688</v>
      </c>
      <c r="L8" s="29">
        <v>1</v>
      </c>
      <c r="M8" s="8">
        <v>87</v>
      </c>
      <c r="N8" s="8">
        <v>32</v>
      </c>
      <c r="O8" s="8">
        <v>7</v>
      </c>
      <c r="P8" s="27">
        <f t="shared" si="0"/>
        <v>39</v>
      </c>
      <c r="Q8" s="29">
        <f t="shared" si="1"/>
        <v>5</v>
      </c>
      <c r="R8" s="30">
        <f t="shared" si="2"/>
        <v>0.0314465408805031</v>
      </c>
      <c r="S8" s="2">
        <v>0.0229</v>
      </c>
      <c r="T8" s="2">
        <v>0.0312</v>
      </c>
    </row>
    <row r="9" spans="1:20">
      <c r="A9" s="18">
        <v>43532</v>
      </c>
      <c r="B9" s="29">
        <v>123</v>
      </c>
      <c r="C9" s="29">
        <v>332</v>
      </c>
      <c r="D9" s="29">
        <v>29.66</v>
      </c>
      <c r="E9" s="30">
        <v>0.6504</v>
      </c>
      <c r="F9" s="29">
        <v>11</v>
      </c>
      <c r="G9" s="29">
        <v>2</v>
      </c>
      <c r="H9" s="29">
        <v>0</v>
      </c>
      <c r="I9" s="7">
        <v>0</v>
      </c>
      <c r="J9" s="29">
        <v>0</v>
      </c>
      <c r="K9" s="29">
        <v>0</v>
      </c>
      <c r="L9" s="29">
        <v>3</v>
      </c>
      <c r="M9" s="8">
        <v>60</v>
      </c>
      <c r="N9" s="8">
        <v>16</v>
      </c>
      <c r="O9" s="8">
        <v>8</v>
      </c>
      <c r="P9" s="27">
        <f t="shared" si="0"/>
        <v>24</v>
      </c>
      <c r="Q9" s="29">
        <f t="shared" si="1"/>
        <v>13</v>
      </c>
      <c r="R9" s="30">
        <f t="shared" si="2"/>
        <v>0.105691056910569</v>
      </c>
      <c r="S9" s="2">
        <v>0.1</v>
      </c>
      <c r="T9" s="2">
        <v>0.25</v>
      </c>
    </row>
    <row r="10" spans="1:20">
      <c r="A10" s="18">
        <v>43533</v>
      </c>
      <c r="B10" s="29">
        <v>137</v>
      </c>
      <c r="C10" s="29">
        <v>366</v>
      </c>
      <c r="D10" s="29">
        <v>37.18</v>
      </c>
      <c r="E10" s="30">
        <v>0.7226</v>
      </c>
      <c r="F10" s="29">
        <v>8</v>
      </c>
      <c r="G10" s="29">
        <v>4</v>
      </c>
      <c r="H10" s="29">
        <v>0</v>
      </c>
      <c r="I10" s="7">
        <v>0</v>
      </c>
      <c r="J10" s="29">
        <v>0</v>
      </c>
      <c r="K10" s="29">
        <v>0</v>
      </c>
      <c r="L10" s="29">
        <v>2</v>
      </c>
      <c r="M10" s="8">
        <v>64</v>
      </c>
      <c r="N10" s="8">
        <v>23</v>
      </c>
      <c r="O10" s="8">
        <v>11</v>
      </c>
      <c r="P10" s="27">
        <f t="shared" si="0"/>
        <v>34</v>
      </c>
      <c r="Q10" s="29">
        <f t="shared" si="1"/>
        <v>12</v>
      </c>
      <c r="R10" s="30">
        <f t="shared" si="2"/>
        <v>0.0875912408759124</v>
      </c>
      <c r="S10" s="2">
        <v>0.0937</v>
      </c>
      <c r="T10" s="2">
        <v>0</v>
      </c>
    </row>
    <row r="11" spans="1:20">
      <c r="A11" s="18">
        <v>43534</v>
      </c>
      <c r="B11" s="29">
        <v>111</v>
      </c>
      <c r="C11" s="29">
        <v>272</v>
      </c>
      <c r="D11" s="29">
        <v>31.09</v>
      </c>
      <c r="E11" s="30">
        <v>0.6396</v>
      </c>
      <c r="F11" s="29">
        <v>13</v>
      </c>
      <c r="G11" s="29">
        <v>4</v>
      </c>
      <c r="H11" s="29">
        <v>0</v>
      </c>
      <c r="I11" s="7">
        <v>0</v>
      </c>
      <c r="J11" s="29">
        <v>0</v>
      </c>
      <c r="K11" s="29">
        <v>0</v>
      </c>
      <c r="L11" s="29">
        <v>3</v>
      </c>
      <c r="M11" s="8">
        <v>36</v>
      </c>
      <c r="N11" s="8">
        <v>31</v>
      </c>
      <c r="O11" s="8">
        <v>15</v>
      </c>
      <c r="P11" s="27">
        <f t="shared" si="0"/>
        <v>46</v>
      </c>
      <c r="Q11" s="29">
        <v>17</v>
      </c>
      <c r="R11" s="30">
        <f t="shared" si="2"/>
        <v>0.153153153153153</v>
      </c>
      <c r="S11" s="2" t="s">
        <v>20</v>
      </c>
      <c r="T11" s="2">
        <v>0.129</v>
      </c>
    </row>
    <row r="12" spans="1:20">
      <c r="A12" s="18">
        <v>43535</v>
      </c>
      <c r="B12" s="29">
        <v>186</v>
      </c>
      <c r="C12" s="29">
        <v>402</v>
      </c>
      <c r="D12" s="29">
        <v>37.95</v>
      </c>
      <c r="E12" s="30">
        <v>0.7258</v>
      </c>
      <c r="F12" s="29">
        <v>14</v>
      </c>
      <c r="G12" s="29">
        <v>4</v>
      </c>
      <c r="H12" s="29">
        <v>0</v>
      </c>
      <c r="I12" s="7">
        <v>0</v>
      </c>
      <c r="J12" s="29">
        <v>0</v>
      </c>
      <c r="K12" s="29">
        <v>0</v>
      </c>
      <c r="L12" s="29">
        <v>3</v>
      </c>
      <c r="M12" s="8">
        <v>59</v>
      </c>
      <c r="N12" s="8">
        <v>68</v>
      </c>
      <c r="O12" s="8">
        <v>13</v>
      </c>
      <c r="P12" s="27">
        <f t="shared" si="0"/>
        <v>81</v>
      </c>
      <c r="Q12" s="29">
        <v>20</v>
      </c>
      <c r="R12" s="30">
        <f t="shared" si="2"/>
        <v>0.10752688172043</v>
      </c>
      <c r="S12" s="2">
        <v>0.0847</v>
      </c>
      <c r="T12" s="2">
        <v>0.1029</v>
      </c>
    </row>
    <row r="13" spans="1:20">
      <c r="A13" s="18">
        <v>43536</v>
      </c>
      <c r="B13" s="29">
        <v>164</v>
      </c>
      <c r="C13" s="29">
        <v>317</v>
      </c>
      <c r="D13" s="29">
        <v>26.15</v>
      </c>
      <c r="E13" s="30">
        <v>0.75</v>
      </c>
      <c r="F13" s="29">
        <v>5</v>
      </c>
      <c r="G13" s="29">
        <v>3</v>
      </c>
      <c r="H13" s="29">
        <v>0</v>
      </c>
      <c r="I13" s="7">
        <v>0</v>
      </c>
      <c r="J13" s="29">
        <v>0</v>
      </c>
      <c r="K13" s="29">
        <v>0</v>
      </c>
      <c r="L13" s="29">
        <v>1</v>
      </c>
      <c r="M13" s="8">
        <v>37</v>
      </c>
      <c r="N13" s="8">
        <v>94</v>
      </c>
      <c r="O13" s="8">
        <v>10</v>
      </c>
      <c r="P13" s="27">
        <v>104</v>
      </c>
      <c r="Q13" s="29">
        <v>9</v>
      </c>
      <c r="R13" s="30">
        <f t="shared" si="2"/>
        <v>0.0548780487804878</v>
      </c>
      <c r="S13" s="2">
        <v>0</v>
      </c>
      <c r="T13" s="2">
        <v>0.0638</v>
      </c>
    </row>
    <row r="14" spans="1:20">
      <c r="A14" s="18">
        <v>43537</v>
      </c>
      <c r="B14" s="29">
        <v>199</v>
      </c>
      <c r="C14" s="29">
        <v>383</v>
      </c>
      <c r="D14" s="29">
        <v>36.95</v>
      </c>
      <c r="E14" s="30">
        <v>0.7136</v>
      </c>
      <c r="F14" s="29">
        <v>9</v>
      </c>
      <c r="G14" s="29">
        <v>7</v>
      </c>
      <c r="H14" s="29">
        <v>1</v>
      </c>
      <c r="I14" s="32">
        <v>0.005</v>
      </c>
      <c r="J14" s="29">
        <v>1</v>
      </c>
      <c r="K14" s="29">
        <v>2688</v>
      </c>
      <c r="L14" s="29">
        <v>1</v>
      </c>
      <c r="M14" s="8">
        <v>75</v>
      </c>
      <c r="N14" s="8">
        <v>90</v>
      </c>
      <c r="O14" s="8">
        <v>3</v>
      </c>
      <c r="P14" s="8">
        <v>93</v>
      </c>
      <c r="Q14" s="8">
        <v>11</v>
      </c>
      <c r="R14" s="30">
        <f t="shared" si="2"/>
        <v>0.0552763819095477</v>
      </c>
      <c r="S14" s="2">
        <v>0.12</v>
      </c>
      <c r="T14" s="2">
        <v>0.0111</v>
      </c>
    </row>
    <row r="15" spans="1:20">
      <c r="A15" s="18">
        <v>43538</v>
      </c>
      <c r="B15" s="29">
        <v>214</v>
      </c>
      <c r="C15" s="29">
        <v>405</v>
      </c>
      <c r="D15" s="29">
        <v>36.46</v>
      </c>
      <c r="E15" s="30">
        <v>0.7336</v>
      </c>
      <c r="F15" s="29">
        <v>5</v>
      </c>
      <c r="G15" s="29">
        <v>3</v>
      </c>
      <c r="H15" s="29">
        <v>2</v>
      </c>
      <c r="I15" s="32">
        <v>0.0093</v>
      </c>
      <c r="J15" s="29">
        <v>1</v>
      </c>
      <c r="K15" s="29">
        <v>5875</v>
      </c>
      <c r="L15" s="29">
        <v>2</v>
      </c>
      <c r="M15" s="8">
        <v>55</v>
      </c>
      <c r="N15" s="8">
        <v>106</v>
      </c>
      <c r="O15" s="8">
        <v>6</v>
      </c>
      <c r="P15" s="8">
        <v>112</v>
      </c>
      <c r="Q15" s="8">
        <v>8</v>
      </c>
      <c r="R15" s="30">
        <f t="shared" si="2"/>
        <v>0.0373831775700935</v>
      </c>
      <c r="S15" s="2">
        <f>O16/M15</f>
        <v>0.0727272727272727</v>
      </c>
      <c r="T15" s="2">
        <f>Q16/N15</f>
        <v>0.0283018867924528</v>
      </c>
    </row>
    <row r="16" spans="1:20">
      <c r="A16" s="18">
        <v>43539</v>
      </c>
      <c r="B16" s="29">
        <v>172</v>
      </c>
      <c r="C16" s="29">
        <v>336</v>
      </c>
      <c r="D16" s="29">
        <v>25.69</v>
      </c>
      <c r="E16" s="30">
        <v>0.7384</v>
      </c>
      <c r="F16" s="29">
        <v>2</v>
      </c>
      <c r="G16" s="29">
        <v>1</v>
      </c>
      <c r="H16" s="29">
        <v>0</v>
      </c>
      <c r="I16" s="7">
        <v>0</v>
      </c>
      <c r="J16" s="29">
        <v>0</v>
      </c>
      <c r="K16" s="29">
        <v>0</v>
      </c>
      <c r="L16" s="29">
        <v>0</v>
      </c>
      <c r="M16" s="8">
        <v>40</v>
      </c>
      <c r="N16" s="8">
        <v>96</v>
      </c>
      <c r="O16" s="8">
        <v>4</v>
      </c>
      <c r="P16" s="8">
        <v>100</v>
      </c>
      <c r="Q16" s="8">
        <v>3</v>
      </c>
      <c r="R16" s="30">
        <f t="shared" si="2"/>
        <v>0.0174418604651163</v>
      </c>
      <c r="S16" s="2">
        <v>0</v>
      </c>
      <c r="T16" s="2">
        <f>Q16/N16</f>
        <v>0.03125</v>
      </c>
    </row>
    <row r="17" spans="1:20">
      <c r="A17" s="18">
        <v>43540</v>
      </c>
      <c r="B17" s="29">
        <v>193</v>
      </c>
      <c r="C17" s="29">
        <v>538</v>
      </c>
      <c r="D17" s="29">
        <v>27.84</v>
      </c>
      <c r="E17" s="30">
        <v>0.6269</v>
      </c>
      <c r="F17" s="29">
        <v>0</v>
      </c>
      <c r="G17" s="29">
        <v>0</v>
      </c>
      <c r="H17" s="29">
        <v>3</v>
      </c>
      <c r="I17" s="32">
        <v>0</v>
      </c>
      <c r="J17" s="29">
        <v>3</v>
      </c>
      <c r="K17" s="29">
        <v>600</v>
      </c>
      <c r="L17" s="29">
        <v>3</v>
      </c>
      <c r="M17" s="8">
        <v>28</v>
      </c>
      <c r="N17" s="8">
        <v>107</v>
      </c>
      <c r="O17" s="8">
        <v>7</v>
      </c>
      <c r="P17" s="8">
        <v>114</v>
      </c>
      <c r="Q17" s="8">
        <v>0</v>
      </c>
      <c r="R17" s="30">
        <f t="shared" si="2"/>
        <v>0</v>
      </c>
      <c r="S17" s="2">
        <v>0</v>
      </c>
      <c r="T17" s="2">
        <v>0</v>
      </c>
    </row>
    <row r="18" spans="1:20">
      <c r="A18" s="18">
        <v>43541</v>
      </c>
      <c r="B18" s="29">
        <v>216</v>
      </c>
      <c r="C18" s="29">
        <v>542</v>
      </c>
      <c r="D18" s="29">
        <v>31.71</v>
      </c>
      <c r="E18" s="30">
        <v>0.6667</v>
      </c>
      <c r="F18" s="29">
        <v>0</v>
      </c>
      <c r="G18" s="29">
        <v>5</v>
      </c>
      <c r="H18" s="29">
        <v>1</v>
      </c>
      <c r="I18" s="32">
        <v>0</v>
      </c>
      <c r="J18" s="29">
        <v>1</v>
      </c>
      <c r="K18" s="29">
        <v>200</v>
      </c>
      <c r="L18" s="29">
        <v>1</v>
      </c>
      <c r="M18" s="8">
        <v>28</v>
      </c>
      <c r="N18" s="8">
        <v>121</v>
      </c>
      <c r="O18" s="8">
        <v>7</v>
      </c>
      <c r="P18" s="8">
        <v>128</v>
      </c>
      <c r="Q18" s="8">
        <v>6</v>
      </c>
      <c r="R18" s="30">
        <f t="shared" si="2"/>
        <v>0.0277777777777778</v>
      </c>
      <c r="S18" s="2">
        <v>0.0357</v>
      </c>
      <c r="T18" s="2">
        <v>0.033</v>
      </c>
    </row>
    <row r="19" spans="1:20">
      <c r="A19" s="18">
        <v>43542</v>
      </c>
      <c r="B19" s="29">
        <v>191</v>
      </c>
      <c r="C19" s="29">
        <v>335</v>
      </c>
      <c r="D19" s="29">
        <v>32.15</v>
      </c>
      <c r="E19" s="30">
        <v>0.7225</v>
      </c>
      <c r="F19" s="29">
        <v>0</v>
      </c>
      <c r="G19" s="29">
        <v>1</v>
      </c>
      <c r="H19" s="29">
        <v>1</v>
      </c>
      <c r="I19" s="32">
        <v>0</v>
      </c>
      <c r="J19" s="29">
        <v>1</v>
      </c>
      <c r="K19" s="29">
        <v>200</v>
      </c>
      <c r="L19" s="29">
        <v>1</v>
      </c>
      <c r="M19" s="8">
        <v>20</v>
      </c>
      <c r="N19" s="8">
        <v>112</v>
      </c>
      <c r="O19" s="8">
        <v>10</v>
      </c>
      <c r="P19" s="8">
        <v>122</v>
      </c>
      <c r="Q19" s="8">
        <v>2</v>
      </c>
      <c r="R19" s="30">
        <f t="shared" si="2"/>
        <v>0.0104712041884817</v>
      </c>
      <c r="S19" s="2">
        <v>0</v>
      </c>
      <c r="T19" s="2">
        <f>L19/N19</f>
        <v>0.00892857142857143</v>
      </c>
    </row>
    <row r="20" spans="1:20">
      <c r="A20" s="18">
        <v>43543</v>
      </c>
      <c r="B20" s="29">
        <v>226</v>
      </c>
      <c r="C20" s="29">
        <v>348</v>
      </c>
      <c r="D20" s="29">
        <v>33.86</v>
      </c>
      <c r="E20" s="30">
        <v>0.7566</v>
      </c>
      <c r="F20" s="29">
        <v>0</v>
      </c>
      <c r="G20" s="29">
        <v>4</v>
      </c>
      <c r="H20" s="29">
        <v>0</v>
      </c>
      <c r="I20" s="7">
        <v>0</v>
      </c>
      <c r="J20" s="29">
        <v>0</v>
      </c>
      <c r="K20" s="29">
        <v>0</v>
      </c>
      <c r="L20" s="29">
        <v>0</v>
      </c>
      <c r="M20" s="8">
        <v>28</v>
      </c>
      <c r="N20" s="8">
        <v>142</v>
      </c>
      <c r="O20" s="8">
        <v>9</v>
      </c>
      <c r="P20" s="8">
        <v>151</v>
      </c>
      <c r="Q20" s="8">
        <v>3</v>
      </c>
      <c r="R20" s="30">
        <f t="shared" si="2"/>
        <v>0.0132743362831858</v>
      </c>
      <c r="S20" s="2">
        <v>0</v>
      </c>
      <c r="T20" s="2">
        <f>Q20/N20</f>
        <v>0.0211267605633803</v>
      </c>
    </row>
    <row r="21" spans="1:20">
      <c r="A21" s="18">
        <v>43544</v>
      </c>
      <c r="B21" s="29">
        <v>215</v>
      </c>
      <c r="C21" s="29">
        <v>476</v>
      </c>
      <c r="D21" s="29">
        <v>42.67</v>
      </c>
      <c r="E21" s="30">
        <v>0.7116</v>
      </c>
      <c r="F21" s="29">
        <v>0</v>
      </c>
      <c r="G21" s="29">
        <v>6</v>
      </c>
      <c r="H21" s="29">
        <v>0</v>
      </c>
      <c r="I21" s="7">
        <v>0</v>
      </c>
      <c r="J21" s="29">
        <v>0</v>
      </c>
      <c r="K21" s="29">
        <v>0</v>
      </c>
      <c r="L21" s="29">
        <v>0</v>
      </c>
      <c r="M21" s="8">
        <v>30</v>
      </c>
      <c r="N21" s="8">
        <v>140</v>
      </c>
      <c r="O21" s="8">
        <v>2</v>
      </c>
      <c r="P21" s="8">
        <v>142</v>
      </c>
      <c r="Q21" s="8">
        <v>7</v>
      </c>
      <c r="R21" s="30">
        <f t="shared" si="2"/>
        <v>0.0325581395348837</v>
      </c>
      <c r="S21" s="2">
        <v>0.0333</v>
      </c>
      <c r="T21" s="2">
        <v>0.0357</v>
      </c>
    </row>
    <row r="22" spans="1:20">
      <c r="A22" s="18">
        <v>43545</v>
      </c>
      <c r="B22" s="29">
        <v>188</v>
      </c>
      <c r="C22" s="29">
        <v>401</v>
      </c>
      <c r="D22" s="29">
        <v>27.17</v>
      </c>
      <c r="E22" s="30">
        <v>0.6702</v>
      </c>
      <c r="F22" s="29">
        <v>0</v>
      </c>
      <c r="G22" s="29">
        <v>7</v>
      </c>
      <c r="H22" s="29">
        <v>0</v>
      </c>
      <c r="I22" s="7">
        <v>0</v>
      </c>
      <c r="J22" s="29">
        <v>0</v>
      </c>
      <c r="K22" s="29">
        <v>0</v>
      </c>
      <c r="L22" s="29">
        <v>0</v>
      </c>
      <c r="M22" s="8">
        <v>22</v>
      </c>
      <c r="N22" s="8">
        <v>140</v>
      </c>
      <c r="O22" s="8">
        <v>2</v>
      </c>
      <c r="P22" s="8">
        <v>142</v>
      </c>
      <c r="Q22" s="8">
        <v>9</v>
      </c>
      <c r="R22" s="30">
        <f t="shared" si="2"/>
        <v>0.0478723404255319</v>
      </c>
      <c r="S22" s="2">
        <v>0.0909</v>
      </c>
      <c r="T22" s="2">
        <v>0.0286</v>
      </c>
    </row>
    <row r="23" spans="1:20">
      <c r="A23" s="18">
        <v>43546</v>
      </c>
      <c r="B23" s="29">
        <v>160</v>
      </c>
      <c r="C23" s="29">
        <v>293</v>
      </c>
      <c r="D23" s="29">
        <v>40.1</v>
      </c>
      <c r="E23" s="30">
        <v>0.7125</v>
      </c>
      <c r="F23" s="29">
        <v>0</v>
      </c>
      <c r="G23" s="29">
        <v>2</v>
      </c>
      <c r="H23" s="29">
        <v>0</v>
      </c>
      <c r="I23" s="7">
        <v>0</v>
      </c>
      <c r="J23" s="29">
        <v>0</v>
      </c>
      <c r="K23" s="29">
        <v>0</v>
      </c>
      <c r="L23" s="29">
        <v>0</v>
      </c>
      <c r="M23" s="8">
        <v>31</v>
      </c>
      <c r="N23" s="8">
        <v>92</v>
      </c>
      <c r="O23" s="8">
        <v>2</v>
      </c>
      <c r="P23" s="8">
        <v>94</v>
      </c>
      <c r="Q23" s="8">
        <v>1</v>
      </c>
      <c r="R23" s="30">
        <f t="shared" si="2"/>
        <v>0.00625</v>
      </c>
      <c r="S23" s="2">
        <v>0.0322</v>
      </c>
      <c r="T23" s="2">
        <v>0</v>
      </c>
    </row>
    <row r="24" spans="1:20">
      <c r="A24" s="18">
        <v>43547</v>
      </c>
      <c r="B24" s="29">
        <v>101</v>
      </c>
      <c r="C24" s="29">
        <v>204</v>
      </c>
      <c r="D24" s="29">
        <v>73.61</v>
      </c>
      <c r="E24" s="30">
        <v>0.6238</v>
      </c>
      <c r="F24" s="29">
        <v>0</v>
      </c>
      <c r="G24" s="29">
        <v>1</v>
      </c>
      <c r="H24" s="29">
        <v>0</v>
      </c>
      <c r="I24" s="7">
        <v>0</v>
      </c>
      <c r="J24" s="29">
        <v>0</v>
      </c>
      <c r="K24" s="29">
        <v>0</v>
      </c>
      <c r="L24" s="29">
        <v>0</v>
      </c>
      <c r="M24" s="8">
        <v>19</v>
      </c>
      <c r="N24" s="8">
        <v>43</v>
      </c>
      <c r="O24" s="8">
        <v>4</v>
      </c>
      <c r="P24" s="8">
        <v>47</v>
      </c>
      <c r="Q24" s="8">
        <v>2</v>
      </c>
      <c r="R24" s="30">
        <f t="shared" si="2"/>
        <v>0.0198019801980198</v>
      </c>
      <c r="S24" s="2">
        <v>0</v>
      </c>
      <c r="T24" s="2">
        <v>0.0232</v>
      </c>
    </row>
    <row r="25" spans="1:20">
      <c r="A25" s="18">
        <v>43548</v>
      </c>
      <c r="B25" s="29">
        <v>208</v>
      </c>
      <c r="C25" s="29">
        <v>435</v>
      </c>
      <c r="D25" s="29">
        <v>30.1</v>
      </c>
      <c r="E25" s="30">
        <v>0.6538</v>
      </c>
      <c r="F25" s="29">
        <v>2</v>
      </c>
      <c r="G25" s="29">
        <v>6</v>
      </c>
      <c r="H25" s="29">
        <v>0</v>
      </c>
      <c r="I25" s="7">
        <v>0</v>
      </c>
      <c r="J25" s="29">
        <v>0</v>
      </c>
      <c r="K25" s="29">
        <v>0</v>
      </c>
      <c r="L25" s="29">
        <v>0</v>
      </c>
      <c r="M25" s="8">
        <v>25</v>
      </c>
      <c r="N25" s="8">
        <v>118</v>
      </c>
      <c r="O25" s="8">
        <v>25</v>
      </c>
      <c r="P25" s="8">
        <v>143</v>
      </c>
      <c r="Q25" s="8">
        <v>9</v>
      </c>
      <c r="R25" s="30">
        <f t="shared" si="2"/>
        <v>0.0432692307692308</v>
      </c>
      <c r="S25" s="2">
        <v>0.04</v>
      </c>
      <c r="T25" s="2">
        <v>0.0508</v>
      </c>
    </row>
    <row r="26" spans="1:20">
      <c r="A26" s="18">
        <v>43549</v>
      </c>
      <c r="B26" s="29">
        <v>179</v>
      </c>
      <c r="C26" s="29">
        <v>416</v>
      </c>
      <c r="D26" s="29">
        <v>31.93</v>
      </c>
      <c r="E26" s="30">
        <v>0.6257</v>
      </c>
      <c r="F26" s="29">
        <v>8</v>
      </c>
      <c r="G26" s="29">
        <v>3</v>
      </c>
      <c r="H26" s="29">
        <v>15</v>
      </c>
      <c r="I26" s="32">
        <v>0.0838</v>
      </c>
      <c r="J26" s="29">
        <v>3</v>
      </c>
      <c r="K26" s="29">
        <v>44957</v>
      </c>
      <c r="L26" s="29">
        <v>17</v>
      </c>
      <c r="M26" s="8">
        <v>37</v>
      </c>
      <c r="N26" s="8">
        <v>92</v>
      </c>
      <c r="O26" s="8">
        <v>18</v>
      </c>
      <c r="P26" s="8">
        <v>110</v>
      </c>
      <c r="Q26" s="8">
        <v>8</v>
      </c>
      <c r="R26" s="30">
        <f t="shared" si="2"/>
        <v>0.0446927374301676</v>
      </c>
      <c r="S26" s="2">
        <v>0.054</v>
      </c>
      <c r="T26" s="2">
        <v>0.0543</v>
      </c>
    </row>
    <row r="27" spans="1:20">
      <c r="A27" s="18">
        <v>43550</v>
      </c>
      <c r="B27" s="29">
        <v>215</v>
      </c>
      <c r="C27" s="29">
        <v>439</v>
      </c>
      <c r="D27" s="29">
        <v>31.87</v>
      </c>
      <c r="E27" s="30">
        <v>0.7209</v>
      </c>
      <c r="F27" s="29">
        <v>6</v>
      </c>
      <c r="G27" s="29">
        <v>3</v>
      </c>
      <c r="H27" s="29">
        <v>4</v>
      </c>
      <c r="I27" s="32">
        <v>0.0186</v>
      </c>
      <c r="J27" s="29">
        <v>0</v>
      </c>
      <c r="K27" s="29">
        <v>1600</v>
      </c>
      <c r="L27" s="29">
        <v>8</v>
      </c>
      <c r="M27" s="8">
        <v>35</v>
      </c>
      <c r="N27" s="8">
        <v>120</v>
      </c>
      <c r="O27" s="8">
        <v>25</v>
      </c>
      <c r="P27" s="8">
        <v>145</v>
      </c>
      <c r="Q27" s="8">
        <v>10</v>
      </c>
      <c r="R27" s="30">
        <f t="shared" si="2"/>
        <v>0.0465116279069767</v>
      </c>
      <c r="S27" s="2">
        <v>0.0857</v>
      </c>
      <c r="T27" s="2">
        <v>0.025</v>
      </c>
    </row>
    <row r="28" spans="1:20">
      <c r="A28" s="18">
        <v>43551</v>
      </c>
      <c r="B28" s="29">
        <v>195</v>
      </c>
      <c r="C28" s="29">
        <v>384</v>
      </c>
      <c r="D28" s="29">
        <v>34.78</v>
      </c>
      <c r="E28" s="30">
        <v>0.7231</v>
      </c>
      <c r="F28" s="29">
        <v>7</v>
      </c>
      <c r="G28" s="29">
        <v>3</v>
      </c>
      <c r="H28" s="29">
        <v>2</v>
      </c>
      <c r="I28" s="32">
        <v>0.0103</v>
      </c>
      <c r="J28" s="29">
        <v>3</v>
      </c>
      <c r="K28" s="29">
        <v>9075</v>
      </c>
      <c r="L28" s="29">
        <v>3</v>
      </c>
      <c r="M28" s="8">
        <v>26</v>
      </c>
      <c r="N28" s="8">
        <v>123</v>
      </c>
      <c r="O28" s="8">
        <v>9</v>
      </c>
      <c r="P28" s="8">
        <v>132</v>
      </c>
      <c r="Q28" s="8">
        <v>8</v>
      </c>
      <c r="R28" s="30">
        <f t="shared" si="2"/>
        <v>0.041025641025641</v>
      </c>
      <c r="S28" s="2">
        <v>0.0769</v>
      </c>
      <c r="T28" s="2">
        <v>0.0325</v>
      </c>
    </row>
    <row r="29" spans="1:20">
      <c r="A29" s="18">
        <v>43552</v>
      </c>
      <c r="B29">
        <v>172</v>
      </c>
      <c r="C29">
        <v>327</v>
      </c>
      <c r="D29">
        <v>22.05</v>
      </c>
      <c r="E29" s="13">
        <v>0.7151</v>
      </c>
      <c r="F29">
        <v>6</v>
      </c>
      <c r="G29">
        <v>5</v>
      </c>
      <c r="H29">
        <v>1</v>
      </c>
      <c r="I29" s="13">
        <v>0.0058</v>
      </c>
      <c r="J29">
        <v>1</v>
      </c>
      <c r="K29">
        <v>2904</v>
      </c>
      <c r="L29">
        <v>1</v>
      </c>
      <c r="M29" s="8">
        <v>44</v>
      </c>
      <c r="N29" s="8">
        <v>104</v>
      </c>
      <c r="O29" s="8">
        <v>5</v>
      </c>
      <c r="P29" s="8">
        <v>109</v>
      </c>
      <c r="Q29" s="8">
        <v>9</v>
      </c>
      <c r="R29" s="30">
        <f t="shared" si="2"/>
        <v>0.0523255813953488</v>
      </c>
      <c r="S29" s="2">
        <v>0</v>
      </c>
      <c r="T29" s="2">
        <v>0.0384</v>
      </c>
    </row>
    <row r="30" spans="1:20">
      <c r="A30" s="18">
        <v>43553</v>
      </c>
      <c r="B30" s="29">
        <v>114</v>
      </c>
      <c r="C30" s="29">
        <v>202</v>
      </c>
      <c r="D30" s="29">
        <v>25.54</v>
      </c>
      <c r="E30" s="30">
        <v>0.7018</v>
      </c>
      <c r="F30" s="29">
        <v>3</v>
      </c>
      <c r="G30" s="29">
        <v>3</v>
      </c>
      <c r="H30" s="29">
        <v>1</v>
      </c>
      <c r="I30" s="32">
        <v>0.0088</v>
      </c>
      <c r="J30" s="29">
        <v>1</v>
      </c>
      <c r="K30" s="29">
        <v>2780</v>
      </c>
      <c r="L30" s="29">
        <v>1</v>
      </c>
      <c r="M30" s="8">
        <v>19</v>
      </c>
      <c r="N30" s="8">
        <v>53</v>
      </c>
      <c r="O30" s="8">
        <v>3</v>
      </c>
      <c r="P30" s="8">
        <v>56</v>
      </c>
      <c r="Q30" s="8">
        <v>5</v>
      </c>
      <c r="R30" s="30">
        <f t="shared" si="2"/>
        <v>0.043859649122807</v>
      </c>
      <c r="S30" s="2">
        <v>0.1052</v>
      </c>
      <c r="T30" s="2">
        <v>0</v>
      </c>
    </row>
    <row r="31" spans="1:20">
      <c r="A31" s="18">
        <v>43554</v>
      </c>
      <c r="B31" s="29">
        <v>133</v>
      </c>
      <c r="C31" s="29">
        <v>256</v>
      </c>
      <c r="D31" s="29">
        <v>38.43</v>
      </c>
      <c r="E31" s="29">
        <v>66.17</v>
      </c>
      <c r="F31" s="29">
        <v>2</v>
      </c>
      <c r="G31" s="29">
        <v>2</v>
      </c>
      <c r="H31" s="29">
        <v>0</v>
      </c>
      <c r="I31" s="7">
        <v>0</v>
      </c>
      <c r="J31" s="29">
        <v>0</v>
      </c>
      <c r="K31" s="29">
        <v>0</v>
      </c>
      <c r="L31" s="29">
        <v>0</v>
      </c>
      <c r="M31" s="8">
        <v>28</v>
      </c>
      <c r="N31" s="8">
        <v>46</v>
      </c>
      <c r="O31" s="8">
        <v>6</v>
      </c>
      <c r="P31" s="8">
        <v>52</v>
      </c>
      <c r="Q31" s="8">
        <v>5</v>
      </c>
      <c r="R31" s="30">
        <f t="shared" si="2"/>
        <v>0.037593984962406</v>
      </c>
      <c r="S31" s="2">
        <v>0.0357</v>
      </c>
      <c r="T31" s="2">
        <v>0.0217</v>
      </c>
    </row>
    <row r="32" spans="1:1">
      <c r="A32" s="18">
        <v>43555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pane ySplit="1" topLeftCell="A2" activePane="bottomLeft" state="frozen"/>
      <selection/>
      <selection pane="bottomLeft" activeCell="C45" sqref="C45"/>
    </sheetView>
  </sheetViews>
  <sheetFormatPr defaultColWidth="7.10833333333333" defaultRowHeight="13.5"/>
  <cols>
    <col min="1" max="1" width="8.21666666666667" style="23" customWidth="1"/>
    <col min="2" max="8" width="7.10833333333333" customWidth="1"/>
    <col min="9" max="9" width="7.10833333333333" style="24" customWidth="1"/>
    <col min="10" max="10" width="7.10833333333333" customWidth="1"/>
    <col min="11" max="11" width="8.88333333333333" customWidth="1"/>
    <col min="12" max="17" width="7.10833333333333" customWidth="1"/>
    <col min="18" max="18" width="8.775" customWidth="1"/>
    <col min="19" max="19" width="7.10833333333333" customWidth="1"/>
    <col min="20" max="20" width="7.10833333333333" style="13" customWidth="1"/>
    <col min="21" max="16378" width="7.10833333333333" customWidth="1"/>
  </cols>
  <sheetData>
    <row r="1" s="22" customFormat="1" ht="40.5" spans="1:2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</row>
    <row r="2" spans="1:20">
      <c r="A2" s="18">
        <v>43525</v>
      </c>
      <c r="B2">
        <v>73</v>
      </c>
      <c r="C2">
        <v>115</v>
      </c>
      <c r="D2">
        <v>34.09</v>
      </c>
      <c r="E2" s="13">
        <v>0.8356</v>
      </c>
      <c r="F2">
        <v>2</v>
      </c>
      <c r="G2">
        <v>0</v>
      </c>
      <c r="H2">
        <v>1</v>
      </c>
      <c r="I2" s="28">
        <v>0.0137</v>
      </c>
      <c r="J2">
        <v>1</v>
      </c>
      <c r="K2">
        <v>3166</v>
      </c>
      <c r="L2">
        <v>1</v>
      </c>
      <c r="M2">
        <v>8</v>
      </c>
      <c r="N2">
        <v>47</v>
      </c>
      <c r="O2">
        <v>0</v>
      </c>
      <c r="P2" s="27">
        <f t="shared" ref="P2:P12" si="0">IF(N2+O2,N2+O2,"")</f>
        <v>47</v>
      </c>
      <c r="Q2" s="29">
        <f t="shared" ref="Q2:Q10" si="1">IF(F2+G2,F2+G2,"")</f>
        <v>2</v>
      </c>
      <c r="R2" s="30">
        <f>IFERROR(Q2/B2," ")</f>
        <v>0.0273972602739726</v>
      </c>
      <c r="S2" s="13">
        <v>0.15</v>
      </c>
      <c r="T2" s="13">
        <v>0.0213</v>
      </c>
    </row>
    <row r="3" spans="1:20">
      <c r="A3" s="18">
        <v>43526</v>
      </c>
      <c r="B3">
        <v>60</v>
      </c>
      <c r="C3">
        <v>111</v>
      </c>
      <c r="D3">
        <v>21.62</v>
      </c>
      <c r="E3" s="13">
        <v>0.7647</v>
      </c>
      <c r="F3">
        <v>0</v>
      </c>
      <c r="G3">
        <v>0</v>
      </c>
      <c r="H3">
        <v>0</v>
      </c>
      <c r="I3" s="7">
        <v>0</v>
      </c>
      <c r="J3" s="6">
        <v>0</v>
      </c>
      <c r="K3" s="6">
        <v>0</v>
      </c>
      <c r="L3" s="6">
        <v>0</v>
      </c>
      <c r="M3">
        <v>10</v>
      </c>
      <c r="N3">
        <v>39</v>
      </c>
      <c r="O3">
        <v>1</v>
      </c>
      <c r="P3" s="27">
        <f t="shared" si="0"/>
        <v>40</v>
      </c>
      <c r="Q3" s="29">
        <v>0</v>
      </c>
      <c r="R3" s="30">
        <f>IFERROR(Q3/B3," ")</f>
        <v>0</v>
      </c>
      <c r="S3" s="13">
        <v>0</v>
      </c>
      <c r="T3" s="13">
        <v>0</v>
      </c>
    </row>
    <row r="4" spans="1:20">
      <c r="A4" s="18">
        <v>43527</v>
      </c>
      <c r="B4">
        <v>90</v>
      </c>
      <c r="C4">
        <v>135</v>
      </c>
      <c r="D4">
        <v>13.56</v>
      </c>
      <c r="E4" s="13">
        <v>0.7667</v>
      </c>
      <c r="F4">
        <v>1</v>
      </c>
      <c r="G4">
        <v>2</v>
      </c>
      <c r="H4">
        <v>0</v>
      </c>
      <c r="I4" s="7">
        <v>0</v>
      </c>
      <c r="J4" s="6">
        <v>0</v>
      </c>
      <c r="K4" s="6">
        <v>0</v>
      </c>
      <c r="L4" s="6">
        <v>0</v>
      </c>
      <c r="M4">
        <v>12</v>
      </c>
      <c r="N4">
        <v>63</v>
      </c>
      <c r="O4">
        <v>1</v>
      </c>
      <c r="P4" s="27">
        <f t="shared" si="0"/>
        <v>64</v>
      </c>
      <c r="Q4" s="29">
        <f t="shared" si="1"/>
        <v>3</v>
      </c>
      <c r="R4" s="30">
        <f t="shared" ref="R4:R31" si="2">IFERROR(Q4/B4," ")</f>
        <v>0.0333333333333333</v>
      </c>
      <c r="S4" s="13">
        <v>0.0833</v>
      </c>
      <c r="T4" s="13">
        <v>0.0159</v>
      </c>
    </row>
    <row r="5" spans="1:20">
      <c r="A5" s="18">
        <v>43528</v>
      </c>
      <c r="B5">
        <v>57</v>
      </c>
      <c r="C5">
        <v>85</v>
      </c>
      <c r="D5">
        <v>47.12</v>
      </c>
      <c r="E5" s="13">
        <v>0.6667</v>
      </c>
      <c r="F5">
        <v>1</v>
      </c>
      <c r="G5">
        <v>2</v>
      </c>
      <c r="H5">
        <v>0</v>
      </c>
      <c r="I5" s="7">
        <v>0</v>
      </c>
      <c r="J5" s="6">
        <v>0</v>
      </c>
      <c r="K5" s="6">
        <v>0</v>
      </c>
      <c r="L5" s="6">
        <v>0</v>
      </c>
      <c r="M5">
        <v>7</v>
      </c>
      <c r="N5">
        <v>93</v>
      </c>
      <c r="O5">
        <v>1</v>
      </c>
      <c r="P5" s="27">
        <f t="shared" si="0"/>
        <v>94</v>
      </c>
      <c r="Q5" s="29">
        <f t="shared" si="1"/>
        <v>3</v>
      </c>
      <c r="R5" s="30">
        <f t="shared" si="2"/>
        <v>0.0526315789473684</v>
      </c>
      <c r="S5" s="13">
        <v>0.1428</v>
      </c>
      <c r="T5" s="13">
        <v>0.0215</v>
      </c>
    </row>
    <row r="6" spans="1:20">
      <c r="A6" s="18">
        <v>43529</v>
      </c>
      <c r="B6">
        <v>39</v>
      </c>
      <c r="C6">
        <v>55</v>
      </c>
      <c r="D6">
        <v>44.24</v>
      </c>
      <c r="E6" s="13">
        <v>0.7949</v>
      </c>
      <c r="F6">
        <v>0</v>
      </c>
      <c r="G6">
        <v>0</v>
      </c>
      <c r="H6">
        <v>0</v>
      </c>
      <c r="I6" s="7">
        <v>0</v>
      </c>
      <c r="J6" s="6">
        <v>0</v>
      </c>
      <c r="K6" s="6">
        <v>0</v>
      </c>
      <c r="L6" s="6">
        <v>0</v>
      </c>
      <c r="M6">
        <v>2</v>
      </c>
      <c r="N6">
        <v>21</v>
      </c>
      <c r="O6">
        <v>3</v>
      </c>
      <c r="P6" s="27">
        <f t="shared" si="0"/>
        <v>24</v>
      </c>
      <c r="Q6" s="29">
        <v>0</v>
      </c>
      <c r="R6" s="30">
        <f t="shared" si="2"/>
        <v>0</v>
      </c>
      <c r="S6" s="13">
        <v>0</v>
      </c>
      <c r="T6" s="13">
        <v>0</v>
      </c>
    </row>
    <row r="7" spans="1:20">
      <c r="A7" s="18">
        <v>43530</v>
      </c>
      <c r="B7">
        <v>62</v>
      </c>
      <c r="C7">
        <v>97</v>
      </c>
      <c r="D7">
        <v>21.59</v>
      </c>
      <c r="E7" s="13">
        <v>0.7903</v>
      </c>
      <c r="F7">
        <v>5</v>
      </c>
      <c r="G7">
        <v>1</v>
      </c>
      <c r="H7">
        <v>0</v>
      </c>
      <c r="I7" s="7">
        <v>0</v>
      </c>
      <c r="J7" s="6">
        <v>0</v>
      </c>
      <c r="K7" s="6">
        <v>0</v>
      </c>
      <c r="L7" s="6">
        <v>0</v>
      </c>
      <c r="M7" s="6">
        <v>6</v>
      </c>
      <c r="N7" s="6">
        <v>37</v>
      </c>
      <c r="O7" s="6">
        <v>2</v>
      </c>
      <c r="P7" s="27">
        <f t="shared" ref="P7" si="3">IF(N7+O7,N7+O7,"")</f>
        <v>39</v>
      </c>
      <c r="Q7" s="29">
        <f t="shared" ref="Q7" si="4">IF(F7+G7,F7+G7,"")</f>
        <v>6</v>
      </c>
      <c r="R7" s="30">
        <f t="shared" ref="R7" si="5">IFERROR(Q7/B7," ")</f>
        <v>0.0967741935483871</v>
      </c>
      <c r="S7" s="13">
        <v>0</v>
      </c>
      <c r="T7" s="13">
        <v>0.027</v>
      </c>
    </row>
    <row r="8" spans="1:20">
      <c r="A8" s="18">
        <v>43531</v>
      </c>
      <c r="B8">
        <v>51</v>
      </c>
      <c r="C8">
        <v>91</v>
      </c>
      <c r="D8">
        <v>26.9</v>
      </c>
      <c r="E8" s="13">
        <v>0.6863</v>
      </c>
      <c r="F8">
        <v>1</v>
      </c>
      <c r="G8">
        <v>2</v>
      </c>
      <c r="H8">
        <v>0</v>
      </c>
      <c r="I8" s="7">
        <v>0</v>
      </c>
      <c r="J8" s="6">
        <v>0</v>
      </c>
      <c r="K8" s="6">
        <v>0</v>
      </c>
      <c r="L8" s="6">
        <v>0</v>
      </c>
      <c r="M8" s="6">
        <v>4</v>
      </c>
      <c r="N8" s="6">
        <v>27</v>
      </c>
      <c r="O8" s="6">
        <v>0</v>
      </c>
      <c r="P8" s="27">
        <f t="shared" si="0"/>
        <v>27</v>
      </c>
      <c r="Q8" s="29">
        <f t="shared" si="1"/>
        <v>3</v>
      </c>
      <c r="R8" s="30">
        <f t="shared" si="2"/>
        <v>0.0588235294117647</v>
      </c>
      <c r="S8" s="13">
        <v>0</v>
      </c>
      <c r="T8" s="13">
        <v>0.0741</v>
      </c>
    </row>
    <row r="9" spans="1:20">
      <c r="A9" s="18">
        <v>43532</v>
      </c>
      <c r="B9">
        <v>43</v>
      </c>
      <c r="C9">
        <v>61</v>
      </c>
      <c r="D9">
        <v>118.6</v>
      </c>
      <c r="E9" s="13">
        <v>0.7209</v>
      </c>
      <c r="F9">
        <v>1</v>
      </c>
      <c r="G9">
        <v>0</v>
      </c>
      <c r="H9">
        <v>0</v>
      </c>
      <c r="I9" s="7">
        <v>0</v>
      </c>
      <c r="J9" s="6">
        <v>0</v>
      </c>
      <c r="K9" s="6">
        <v>0</v>
      </c>
      <c r="L9" s="6">
        <v>0</v>
      </c>
      <c r="M9" s="6">
        <v>8</v>
      </c>
      <c r="N9" s="6">
        <v>19</v>
      </c>
      <c r="O9" s="6">
        <v>3</v>
      </c>
      <c r="P9" s="27">
        <f t="shared" si="0"/>
        <v>22</v>
      </c>
      <c r="Q9" s="29">
        <f t="shared" si="1"/>
        <v>1</v>
      </c>
      <c r="R9" s="30">
        <f t="shared" si="2"/>
        <v>0.0232558139534884</v>
      </c>
      <c r="S9" s="13">
        <v>0</v>
      </c>
      <c r="T9" s="13">
        <v>0</v>
      </c>
    </row>
    <row r="10" spans="1:20">
      <c r="A10" s="18">
        <v>43533</v>
      </c>
      <c r="B10">
        <v>36</v>
      </c>
      <c r="C10">
        <v>81</v>
      </c>
      <c r="D10">
        <v>47.78</v>
      </c>
      <c r="E10" s="13">
        <v>0.8056</v>
      </c>
      <c r="F10">
        <v>1</v>
      </c>
      <c r="G10">
        <v>0</v>
      </c>
      <c r="H10">
        <v>0</v>
      </c>
      <c r="I10" s="7">
        <v>0</v>
      </c>
      <c r="J10" s="6">
        <v>0</v>
      </c>
      <c r="K10" s="6">
        <v>0</v>
      </c>
      <c r="L10" s="6">
        <v>0</v>
      </c>
      <c r="M10">
        <v>2</v>
      </c>
      <c r="N10">
        <v>18</v>
      </c>
      <c r="O10">
        <v>2</v>
      </c>
      <c r="P10" s="27">
        <f t="shared" si="0"/>
        <v>20</v>
      </c>
      <c r="Q10" s="29">
        <f t="shared" si="1"/>
        <v>1</v>
      </c>
      <c r="R10" s="30">
        <f t="shared" si="2"/>
        <v>0.0277777777777778</v>
      </c>
      <c r="S10" s="13">
        <v>0</v>
      </c>
      <c r="T10" s="13">
        <v>0</v>
      </c>
    </row>
    <row r="11" spans="1:20">
      <c r="A11" s="18">
        <v>43534</v>
      </c>
      <c r="B11">
        <v>35</v>
      </c>
      <c r="C11">
        <v>44</v>
      </c>
      <c r="D11">
        <v>15.47</v>
      </c>
      <c r="E11" s="13">
        <v>0.7714</v>
      </c>
      <c r="F11">
        <v>0</v>
      </c>
      <c r="G11">
        <v>0</v>
      </c>
      <c r="H11">
        <v>0</v>
      </c>
      <c r="I11" s="7">
        <v>0</v>
      </c>
      <c r="J11" s="6">
        <v>0</v>
      </c>
      <c r="K11" s="6">
        <v>0</v>
      </c>
      <c r="L11" s="6">
        <v>0</v>
      </c>
      <c r="M11">
        <v>3</v>
      </c>
      <c r="N11">
        <v>18</v>
      </c>
      <c r="O11" s="6">
        <v>3</v>
      </c>
      <c r="P11" s="27">
        <f t="shared" si="0"/>
        <v>21</v>
      </c>
      <c r="Q11">
        <v>0</v>
      </c>
      <c r="R11" s="30">
        <f t="shared" si="2"/>
        <v>0</v>
      </c>
      <c r="S11" s="13">
        <v>0</v>
      </c>
      <c r="T11" s="13" t="s">
        <v>21</v>
      </c>
    </row>
    <row r="12" spans="1:20">
      <c r="A12" s="18">
        <v>43535</v>
      </c>
      <c r="B12">
        <v>46</v>
      </c>
      <c r="C12">
        <v>69</v>
      </c>
      <c r="D12">
        <v>53.52</v>
      </c>
      <c r="E12" s="13">
        <v>0.6739</v>
      </c>
      <c r="F12">
        <v>1</v>
      </c>
      <c r="G12">
        <v>1</v>
      </c>
      <c r="H12">
        <v>0</v>
      </c>
      <c r="I12" s="7">
        <v>0</v>
      </c>
      <c r="J12" s="6">
        <v>0</v>
      </c>
      <c r="K12" s="6">
        <v>0</v>
      </c>
      <c r="L12" s="6">
        <v>0</v>
      </c>
      <c r="M12">
        <v>8</v>
      </c>
      <c r="N12">
        <v>17</v>
      </c>
      <c r="O12">
        <v>2</v>
      </c>
      <c r="P12" s="27">
        <f t="shared" si="0"/>
        <v>19</v>
      </c>
      <c r="Q12">
        <v>0</v>
      </c>
      <c r="R12" s="30">
        <f t="shared" si="2"/>
        <v>0</v>
      </c>
      <c r="S12" s="13">
        <v>0</v>
      </c>
      <c r="T12" s="13">
        <v>0</v>
      </c>
    </row>
    <row r="13" spans="1:20">
      <c r="A13" s="18">
        <v>43536</v>
      </c>
      <c r="B13">
        <v>37</v>
      </c>
      <c r="C13">
        <v>59</v>
      </c>
      <c r="D13">
        <v>32.81</v>
      </c>
      <c r="E13" s="13">
        <v>0.7027</v>
      </c>
      <c r="F13">
        <v>0</v>
      </c>
      <c r="G13">
        <v>1</v>
      </c>
      <c r="H13">
        <v>0</v>
      </c>
      <c r="I13" s="7">
        <v>0</v>
      </c>
      <c r="J13" s="6">
        <v>0</v>
      </c>
      <c r="K13" s="6">
        <v>0</v>
      </c>
      <c r="L13" s="6">
        <v>0</v>
      </c>
      <c r="M13">
        <v>6</v>
      </c>
      <c r="N13">
        <v>19</v>
      </c>
      <c r="O13">
        <v>2</v>
      </c>
      <c r="P13">
        <v>21</v>
      </c>
      <c r="Q13">
        <v>1</v>
      </c>
      <c r="R13" s="30">
        <f t="shared" si="2"/>
        <v>0.027027027027027</v>
      </c>
      <c r="S13" s="13">
        <v>0</v>
      </c>
      <c r="T13" s="13">
        <v>0.0526</v>
      </c>
    </row>
    <row r="14" spans="1:20">
      <c r="A14" s="18">
        <v>43537</v>
      </c>
      <c r="B14">
        <v>40</v>
      </c>
      <c r="C14">
        <v>58</v>
      </c>
      <c r="D14">
        <v>95.56</v>
      </c>
      <c r="E14" s="13">
        <v>0.725</v>
      </c>
      <c r="F14">
        <v>0</v>
      </c>
      <c r="G14">
        <v>0</v>
      </c>
      <c r="H14">
        <v>0</v>
      </c>
      <c r="I14" s="7">
        <v>0</v>
      </c>
      <c r="J14" s="6">
        <v>0</v>
      </c>
      <c r="K14" s="6">
        <v>0</v>
      </c>
      <c r="L14" s="6">
        <v>0</v>
      </c>
      <c r="M14">
        <v>5</v>
      </c>
      <c r="N14">
        <v>17</v>
      </c>
      <c r="O14">
        <v>2</v>
      </c>
      <c r="P14">
        <v>19</v>
      </c>
      <c r="Q14">
        <v>0</v>
      </c>
      <c r="R14" s="30">
        <f t="shared" si="2"/>
        <v>0</v>
      </c>
      <c r="S14" s="13">
        <v>0</v>
      </c>
      <c r="T14" s="13">
        <v>0</v>
      </c>
    </row>
    <row r="15" spans="1:20">
      <c r="A15" s="18">
        <v>43538</v>
      </c>
      <c r="B15">
        <v>39</v>
      </c>
      <c r="C15">
        <v>55</v>
      </c>
      <c r="D15">
        <v>66.65</v>
      </c>
      <c r="E15" s="13">
        <v>0.6923</v>
      </c>
      <c r="F15">
        <v>4</v>
      </c>
      <c r="G15">
        <v>2</v>
      </c>
      <c r="H15">
        <v>0</v>
      </c>
      <c r="I15" s="7">
        <v>0</v>
      </c>
      <c r="J15" s="6">
        <v>0</v>
      </c>
      <c r="K15" s="6">
        <v>0</v>
      </c>
      <c r="L15" s="6">
        <v>0</v>
      </c>
      <c r="M15">
        <v>4</v>
      </c>
      <c r="N15">
        <v>18</v>
      </c>
      <c r="O15">
        <v>3</v>
      </c>
      <c r="P15">
        <v>21</v>
      </c>
      <c r="Q15">
        <v>5</v>
      </c>
      <c r="R15" s="30">
        <f t="shared" si="2"/>
        <v>0.128205128205128</v>
      </c>
      <c r="S15" s="13">
        <v>0</v>
      </c>
      <c r="T15" s="13">
        <v>0.0556</v>
      </c>
    </row>
    <row r="16" spans="1:20">
      <c r="A16" s="18">
        <v>43539</v>
      </c>
      <c r="B16">
        <v>35</v>
      </c>
      <c r="C16">
        <v>70</v>
      </c>
      <c r="D16">
        <v>35.5</v>
      </c>
      <c r="E16">
        <v>62.86</v>
      </c>
      <c r="F16">
        <v>0</v>
      </c>
      <c r="G16">
        <v>1</v>
      </c>
      <c r="H16">
        <v>0</v>
      </c>
      <c r="I16" s="7">
        <v>0</v>
      </c>
      <c r="J16" s="6">
        <v>0</v>
      </c>
      <c r="K16" s="6">
        <v>0</v>
      </c>
      <c r="L16" s="6">
        <v>0</v>
      </c>
      <c r="M16">
        <v>3</v>
      </c>
      <c r="N16">
        <v>18</v>
      </c>
      <c r="O16">
        <v>2</v>
      </c>
      <c r="P16">
        <v>20</v>
      </c>
      <c r="Q16">
        <v>2</v>
      </c>
      <c r="R16" s="30">
        <f t="shared" si="2"/>
        <v>0.0571428571428571</v>
      </c>
      <c r="S16" s="13">
        <v>0</v>
      </c>
      <c r="T16" s="13">
        <v>0</v>
      </c>
    </row>
    <row r="17" spans="1:20">
      <c r="A17" s="18">
        <v>43540</v>
      </c>
      <c r="B17">
        <v>59</v>
      </c>
      <c r="C17">
        <v>96</v>
      </c>
      <c r="D17">
        <v>43.22</v>
      </c>
      <c r="E17" s="13">
        <v>0.6949</v>
      </c>
      <c r="F17">
        <v>0</v>
      </c>
      <c r="G17">
        <v>0</v>
      </c>
      <c r="H17">
        <v>0</v>
      </c>
      <c r="I17" s="7">
        <v>0</v>
      </c>
      <c r="J17" s="6">
        <v>0</v>
      </c>
      <c r="K17" s="6">
        <v>0</v>
      </c>
      <c r="L17" s="6">
        <v>0</v>
      </c>
      <c r="M17">
        <v>5</v>
      </c>
      <c r="N17">
        <v>31</v>
      </c>
      <c r="O17">
        <v>2</v>
      </c>
      <c r="P17">
        <v>33</v>
      </c>
      <c r="Q17">
        <v>0</v>
      </c>
      <c r="R17" s="30">
        <f t="shared" si="2"/>
        <v>0</v>
      </c>
      <c r="S17" s="13">
        <v>0</v>
      </c>
      <c r="T17" s="13">
        <v>0</v>
      </c>
    </row>
    <row r="18" spans="1:20">
      <c r="A18" s="18">
        <v>43541</v>
      </c>
      <c r="B18">
        <v>67</v>
      </c>
      <c r="C18">
        <v>170</v>
      </c>
      <c r="D18">
        <v>33.64</v>
      </c>
      <c r="E18" s="13">
        <v>0.7612</v>
      </c>
      <c r="F18">
        <v>0</v>
      </c>
      <c r="G18">
        <v>1</v>
      </c>
      <c r="H18">
        <v>2</v>
      </c>
      <c r="I18" s="7">
        <v>0</v>
      </c>
      <c r="J18" s="6">
        <v>2</v>
      </c>
      <c r="K18" s="6">
        <v>200</v>
      </c>
      <c r="L18" s="6">
        <v>2</v>
      </c>
      <c r="M18">
        <v>6</v>
      </c>
      <c r="N18">
        <v>36</v>
      </c>
      <c r="O18">
        <v>0</v>
      </c>
      <c r="P18">
        <v>36</v>
      </c>
      <c r="Q18">
        <v>1</v>
      </c>
      <c r="R18" s="30">
        <f t="shared" si="2"/>
        <v>0.0149253731343284</v>
      </c>
      <c r="S18" s="13">
        <v>0</v>
      </c>
      <c r="T18" s="13" t="s">
        <v>21</v>
      </c>
    </row>
    <row r="19" spans="1:20">
      <c r="A19" s="18">
        <v>43542</v>
      </c>
      <c r="B19">
        <v>71</v>
      </c>
      <c r="C19">
        <v>89</v>
      </c>
      <c r="D19">
        <v>34.32</v>
      </c>
      <c r="E19" s="13">
        <v>0.8551</v>
      </c>
      <c r="F19">
        <v>0</v>
      </c>
      <c r="G19">
        <v>3</v>
      </c>
      <c r="H19">
        <v>0</v>
      </c>
      <c r="I19" s="7">
        <v>0</v>
      </c>
      <c r="J19" s="6">
        <v>0</v>
      </c>
      <c r="K19" s="6">
        <v>0</v>
      </c>
      <c r="L19" s="6">
        <v>0</v>
      </c>
      <c r="M19">
        <v>1</v>
      </c>
      <c r="N19">
        <v>49</v>
      </c>
      <c r="O19">
        <v>0</v>
      </c>
      <c r="P19">
        <v>49</v>
      </c>
      <c r="Q19">
        <v>3</v>
      </c>
      <c r="R19" s="30">
        <f t="shared" si="2"/>
        <v>0.0422535211267606</v>
      </c>
      <c r="S19" s="13">
        <v>0</v>
      </c>
      <c r="T19" s="13">
        <f>M19/N19</f>
        <v>0.0204081632653061</v>
      </c>
    </row>
    <row r="20" spans="1:20">
      <c r="A20" s="18">
        <v>43543</v>
      </c>
      <c r="B20">
        <v>79</v>
      </c>
      <c r="C20">
        <v>98</v>
      </c>
      <c r="D20">
        <v>51.69</v>
      </c>
      <c r="E20" s="13">
        <v>0.8861</v>
      </c>
      <c r="F20">
        <v>0</v>
      </c>
      <c r="G20">
        <v>0</v>
      </c>
      <c r="H20">
        <v>0</v>
      </c>
      <c r="I20" s="7">
        <v>0</v>
      </c>
      <c r="J20" s="6">
        <v>0</v>
      </c>
      <c r="K20" s="6">
        <v>0</v>
      </c>
      <c r="L20" s="6">
        <v>0</v>
      </c>
      <c r="M20">
        <v>4</v>
      </c>
      <c r="N20">
        <v>62</v>
      </c>
      <c r="O20">
        <v>0</v>
      </c>
      <c r="P20">
        <v>62</v>
      </c>
      <c r="Q20">
        <v>0</v>
      </c>
      <c r="R20" s="30">
        <f t="shared" si="2"/>
        <v>0</v>
      </c>
      <c r="S20" s="13">
        <v>0</v>
      </c>
      <c r="T20" s="13">
        <v>0</v>
      </c>
    </row>
    <row r="21" spans="1:20">
      <c r="A21" s="18">
        <v>43544</v>
      </c>
      <c r="B21">
        <v>88</v>
      </c>
      <c r="C21">
        <v>120</v>
      </c>
      <c r="D21">
        <v>69.75</v>
      </c>
      <c r="E21" s="13">
        <v>0.8068</v>
      </c>
      <c r="F21">
        <v>0</v>
      </c>
      <c r="G21">
        <v>0</v>
      </c>
      <c r="H21">
        <v>0</v>
      </c>
      <c r="I21" s="7">
        <v>0</v>
      </c>
      <c r="J21" s="6">
        <v>0</v>
      </c>
      <c r="K21" s="6">
        <v>0</v>
      </c>
      <c r="L21" s="6">
        <v>0</v>
      </c>
      <c r="M21">
        <v>9</v>
      </c>
      <c r="N21">
        <v>56</v>
      </c>
      <c r="O21">
        <v>0</v>
      </c>
      <c r="P21">
        <v>56</v>
      </c>
      <c r="R21" s="30">
        <f t="shared" si="2"/>
        <v>0</v>
      </c>
      <c r="S21" s="13">
        <v>0</v>
      </c>
      <c r="T21" s="13">
        <v>0</v>
      </c>
    </row>
    <row r="22" spans="1:20">
      <c r="A22" s="18">
        <v>43545</v>
      </c>
      <c r="B22">
        <v>67</v>
      </c>
      <c r="C22">
        <v>107</v>
      </c>
      <c r="D22">
        <v>32.4</v>
      </c>
      <c r="E22" s="13">
        <v>0.8116</v>
      </c>
      <c r="F22">
        <v>0</v>
      </c>
      <c r="G22">
        <v>1</v>
      </c>
      <c r="H22">
        <v>0</v>
      </c>
      <c r="I22" s="7">
        <v>0</v>
      </c>
      <c r="J22" s="6">
        <v>0</v>
      </c>
      <c r="K22" s="6">
        <v>0</v>
      </c>
      <c r="L22" s="6">
        <v>0</v>
      </c>
      <c r="M22">
        <v>4</v>
      </c>
      <c r="N22">
        <v>52</v>
      </c>
      <c r="O22">
        <v>1</v>
      </c>
      <c r="P22">
        <v>53</v>
      </c>
      <c r="Q22">
        <v>1</v>
      </c>
      <c r="R22" s="30">
        <f t="shared" si="2"/>
        <v>0.0149253731343284</v>
      </c>
      <c r="S22" s="13">
        <v>0</v>
      </c>
      <c r="T22" s="13">
        <v>0.0192</v>
      </c>
    </row>
    <row r="23" spans="1:20">
      <c r="A23" s="18">
        <v>43546</v>
      </c>
      <c r="B23">
        <v>83</v>
      </c>
      <c r="C23">
        <v>103</v>
      </c>
      <c r="D23">
        <v>25.02</v>
      </c>
      <c r="E23" s="13">
        <v>0.8434</v>
      </c>
      <c r="F23">
        <v>0</v>
      </c>
      <c r="G23">
        <v>1</v>
      </c>
      <c r="H23">
        <v>0</v>
      </c>
      <c r="I23" s="7">
        <v>0</v>
      </c>
      <c r="J23" s="6">
        <v>0</v>
      </c>
      <c r="K23" s="6">
        <v>0</v>
      </c>
      <c r="L23" s="6">
        <v>0</v>
      </c>
      <c r="M23">
        <v>8</v>
      </c>
      <c r="N23">
        <v>66</v>
      </c>
      <c r="O23">
        <v>0</v>
      </c>
      <c r="P23">
        <v>66</v>
      </c>
      <c r="Q23">
        <v>0</v>
      </c>
      <c r="R23" s="30">
        <f t="shared" si="2"/>
        <v>0</v>
      </c>
      <c r="S23" s="13">
        <v>0</v>
      </c>
      <c r="T23" s="13">
        <v>0</v>
      </c>
    </row>
    <row r="24" spans="1:20">
      <c r="A24" s="18">
        <v>43547</v>
      </c>
      <c r="B24">
        <v>196</v>
      </c>
      <c r="C24">
        <v>269</v>
      </c>
      <c r="D24">
        <v>21.13</v>
      </c>
      <c r="E24" s="13">
        <v>0.8827</v>
      </c>
      <c r="F24">
        <v>0</v>
      </c>
      <c r="G24">
        <v>1</v>
      </c>
      <c r="H24">
        <v>0</v>
      </c>
      <c r="I24" s="7">
        <v>0</v>
      </c>
      <c r="J24" s="6">
        <v>0</v>
      </c>
      <c r="K24" s="6">
        <v>0</v>
      </c>
      <c r="L24" s="6">
        <v>0</v>
      </c>
      <c r="M24">
        <v>8</v>
      </c>
      <c r="N24">
        <v>167</v>
      </c>
      <c r="O24">
        <v>1</v>
      </c>
      <c r="P24">
        <v>168</v>
      </c>
      <c r="Q24">
        <v>1</v>
      </c>
      <c r="R24" s="30">
        <f t="shared" si="2"/>
        <v>0.00510204081632653</v>
      </c>
      <c r="S24" s="13">
        <v>0</v>
      </c>
      <c r="T24" s="13">
        <v>0</v>
      </c>
    </row>
    <row r="25" spans="1:20">
      <c r="A25" s="18">
        <v>43548</v>
      </c>
      <c r="B25">
        <v>160</v>
      </c>
      <c r="C25">
        <v>241</v>
      </c>
      <c r="D25">
        <v>27.89</v>
      </c>
      <c r="E25" s="13">
        <v>0.8188</v>
      </c>
      <c r="F25">
        <v>1</v>
      </c>
      <c r="G25">
        <v>1</v>
      </c>
      <c r="H25">
        <v>0</v>
      </c>
      <c r="I25" s="7">
        <v>0</v>
      </c>
      <c r="J25" s="6">
        <v>0</v>
      </c>
      <c r="K25" s="6">
        <v>0</v>
      </c>
      <c r="L25" s="6">
        <v>0</v>
      </c>
      <c r="M25">
        <v>16</v>
      </c>
      <c r="N25">
        <v>130</v>
      </c>
      <c r="O25">
        <v>0</v>
      </c>
      <c r="P25">
        <v>130</v>
      </c>
      <c r="Q25">
        <v>2</v>
      </c>
      <c r="R25" s="30">
        <f t="shared" si="2"/>
        <v>0.0125</v>
      </c>
      <c r="S25" s="13">
        <v>0.0625</v>
      </c>
      <c r="T25" s="13">
        <v>0</v>
      </c>
    </row>
    <row r="26" spans="1:20">
      <c r="A26" s="18">
        <v>43549</v>
      </c>
      <c r="B26">
        <v>189</v>
      </c>
      <c r="C26">
        <v>269</v>
      </c>
      <c r="D26">
        <v>50.43</v>
      </c>
      <c r="E26" s="13">
        <v>0.9101</v>
      </c>
      <c r="F26">
        <v>2</v>
      </c>
      <c r="G26">
        <v>2</v>
      </c>
      <c r="H26">
        <v>3</v>
      </c>
      <c r="I26" s="28">
        <v>0.0159</v>
      </c>
      <c r="J26">
        <v>3</v>
      </c>
      <c r="K26">
        <v>7622</v>
      </c>
      <c r="L26">
        <v>3</v>
      </c>
      <c r="M26">
        <v>10</v>
      </c>
      <c r="N26">
        <v>161</v>
      </c>
      <c r="O26">
        <v>0</v>
      </c>
      <c r="P26">
        <v>161</v>
      </c>
      <c r="Q26">
        <v>4</v>
      </c>
      <c r="R26" s="30">
        <f t="shared" si="2"/>
        <v>0.0211640211640212</v>
      </c>
      <c r="S26" s="13">
        <v>0</v>
      </c>
      <c r="T26" s="13">
        <v>0.0124</v>
      </c>
    </row>
    <row r="27" spans="1:20">
      <c r="A27" s="18">
        <v>43550</v>
      </c>
      <c r="B27">
        <v>183</v>
      </c>
      <c r="C27">
        <v>234</v>
      </c>
      <c r="D27">
        <v>29.2</v>
      </c>
      <c r="E27" s="13">
        <v>0.8525</v>
      </c>
      <c r="F27">
        <v>1</v>
      </c>
      <c r="G27">
        <v>2</v>
      </c>
      <c r="H27">
        <v>2</v>
      </c>
      <c r="I27" s="28">
        <v>0.0109</v>
      </c>
      <c r="J27">
        <v>0</v>
      </c>
      <c r="K27">
        <v>600</v>
      </c>
      <c r="L27">
        <v>6</v>
      </c>
      <c r="M27">
        <v>13</v>
      </c>
      <c r="N27">
        <v>157</v>
      </c>
      <c r="O27">
        <v>1</v>
      </c>
      <c r="P27">
        <v>158</v>
      </c>
      <c r="Q27">
        <v>2</v>
      </c>
      <c r="R27" s="30">
        <f t="shared" si="2"/>
        <v>0.0109289617486339</v>
      </c>
      <c r="S27" s="13">
        <v>0</v>
      </c>
      <c r="T27" s="13">
        <f>Q27/N27</f>
        <v>0.0127388535031847</v>
      </c>
    </row>
    <row r="28" spans="1:20">
      <c r="A28" s="18">
        <v>43551</v>
      </c>
      <c r="B28" s="29">
        <v>73</v>
      </c>
      <c r="C28" s="29">
        <v>131</v>
      </c>
      <c r="D28" s="29">
        <v>46.44</v>
      </c>
      <c r="E28" s="29">
        <v>76.71</v>
      </c>
      <c r="F28" s="29">
        <v>2</v>
      </c>
      <c r="G28" s="29">
        <v>1</v>
      </c>
      <c r="H28" s="29">
        <v>0</v>
      </c>
      <c r="I28" s="7">
        <v>0</v>
      </c>
      <c r="J28" s="29">
        <v>0</v>
      </c>
      <c r="K28" s="29">
        <v>0</v>
      </c>
      <c r="L28" s="29">
        <v>0</v>
      </c>
      <c r="M28">
        <v>7</v>
      </c>
      <c r="N28">
        <v>45</v>
      </c>
      <c r="O28">
        <v>0</v>
      </c>
      <c r="P28">
        <v>45</v>
      </c>
      <c r="Q28">
        <v>2</v>
      </c>
      <c r="R28" s="30">
        <f t="shared" si="2"/>
        <v>0.0273972602739726</v>
      </c>
      <c r="S28" s="13">
        <v>0.1429</v>
      </c>
      <c r="T28" s="13">
        <v>0</v>
      </c>
    </row>
    <row r="29" spans="1:20">
      <c r="A29" s="18">
        <v>43552</v>
      </c>
      <c r="B29">
        <v>58</v>
      </c>
      <c r="C29">
        <v>94</v>
      </c>
      <c r="D29">
        <v>22.62</v>
      </c>
      <c r="E29" s="13">
        <v>0.7241</v>
      </c>
      <c r="F29">
        <v>2</v>
      </c>
      <c r="G29">
        <v>3</v>
      </c>
      <c r="H29">
        <v>0</v>
      </c>
      <c r="I29" s="7">
        <v>0</v>
      </c>
      <c r="J29" s="6">
        <v>0</v>
      </c>
      <c r="K29" s="6">
        <v>0</v>
      </c>
      <c r="L29" s="6">
        <v>0</v>
      </c>
      <c r="M29">
        <v>2</v>
      </c>
      <c r="N29">
        <v>42</v>
      </c>
      <c r="O29">
        <v>0</v>
      </c>
      <c r="P29">
        <v>42</v>
      </c>
      <c r="Q29">
        <v>3</v>
      </c>
      <c r="R29" s="30">
        <f t="shared" si="2"/>
        <v>0.0517241379310345</v>
      </c>
      <c r="S29" s="13">
        <v>0</v>
      </c>
      <c r="T29" s="13">
        <f>M29/N29</f>
        <v>0.0476190476190476</v>
      </c>
    </row>
    <row r="30" spans="1:20">
      <c r="A30" s="18">
        <v>43553</v>
      </c>
      <c r="B30">
        <v>59</v>
      </c>
      <c r="C30">
        <v>87</v>
      </c>
      <c r="D30">
        <v>97.74</v>
      </c>
      <c r="E30" s="13">
        <v>0.8475</v>
      </c>
      <c r="F30">
        <v>0</v>
      </c>
      <c r="G30">
        <v>1</v>
      </c>
      <c r="H30">
        <v>0</v>
      </c>
      <c r="I30" s="7">
        <v>0</v>
      </c>
      <c r="J30" s="6">
        <v>0</v>
      </c>
      <c r="K30" s="6">
        <v>0</v>
      </c>
      <c r="L30" s="6">
        <v>0</v>
      </c>
      <c r="M30">
        <v>3</v>
      </c>
      <c r="N30">
        <v>41</v>
      </c>
      <c r="O30">
        <v>0</v>
      </c>
      <c r="P30">
        <v>41</v>
      </c>
      <c r="Q30">
        <v>0</v>
      </c>
      <c r="R30" s="30">
        <f t="shared" si="2"/>
        <v>0</v>
      </c>
      <c r="S30" s="13">
        <v>0</v>
      </c>
      <c r="T30" s="13">
        <v>0</v>
      </c>
    </row>
    <row r="31" spans="1:20">
      <c r="A31" s="18">
        <v>43554</v>
      </c>
      <c r="B31">
        <v>47</v>
      </c>
      <c r="C31">
        <v>83</v>
      </c>
      <c r="D31">
        <v>38.9</v>
      </c>
      <c r="E31" s="13">
        <v>0.7021</v>
      </c>
      <c r="F31">
        <v>0</v>
      </c>
      <c r="G31">
        <v>2</v>
      </c>
      <c r="H31">
        <v>0</v>
      </c>
      <c r="I31" s="7">
        <v>0</v>
      </c>
      <c r="J31" s="6">
        <v>0</v>
      </c>
      <c r="K31" s="6">
        <v>0</v>
      </c>
      <c r="L31" s="6">
        <v>0</v>
      </c>
      <c r="M31">
        <v>8</v>
      </c>
      <c r="N31">
        <v>26</v>
      </c>
      <c r="O31">
        <v>2</v>
      </c>
      <c r="P31">
        <v>28</v>
      </c>
      <c r="Q31">
        <v>2</v>
      </c>
      <c r="R31" s="30">
        <f t="shared" si="2"/>
        <v>0.0425531914893617</v>
      </c>
      <c r="S31" s="13">
        <v>0.125</v>
      </c>
      <c r="T31" s="13">
        <v>0</v>
      </c>
    </row>
    <row r="32" spans="1:1">
      <c r="A32" s="18">
        <v>43555</v>
      </c>
    </row>
    <row r="33" spans="1:1">
      <c r="A33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pane ySplit="1" topLeftCell="A2" activePane="bottomLeft" state="frozen"/>
      <selection/>
      <selection pane="bottomLeft" activeCell="V4" sqref="V4"/>
    </sheetView>
  </sheetViews>
  <sheetFormatPr defaultColWidth="9" defaultRowHeight="13.5"/>
  <cols>
    <col min="1" max="1" width="8.21666666666667" style="23" customWidth="1"/>
    <col min="2" max="8" width="7.66666666666667" customWidth="1"/>
    <col min="9" max="9" width="7.66666666666667" style="24" customWidth="1"/>
    <col min="10" max="10" width="7.66666666666667" customWidth="1"/>
    <col min="11" max="11" width="8.33333333333333" customWidth="1"/>
    <col min="12" max="12" width="7.66666666666667" customWidth="1"/>
    <col min="13" max="13" width="7.66666666666667" style="6" customWidth="1"/>
    <col min="14" max="17" width="7.66666666666667" style="8" customWidth="1"/>
    <col min="18" max="20" width="7.66666666666667" style="2" customWidth="1"/>
    <col min="21" max="22" width="12.625"/>
  </cols>
  <sheetData>
    <row r="1" s="22" customFormat="1" ht="40.5" spans="1:2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</row>
    <row r="2" spans="1:20">
      <c r="A2" s="18">
        <v>43525</v>
      </c>
      <c r="B2">
        <v>58</v>
      </c>
      <c r="C2">
        <v>126</v>
      </c>
      <c r="D2">
        <v>27.18</v>
      </c>
      <c r="E2" s="13">
        <v>0.8448</v>
      </c>
      <c r="F2">
        <v>2</v>
      </c>
      <c r="G2">
        <v>1</v>
      </c>
      <c r="H2">
        <v>0</v>
      </c>
      <c r="I2" s="28">
        <v>0</v>
      </c>
      <c r="J2">
        <v>0</v>
      </c>
      <c r="K2">
        <v>0</v>
      </c>
      <c r="L2">
        <v>0</v>
      </c>
      <c r="M2" s="6">
        <v>5</v>
      </c>
      <c r="N2" s="8">
        <v>42</v>
      </c>
      <c r="O2" s="8">
        <v>1</v>
      </c>
      <c r="P2" s="27">
        <f t="shared" ref="P2:P12" si="0">IF(N2+O2,N2+O2,"")</f>
        <v>43</v>
      </c>
      <c r="Q2" s="29">
        <f t="shared" ref="Q2:Q9" si="1">IF(F2+G2,F2+G2,"")</f>
        <v>3</v>
      </c>
      <c r="R2" s="30">
        <f t="shared" ref="R2:R12" si="2">IFERROR(Q2/B2," ")</f>
        <v>0.0517241379310345</v>
      </c>
      <c r="S2" s="2">
        <v>0.2</v>
      </c>
      <c r="T2" s="2" t="s">
        <v>22</v>
      </c>
    </row>
    <row r="3" spans="1:20">
      <c r="A3" s="18">
        <v>43526</v>
      </c>
      <c r="B3">
        <v>80</v>
      </c>
      <c r="C3">
        <v>152</v>
      </c>
      <c r="D3">
        <v>34.13</v>
      </c>
      <c r="E3" s="13">
        <v>0.675</v>
      </c>
      <c r="F3">
        <v>2</v>
      </c>
      <c r="G3">
        <v>2</v>
      </c>
      <c r="H3">
        <v>2</v>
      </c>
      <c r="I3" s="28">
        <v>0.025</v>
      </c>
      <c r="J3">
        <v>2</v>
      </c>
      <c r="K3">
        <v>2004</v>
      </c>
      <c r="L3">
        <v>2</v>
      </c>
      <c r="M3" s="6">
        <v>5</v>
      </c>
      <c r="N3" s="8">
        <v>54</v>
      </c>
      <c r="O3" s="8">
        <v>0</v>
      </c>
      <c r="P3" s="27">
        <f t="shared" si="0"/>
        <v>54</v>
      </c>
      <c r="Q3" s="29">
        <v>4</v>
      </c>
      <c r="R3" s="30">
        <f t="shared" si="2"/>
        <v>0.05</v>
      </c>
      <c r="S3" s="2">
        <v>0</v>
      </c>
      <c r="T3" s="2">
        <v>0.0556</v>
      </c>
    </row>
    <row r="4" spans="1:20">
      <c r="A4" s="18">
        <v>43527</v>
      </c>
      <c r="B4">
        <v>63</v>
      </c>
      <c r="C4">
        <v>99</v>
      </c>
      <c r="D4">
        <v>18.5</v>
      </c>
      <c r="E4" s="13">
        <v>0.7619</v>
      </c>
      <c r="F4">
        <v>1</v>
      </c>
      <c r="G4">
        <v>2</v>
      </c>
      <c r="H4" s="6">
        <v>0</v>
      </c>
      <c r="I4" s="7">
        <v>0</v>
      </c>
      <c r="J4" s="6">
        <v>0</v>
      </c>
      <c r="K4" s="6">
        <v>0</v>
      </c>
      <c r="L4" s="6">
        <v>0</v>
      </c>
      <c r="M4" s="6">
        <v>5</v>
      </c>
      <c r="N4" s="8">
        <v>41</v>
      </c>
      <c r="O4" s="8">
        <v>0</v>
      </c>
      <c r="P4" s="27">
        <f t="shared" si="0"/>
        <v>41</v>
      </c>
      <c r="Q4" s="29">
        <f t="shared" si="1"/>
        <v>3</v>
      </c>
      <c r="R4" s="30">
        <f t="shared" si="2"/>
        <v>0.0476190476190476</v>
      </c>
      <c r="S4" s="2">
        <v>0</v>
      </c>
      <c r="T4" s="2">
        <v>0.0731</v>
      </c>
    </row>
    <row r="5" spans="1:20">
      <c r="A5" s="18">
        <v>43528</v>
      </c>
      <c r="B5">
        <v>69</v>
      </c>
      <c r="C5">
        <v>128</v>
      </c>
      <c r="D5">
        <v>34.84</v>
      </c>
      <c r="E5" s="13">
        <v>0.7536</v>
      </c>
      <c r="F5">
        <v>2</v>
      </c>
      <c r="G5">
        <v>0</v>
      </c>
      <c r="H5" s="6">
        <v>0</v>
      </c>
      <c r="I5" s="7">
        <v>0</v>
      </c>
      <c r="J5" s="6">
        <v>0</v>
      </c>
      <c r="K5" s="6">
        <v>0</v>
      </c>
      <c r="L5" s="6">
        <v>0</v>
      </c>
      <c r="M5" s="6">
        <v>4</v>
      </c>
      <c r="N5" s="8">
        <v>14</v>
      </c>
      <c r="O5" s="8">
        <v>1</v>
      </c>
      <c r="P5" s="27">
        <f t="shared" si="0"/>
        <v>15</v>
      </c>
      <c r="Q5" s="29">
        <f t="shared" si="1"/>
        <v>2</v>
      </c>
      <c r="R5" s="30">
        <f t="shared" si="2"/>
        <v>0.0289855072463768</v>
      </c>
      <c r="S5" s="2">
        <v>0</v>
      </c>
      <c r="T5" s="2">
        <v>0</v>
      </c>
    </row>
    <row r="6" spans="1:20">
      <c r="A6" s="18">
        <v>43529</v>
      </c>
      <c r="B6">
        <v>84</v>
      </c>
      <c r="C6">
        <v>254</v>
      </c>
      <c r="D6">
        <v>30.42</v>
      </c>
      <c r="E6" s="13">
        <v>0.7024</v>
      </c>
      <c r="F6">
        <v>4</v>
      </c>
      <c r="G6">
        <v>6</v>
      </c>
      <c r="H6" s="6">
        <v>0</v>
      </c>
      <c r="I6" s="7">
        <v>0</v>
      </c>
      <c r="J6" s="6">
        <v>0</v>
      </c>
      <c r="K6" s="6">
        <v>0</v>
      </c>
      <c r="L6" s="6">
        <v>0</v>
      </c>
      <c r="M6" s="6">
        <v>9</v>
      </c>
      <c r="N6" s="8">
        <v>59</v>
      </c>
      <c r="O6" s="8">
        <v>2</v>
      </c>
      <c r="P6" s="27">
        <f t="shared" si="0"/>
        <v>61</v>
      </c>
      <c r="Q6" s="29">
        <f t="shared" si="1"/>
        <v>10</v>
      </c>
      <c r="R6" s="30">
        <f t="shared" si="2"/>
        <v>0.119047619047619</v>
      </c>
      <c r="S6" s="2">
        <v>0.2222</v>
      </c>
      <c r="T6" s="2">
        <v>0.1525</v>
      </c>
    </row>
    <row r="7" spans="1:20">
      <c r="A7" s="18">
        <v>43530</v>
      </c>
      <c r="B7">
        <v>81</v>
      </c>
      <c r="C7">
        <v>176</v>
      </c>
      <c r="D7">
        <v>42.62</v>
      </c>
      <c r="E7" s="13">
        <v>0.7531</v>
      </c>
      <c r="F7">
        <v>4</v>
      </c>
      <c r="G7">
        <v>5</v>
      </c>
      <c r="H7" s="6">
        <v>2</v>
      </c>
      <c r="I7" s="28">
        <v>0.0247</v>
      </c>
      <c r="J7" s="6">
        <v>2</v>
      </c>
      <c r="K7" s="6">
        <v>2528</v>
      </c>
      <c r="L7" s="6">
        <v>3</v>
      </c>
      <c r="M7" s="6">
        <v>11</v>
      </c>
      <c r="N7" s="8">
        <v>50</v>
      </c>
      <c r="O7" s="8">
        <v>0</v>
      </c>
      <c r="P7" s="27">
        <f t="shared" si="0"/>
        <v>50</v>
      </c>
      <c r="Q7" s="29">
        <f t="shared" si="1"/>
        <v>9</v>
      </c>
      <c r="R7" s="30">
        <f t="shared" si="2"/>
        <v>0.111111111111111</v>
      </c>
      <c r="S7" s="2">
        <v>0.1818</v>
      </c>
      <c r="T7" s="2">
        <v>0.02</v>
      </c>
    </row>
    <row r="8" spans="1:20">
      <c r="A8" s="18">
        <v>43531</v>
      </c>
      <c r="B8">
        <v>81</v>
      </c>
      <c r="C8">
        <v>119</v>
      </c>
      <c r="D8">
        <v>38.01</v>
      </c>
      <c r="E8" s="13">
        <v>0.8395</v>
      </c>
      <c r="F8">
        <v>3</v>
      </c>
      <c r="G8">
        <v>2</v>
      </c>
      <c r="H8" s="6">
        <v>1</v>
      </c>
      <c r="I8" s="28">
        <v>0.0123</v>
      </c>
      <c r="J8" s="6">
        <v>2</v>
      </c>
      <c r="K8" s="6">
        <v>898</v>
      </c>
      <c r="L8" s="6">
        <v>1</v>
      </c>
      <c r="M8" s="6">
        <v>17</v>
      </c>
      <c r="N8" s="8">
        <v>51</v>
      </c>
      <c r="O8" s="8">
        <v>1</v>
      </c>
      <c r="P8" s="27">
        <f t="shared" si="0"/>
        <v>52</v>
      </c>
      <c r="Q8" s="29">
        <f t="shared" si="1"/>
        <v>5</v>
      </c>
      <c r="R8" s="30">
        <f t="shared" si="2"/>
        <v>0.0617283950617284</v>
      </c>
      <c r="S8" s="2">
        <v>0</v>
      </c>
      <c r="T8" s="2">
        <v>0.0196</v>
      </c>
    </row>
    <row r="9" spans="1:20">
      <c r="A9" s="18">
        <v>43532</v>
      </c>
      <c r="B9">
        <v>73</v>
      </c>
      <c r="C9">
        <v>111</v>
      </c>
      <c r="D9">
        <v>18.55</v>
      </c>
      <c r="E9" s="13">
        <v>0.7808</v>
      </c>
      <c r="F9">
        <v>5</v>
      </c>
      <c r="G9">
        <v>4</v>
      </c>
      <c r="H9" s="6">
        <v>1</v>
      </c>
      <c r="I9" s="28">
        <v>0.0137</v>
      </c>
      <c r="J9" s="6">
        <v>1</v>
      </c>
      <c r="K9" s="6">
        <v>898</v>
      </c>
      <c r="L9" s="6">
        <v>1</v>
      </c>
      <c r="M9" s="6">
        <v>17</v>
      </c>
      <c r="N9" s="8">
        <v>39</v>
      </c>
      <c r="O9" s="8">
        <v>0</v>
      </c>
      <c r="P9" s="27">
        <f t="shared" si="0"/>
        <v>39</v>
      </c>
      <c r="Q9" s="29">
        <f t="shared" si="1"/>
        <v>9</v>
      </c>
      <c r="R9" s="30">
        <f t="shared" si="2"/>
        <v>0.123287671232877</v>
      </c>
      <c r="S9" s="2">
        <v>0.0588</v>
      </c>
      <c r="T9" s="2">
        <v>0.1025</v>
      </c>
    </row>
    <row r="10" spans="1:20">
      <c r="A10" s="18">
        <v>43533</v>
      </c>
      <c r="B10">
        <v>73</v>
      </c>
      <c r="C10">
        <v>143</v>
      </c>
      <c r="D10">
        <v>41.18</v>
      </c>
      <c r="E10" s="13">
        <v>0.7397</v>
      </c>
      <c r="F10">
        <v>2</v>
      </c>
      <c r="G10">
        <v>2</v>
      </c>
      <c r="H10" s="6">
        <v>0</v>
      </c>
      <c r="I10" s="7">
        <v>0</v>
      </c>
      <c r="J10" s="6">
        <v>0</v>
      </c>
      <c r="K10" s="6">
        <v>0</v>
      </c>
      <c r="L10" s="6">
        <v>0</v>
      </c>
      <c r="M10" s="6">
        <v>17</v>
      </c>
      <c r="N10" s="8">
        <v>41</v>
      </c>
      <c r="O10" s="8">
        <v>0</v>
      </c>
      <c r="P10" s="27">
        <f t="shared" si="0"/>
        <v>41</v>
      </c>
      <c r="Q10" s="8">
        <v>6</v>
      </c>
      <c r="R10" s="30">
        <f t="shared" si="2"/>
        <v>0.0821917808219178</v>
      </c>
      <c r="S10" s="2">
        <v>0.0588</v>
      </c>
      <c r="T10" s="2">
        <v>0.0976</v>
      </c>
    </row>
    <row r="11" spans="1:20">
      <c r="A11" s="18">
        <v>43534</v>
      </c>
      <c r="B11">
        <v>91</v>
      </c>
      <c r="C11">
        <v>149</v>
      </c>
      <c r="D11">
        <v>23.47</v>
      </c>
      <c r="E11" s="13">
        <v>0.7363</v>
      </c>
      <c r="F11">
        <v>2</v>
      </c>
      <c r="G11">
        <v>2</v>
      </c>
      <c r="H11" s="6">
        <v>0</v>
      </c>
      <c r="I11" s="7">
        <v>0</v>
      </c>
      <c r="J11" s="6">
        <v>0</v>
      </c>
      <c r="K11" s="6">
        <v>0</v>
      </c>
      <c r="L11" s="6">
        <v>0</v>
      </c>
      <c r="M11" s="6">
        <v>19</v>
      </c>
      <c r="N11" s="8">
        <v>53</v>
      </c>
      <c r="O11" s="8">
        <v>3</v>
      </c>
      <c r="P11" s="27">
        <f t="shared" si="0"/>
        <v>56</v>
      </c>
      <c r="Q11" s="8">
        <v>4</v>
      </c>
      <c r="R11" s="30">
        <f t="shared" si="2"/>
        <v>0.043956043956044</v>
      </c>
      <c r="S11" s="2">
        <v>0.0526</v>
      </c>
      <c r="T11" s="2">
        <v>0.0377</v>
      </c>
    </row>
    <row r="12" spans="1:20">
      <c r="A12" s="18">
        <v>43535</v>
      </c>
      <c r="B12">
        <v>91</v>
      </c>
      <c r="C12">
        <v>191</v>
      </c>
      <c r="D12">
        <v>16.18</v>
      </c>
      <c r="E12" s="13">
        <v>0.8022</v>
      </c>
      <c r="F12">
        <v>3</v>
      </c>
      <c r="G12">
        <v>4</v>
      </c>
      <c r="H12">
        <v>1</v>
      </c>
      <c r="I12" s="28">
        <v>0.011</v>
      </c>
      <c r="J12">
        <v>1</v>
      </c>
      <c r="K12">
        <v>998</v>
      </c>
      <c r="L12">
        <v>1</v>
      </c>
      <c r="M12" s="6">
        <v>31</v>
      </c>
      <c r="N12" s="8">
        <v>43</v>
      </c>
      <c r="O12" s="8">
        <v>0</v>
      </c>
      <c r="P12" s="27">
        <f t="shared" si="0"/>
        <v>43</v>
      </c>
      <c r="Q12" s="8">
        <v>9</v>
      </c>
      <c r="R12" s="30">
        <f t="shared" si="2"/>
        <v>0.0989010989010989</v>
      </c>
      <c r="S12" s="2">
        <v>0.0967</v>
      </c>
      <c r="T12" s="2">
        <v>0.0697</v>
      </c>
    </row>
    <row r="13" spans="1:20">
      <c r="A13" s="18">
        <v>43536</v>
      </c>
      <c r="B13">
        <v>104</v>
      </c>
      <c r="C13">
        <v>156</v>
      </c>
      <c r="D13">
        <v>17.53</v>
      </c>
      <c r="E13" s="13">
        <v>0.7885</v>
      </c>
      <c r="F13">
        <v>5</v>
      </c>
      <c r="G13">
        <v>1</v>
      </c>
      <c r="H13">
        <v>1</v>
      </c>
      <c r="I13" s="28">
        <v>0.0096</v>
      </c>
      <c r="J13">
        <v>1</v>
      </c>
      <c r="K13">
        <v>856</v>
      </c>
      <c r="L13">
        <v>1</v>
      </c>
      <c r="M13">
        <v>30</v>
      </c>
      <c r="N13">
        <v>60</v>
      </c>
      <c r="O13">
        <v>0</v>
      </c>
      <c r="P13">
        <v>60</v>
      </c>
      <c r="Q13">
        <v>5</v>
      </c>
      <c r="R13" s="30">
        <f t="shared" ref="R13:R31" si="3">IFERROR(Q13/C13," ")</f>
        <v>0.032051282051282</v>
      </c>
      <c r="S13" s="13">
        <v>0.0333</v>
      </c>
      <c r="T13" s="2">
        <v>0.05</v>
      </c>
    </row>
    <row r="14" spans="1:20">
      <c r="A14" s="18">
        <v>43537</v>
      </c>
      <c r="B14">
        <v>83</v>
      </c>
      <c r="C14">
        <v>127</v>
      </c>
      <c r="D14">
        <v>54.61</v>
      </c>
      <c r="E14" s="13">
        <v>0.8193</v>
      </c>
      <c r="F14">
        <v>2</v>
      </c>
      <c r="G14">
        <v>2</v>
      </c>
      <c r="H14" s="6">
        <v>0</v>
      </c>
      <c r="I14" s="7">
        <v>0</v>
      </c>
      <c r="J14" s="6">
        <v>0</v>
      </c>
      <c r="K14" s="6">
        <v>0</v>
      </c>
      <c r="L14" s="6">
        <v>0</v>
      </c>
      <c r="M14">
        <v>25</v>
      </c>
      <c r="N14">
        <v>41</v>
      </c>
      <c r="O14">
        <v>0</v>
      </c>
      <c r="P14">
        <v>41</v>
      </c>
      <c r="Q14">
        <v>5</v>
      </c>
      <c r="R14" s="30">
        <f t="shared" si="3"/>
        <v>0.0393700787401575</v>
      </c>
      <c r="S14" s="13">
        <v>0</v>
      </c>
      <c r="T14" s="2">
        <v>0.0976</v>
      </c>
    </row>
    <row r="15" spans="1:20">
      <c r="A15" s="18">
        <v>43538</v>
      </c>
      <c r="B15">
        <v>63</v>
      </c>
      <c r="C15">
        <v>122</v>
      </c>
      <c r="D15">
        <v>29.45</v>
      </c>
      <c r="E15" s="13">
        <v>0.7302</v>
      </c>
      <c r="F15">
        <v>3</v>
      </c>
      <c r="G15">
        <v>2</v>
      </c>
      <c r="H15" s="6">
        <v>0</v>
      </c>
      <c r="I15" s="7">
        <v>0</v>
      </c>
      <c r="J15" s="6">
        <v>0</v>
      </c>
      <c r="K15" s="6">
        <v>0</v>
      </c>
      <c r="L15" s="6">
        <v>0</v>
      </c>
      <c r="M15" s="6">
        <v>13</v>
      </c>
      <c r="N15" s="8">
        <v>26</v>
      </c>
      <c r="O15" s="8">
        <v>2</v>
      </c>
      <c r="P15" s="8">
        <v>28</v>
      </c>
      <c r="Q15" s="8">
        <v>6</v>
      </c>
      <c r="R15" s="30">
        <f t="shared" si="3"/>
        <v>0.0491803278688525</v>
      </c>
      <c r="S15" s="2">
        <v>0.12</v>
      </c>
      <c r="T15" s="2">
        <v>0.0555</v>
      </c>
    </row>
    <row r="16" spans="1:20">
      <c r="A16" s="18">
        <v>43539</v>
      </c>
      <c r="B16">
        <v>72</v>
      </c>
      <c r="C16">
        <v>135</v>
      </c>
      <c r="D16">
        <v>50.24</v>
      </c>
      <c r="E16" s="13">
        <v>0.7361</v>
      </c>
      <c r="F16">
        <v>1</v>
      </c>
      <c r="G16">
        <v>2</v>
      </c>
      <c r="H16" s="6">
        <v>0</v>
      </c>
      <c r="I16" s="7">
        <v>0</v>
      </c>
      <c r="J16" s="6">
        <v>0</v>
      </c>
      <c r="K16" s="6">
        <v>0</v>
      </c>
      <c r="L16" s="6">
        <v>0</v>
      </c>
      <c r="M16" s="6">
        <v>25</v>
      </c>
      <c r="N16" s="8">
        <v>36</v>
      </c>
      <c r="O16" s="8">
        <v>0</v>
      </c>
      <c r="P16" s="8">
        <v>36</v>
      </c>
      <c r="Q16" s="8">
        <v>3</v>
      </c>
      <c r="R16" s="30">
        <f t="shared" si="3"/>
        <v>0.0222222222222222</v>
      </c>
      <c r="S16" s="2">
        <v>0</v>
      </c>
      <c r="T16" s="2">
        <v>0.0833</v>
      </c>
    </row>
    <row r="17" spans="1:20">
      <c r="A17" s="18">
        <v>43540</v>
      </c>
      <c r="B17">
        <v>116</v>
      </c>
      <c r="C17">
        <v>250</v>
      </c>
      <c r="D17">
        <v>19.04</v>
      </c>
      <c r="E17" s="13">
        <v>0.6552</v>
      </c>
      <c r="F17">
        <v>0</v>
      </c>
      <c r="G17">
        <v>7</v>
      </c>
      <c r="H17" s="6">
        <v>1</v>
      </c>
      <c r="I17" s="7">
        <v>0</v>
      </c>
      <c r="J17" s="6">
        <v>1</v>
      </c>
      <c r="K17" s="6">
        <v>100</v>
      </c>
      <c r="L17" s="6">
        <v>1</v>
      </c>
      <c r="M17" s="6">
        <v>24</v>
      </c>
      <c r="N17" s="8">
        <v>66</v>
      </c>
      <c r="O17" s="8">
        <v>1</v>
      </c>
      <c r="P17" s="8">
        <v>67</v>
      </c>
      <c r="Q17" s="8">
        <v>8</v>
      </c>
      <c r="R17" s="30">
        <f t="shared" si="3"/>
        <v>0.032</v>
      </c>
      <c r="S17" s="2">
        <v>0.1666</v>
      </c>
      <c r="T17" s="2">
        <v>0.0454</v>
      </c>
    </row>
    <row r="18" spans="1:20">
      <c r="A18" s="18">
        <v>43541</v>
      </c>
      <c r="B18">
        <v>111</v>
      </c>
      <c r="C18">
        <v>220</v>
      </c>
      <c r="D18">
        <v>26.79</v>
      </c>
      <c r="E18" s="13">
        <v>0.6216</v>
      </c>
      <c r="F18">
        <v>0</v>
      </c>
      <c r="G18">
        <v>5</v>
      </c>
      <c r="H18" s="6">
        <v>0</v>
      </c>
      <c r="I18" s="7">
        <v>0</v>
      </c>
      <c r="J18" s="6">
        <v>0</v>
      </c>
      <c r="K18" s="6">
        <v>0</v>
      </c>
      <c r="L18" s="6">
        <v>0</v>
      </c>
      <c r="M18" s="6">
        <v>22</v>
      </c>
      <c r="N18" s="8">
        <v>68</v>
      </c>
      <c r="O18" s="8">
        <v>4</v>
      </c>
      <c r="P18" s="8">
        <v>72</v>
      </c>
      <c r="Q18" s="8">
        <v>4</v>
      </c>
      <c r="R18" s="30">
        <f t="shared" si="3"/>
        <v>0.0181818181818182</v>
      </c>
      <c r="S18" s="2">
        <v>0.0909</v>
      </c>
      <c r="T18" s="2">
        <v>0</v>
      </c>
    </row>
    <row r="19" spans="1:20">
      <c r="A19" s="18">
        <v>43542</v>
      </c>
      <c r="B19">
        <v>101</v>
      </c>
      <c r="C19">
        <v>162</v>
      </c>
      <c r="D19">
        <v>33.33</v>
      </c>
      <c r="E19" s="13">
        <v>0.7822</v>
      </c>
      <c r="F19">
        <v>0</v>
      </c>
      <c r="G19">
        <v>2</v>
      </c>
      <c r="H19" s="6">
        <v>0</v>
      </c>
      <c r="I19" s="7">
        <v>0</v>
      </c>
      <c r="J19" s="6">
        <v>0</v>
      </c>
      <c r="K19" s="6">
        <v>0</v>
      </c>
      <c r="L19" s="6">
        <v>0</v>
      </c>
      <c r="M19" s="6">
        <v>16</v>
      </c>
      <c r="N19" s="8">
        <v>54</v>
      </c>
      <c r="O19" s="8">
        <v>0</v>
      </c>
      <c r="P19" s="8">
        <v>54</v>
      </c>
      <c r="Q19" s="8">
        <v>3</v>
      </c>
      <c r="R19" s="30">
        <f t="shared" si="3"/>
        <v>0.0185185185185185</v>
      </c>
      <c r="S19" s="2">
        <v>0</v>
      </c>
      <c r="T19" s="2">
        <f>H17/N19</f>
        <v>0.0185185185185185</v>
      </c>
    </row>
    <row r="20" spans="1:20">
      <c r="A20" s="18">
        <v>43543</v>
      </c>
      <c r="B20">
        <v>110</v>
      </c>
      <c r="C20">
        <v>182</v>
      </c>
      <c r="D20">
        <v>23.25</v>
      </c>
      <c r="E20" s="13">
        <v>0.7445</v>
      </c>
      <c r="F20">
        <v>0</v>
      </c>
      <c r="G20">
        <v>8</v>
      </c>
      <c r="H20" s="6">
        <v>0</v>
      </c>
      <c r="I20" s="7">
        <v>0</v>
      </c>
      <c r="J20" s="6">
        <v>0</v>
      </c>
      <c r="K20" s="6">
        <v>0</v>
      </c>
      <c r="L20" s="6">
        <v>0</v>
      </c>
      <c r="M20" s="6">
        <v>19</v>
      </c>
      <c r="N20" s="8">
        <v>76</v>
      </c>
      <c r="O20" s="8">
        <v>0</v>
      </c>
      <c r="P20" s="8">
        <v>76</v>
      </c>
      <c r="Q20" s="8">
        <v>8</v>
      </c>
      <c r="R20" s="30">
        <f t="shared" si="3"/>
        <v>0.043956043956044</v>
      </c>
      <c r="S20" s="2">
        <v>0.1052</v>
      </c>
      <c r="T20" s="2">
        <v>0.0395</v>
      </c>
    </row>
    <row r="21" spans="1:20">
      <c r="A21" s="18">
        <v>43544</v>
      </c>
      <c r="B21">
        <v>116</v>
      </c>
      <c r="C21">
        <v>256</v>
      </c>
      <c r="D21">
        <v>15.37</v>
      </c>
      <c r="E21" s="13">
        <v>0.8017</v>
      </c>
      <c r="F21">
        <v>0</v>
      </c>
      <c r="G21">
        <v>5</v>
      </c>
      <c r="H21" s="6">
        <v>0</v>
      </c>
      <c r="I21" s="7">
        <v>0</v>
      </c>
      <c r="J21" s="6">
        <v>0</v>
      </c>
      <c r="K21" s="6">
        <v>0</v>
      </c>
      <c r="L21" s="6">
        <v>0</v>
      </c>
      <c r="M21" s="6">
        <v>23</v>
      </c>
      <c r="N21" s="8">
        <v>77</v>
      </c>
      <c r="O21" s="8">
        <v>2</v>
      </c>
      <c r="P21" s="8">
        <v>79</v>
      </c>
      <c r="Q21" s="8">
        <v>9</v>
      </c>
      <c r="R21" s="30">
        <f t="shared" si="3"/>
        <v>0.03515625</v>
      </c>
      <c r="S21" s="2">
        <v>0</v>
      </c>
      <c r="T21" s="2">
        <v>0.0389</v>
      </c>
    </row>
    <row r="22" spans="1:20">
      <c r="A22" s="18">
        <v>43545</v>
      </c>
      <c r="B22">
        <v>110</v>
      </c>
      <c r="C22">
        <v>194</v>
      </c>
      <c r="D22">
        <v>17.82</v>
      </c>
      <c r="E22" s="13">
        <v>0.7182</v>
      </c>
      <c r="F22">
        <v>0</v>
      </c>
      <c r="G22">
        <v>1</v>
      </c>
      <c r="H22" s="6">
        <v>0</v>
      </c>
      <c r="I22" s="7">
        <v>0</v>
      </c>
      <c r="J22" s="6">
        <v>0</v>
      </c>
      <c r="K22" s="6">
        <v>0</v>
      </c>
      <c r="L22" s="6">
        <v>0</v>
      </c>
      <c r="M22" s="6">
        <v>17</v>
      </c>
      <c r="N22" s="8">
        <v>72</v>
      </c>
      <c r="O22" s="8">
        <v>2</v>
      </c>
      <c r="P22" s="8">
        <v>74</v>
      </c>
      <c r="Q22" s="8">
        <v>1</v>
      </c>
      <c r="R22" s="30">
        <f t="shared" si="3"/>
        <v>0.00515463917525773</v>
      </c>
      <c r="S22" s="2">
        <v>0</v>
      </c>
      <c r="T22" s="2">
        <v>0.0139</v>
      </c>
    </row>
    <row r="23" spans="1:20">
      <c r="A23" s="18">
        <v>43546</v>
      </c>
      <c r="B23">
        <v>106</v>
      </c>
      <c r="C23">
        <v>250</v>
      </c>
      <c r="D23">
        <v>19.54</v>
      </c>
      <c r="E23" s="13">
        <v>0.6981</v>
      </c>
      <c r="F23">
        <v>0</v>
      </c>
      <c r="G23">
        <v>2</v>
      </c>
      <c r="H23" s="6">
        <v>0</v>
      </c>
      <c r="I23" s="7">
        <v>0</v>
      </c>
      <c r="J23" s="6">
        <v>0</v>
      </c>
      <c r="K23" s="6">
        <v>0</v>
      </c>
      <c r="L23" s="6">
        <v>0</v>
      </c>
      <c r="M23" s="6">
        <v>16</v>
      </c>
      <c r="N23" s="8">
        <v>69</v>
      </c>
      <c r="O23" s="8">
        <v>1</v>
      </c>
      <c r="P23" s="8">
        <v>70</v>
      </c>
      <c r="Q23" s="8">
        <v>2</v>
      </c>
      <c r="R23" s="30">
        <f t="shared" si="3"/>
        <v>0.008</v>
      </c>
      <c r="S23" s="2">
        <v>0.0625</v>
      </c>
      <c r="T23" s="2">
        <v>0.0144</v>
      </c>
    </row>
    <row r="24" spans="1:20">
      <c r="A24" s="18">
        <v>43547</v>
      </c>
      <c r="B24">
        <v>89</v>
      </c>
      <c r="C24">
        <v>150</v>
      </c>
      <c r="D24">
        <v>35.3</v>
      </c>
      <c r="E24" s="13">
        <v>0.7079</v>
      </c>
      <c r="F24">
        <v>0</v>
      </c>
      <c r="G24">
        <v>4</v>
      </c>
      <c r="H24" s="6">
        <v>0</v>
      </c>
      <c r="I24" s="7">
        <v>0</v>
      </c>
      <c r="J24" s="6">
        <v>0</v>
      </c>
      <c r="K24" s="6">
        <v>0</v>
      </c>
      <c r="L24" s="6">
        <v>0</v>
      </c>
      <c r="M24" s="6">
        <v>9</v>
      </c>
      <c r="N24" s="8">
        <v>63</v>
      </c>
      <c r="O24" s="8">
        <v>1</v>
      </c>
      <c r="P24" s="8">
        <v>64</v>
      </c>
      <c r="Q24" s="8">
        <v>3</v>
      </c>
      <c r="R24" s="30">
        <f t="shared" si="3"/>
        <v>0.02</v>
      </c>
      <c r="S24" s="2">
        <v>0.1111</v>
      </c>
      <c r="T24" s="2">
        <v>0.0317</v>
      </c>
    </row>
    <row r="25" spans="1:20">
      <c r="A25" s="18">
        <v>43548</v>
      </c>
      <c r="B25">
        <v>121</v>
      </c>
      <c r="C25">
        <v>304</v>
      </c>
      <c r="D25">
        <v>20.66</v>
      </c>
      <c r="E25" s="13">
        <v>0.6446</v>
      </c>
      <c r="F25">
        <v>2</v>
      </c>
      <c r="G25">
        <v>6</v>
      </c>
      <c r="H25" s="6">
        <v>0</v>
      </c>
      <c r="I25" s="7">
        <v>0</v>
      </c>
      <c r="J25" s="6">
        <v>0</v>
      </c>
      <c r="K25" s="6">
        <v>0</v>
      </c>
      <c r="L25" s="6">
        <v>0</v>
      </c>
      <c r="M25" s="6">
        <v>29</v>
      </c>
      <c r="N25" s="8">
        <v>84</v>
      </c>
      <c r="O25" s="8">
        <v>6</v>
      </c>
      <c r="P25" s="8">
        <v>90</v>
      </c>
      <c r="Q25" s="8">
        <v>8</v>
      </c>
      <c r="R25" s="30">
        <f t="shared" si="3"/>
        <v>0.0263157894736842</v>
      </c>
      <c r="S25" s="2">
        <v>0.1034</v>
      </c>
      <c r="T25" s="2">
        <v>0.0238</v>
      </c>
    </row>
    <row r="26" spans="1:20">
      <c r="A26" s="18">
        <v>43549</v>
      </c>
      <c r="B26">
        <v>118</v>
      </c>
      <c r="C26">
        <v>216</v>
      </c>
      <c r="D26">
        <v>19.4</v>
      </c>
      <c r="E26" s="13">
        <v>0.7881</v>
      </c>
      <c r="F26">
        <v>4</v>
      </c>
      <c r="G26">
        <v>5</v>
      </c>
      <c r="H26">
        <v>5</v>
      </c>
      <c r="I26" s="28">
        <v>0.0424</v>
      </c>
      <c r="J26">
        <v>0</v>
      </c>
      <c r="K26">
        <v>5254.08</v>
      </c>
      <c r="L26">
        <v>6</v>
      </c>
      <c r="M26" s="6">
        <v>17</v>
      </c>
      <c r="N26" s="8">
        <v>80</v>
      </c>
      <c r="O26" s="8">
        <v>4</v>
      </c>
      <c r="P26" s="8">
        <v>84</v>
      </c>
      <c r="Q26" s="8">
        <v>12</v>
      </c>
      <c r="R26" s="30">
        <f t="shared" si="3"/>
        <v>0.0555555555555556</v>
      </c>
      <c r="S26" s="2">
        <v>0.1176</v>
      </c>
      <c r="T26" s="2">
        <v>0.05</v>
      </c>
    </row>
    <row r="27" spans="1:20">
      <c r="A27" s="18">
        <v>43550</v>
      </c>
      <c r="B27">
        <v>146</v>
      </c>
      <c r="C27">
        <v>303</v>
      </c>
      <c r="D27">
        <v>26.89</v>
      </c>
      <c r="E27" s="13">
        <v>0.7055</v>
      </c>
      <c r="F27">
        <v>4</v>
      </c>
      <c r="G27">
        <v>3</v>
      </c>
      <c r="H27">
        <v>2</v>
      </c>
      <c r="I27" s="28">
        <v>0.0137</v>
      </c>
      <c r="J27">
        <v>1</v>
      </c>
      <c r="K27">
        <v>1433</v>
      </c>
      <c r="L27">
        <v>6</v>
      </c>
      <c r="M27" s="6">
        <v>31</v>
      </c>
      <c r="N27" s="8">
        <v>101</v>
      </c>
      <c r="O27" s="8">
        <v>2</v>
      </c>
      <c r="P27" s="8">
        <v>103</v>
      </c>
      <c r="Q27" s="8">
        <v>7</v>
      </c>
      <c r="R27" s="30">
        <f t="shared" si="3"/>
        <v>0.0231023102310231</v>
      </c>
      <c r="S27" s="2">
        <f>O27/M27</f>
        <v>0.0645161290322581</v>
      </c>
      <c r="T27" s="2">
        <v>0.0396</v>
      </c>
    </row>
    <row r="28" spans="1:20">
      <c r="A28" s="18">
        <v>43551</v>
      </c>
      <c r="B28">
        <v>104</v>
      </c>
      <c r="C28">
        <v>167</v>
      </c>
      <c r="D28">
        <v>22.41</v>
      </c>
      <c r="E28" s="13">
        <v>0.7788</v>
      </c>
      <c r="F28">
        <v>1</v>
      </c>
      <c r="G28">
        <v>4</v>
      </c>
      <c r="H28">
        <v>1</v>
      </c>
      <c r="I28" s="28">
        <v>0.0096</v>
      </c>
      <c r="J28">
        <v>1</v>
      </c>
      <c r="K28">
        <v>857.44</v>
      </c>
      <c r="L28">
        <v>1</v>
      </c>
      <c r="M28" s="6">
        <v>11</v>
      </c>
      <c r="N28" s="8">
        <v>61</v>
      </c>
      <c r="O28" s="8">
        <v>10</v>
      </c>
      <c r="P28" s="8">
        <v>71</v>
      </c>
      <c r="Q28" s="8">
        <v>3</v>
      </c>
      <c r="R28" s="30">
        <f t="shared" si="3"/>
        <v>0.0179640718562874</v>
      </c>
      <c r="S28" s="2">
        <v>0.0909</v>
      </c>
      <c r="T28" s="2">
        <v>0.0327</v>
      </c>
    </row>
    <row r="29" spans="1:20">
      <c r="A29" s="18">
        <v>43552</v>
      </c>
      <c r="B29">
        <v>56</v>
      </c>
      <c r="C29">
        <v>111</v>
      </c>
      <c r="D29">
        <v>22.88</v>
      </c>
      <c r="E29" s="13">
        <v>0.625</v>
      </c>
      <c r="F29">
        <v>1</v>
      </c>
      <c r="G29">
        <v>0</v>
      </c>
      <c r="H29" s="6">
        <v>0</v>
      </c>
      <c r="I29" s="7">
        <v>0</v>
      </c>
      <c r="J29" s="6">
        <v>0</v>
      </c>
      <c r="K29" s="6">
        <v>0</v>
      </c>
      <c r="L29" s="6">
        <v>0</v>
      </c>
      <c r="M29" s="6">
        <v>21</v>
      </c>
      <c r="N29" s="8">
        <v>19</v>
      </c>
      <c r="O29" s="8">
        <v>8</v>
      </c>
      <c r="P29" s="8">
        <v>27</v>
      </c>
      <c r="Q29" s="8">
        <v>1</v>
      </c>
      <c r="R29" s="30">
        <f t="shared" si="3"/>
        <v>0.00900900900900901</v>
      </c>
      <c r="S29" s="2">
        <v>0</v>
      </c>
      <c r="T29" s="2">
        <f>Q29/N29</f>
        <v>0.0526315789473684</v>
      </c>
    </row>
    <row r="30" spans="1:20">
      <c r="A30" s="18">
        <v>43553</v>
      </c>
      <c r="B30">
        <v>104</v>
      </c>
      <c r="C30">
        <v>236</v>
      </c>
      <c r="D30">
        <v>49.44</v>
      </c>
      <c r="E30">
        <v>67.31</v>
      </c>
      <c r="F30">
        <v>4</v>
      </c>
      <c r="G30">
        <v>3</v>
      </c>
      <c r="H30">
        <v>4</v>
      </c>
      <c r="I30" s="28">
        <v>0.0385</v>
      </c>
      <c r="J30">
        <v>5</v>
      </c>
      <c r="K30">
        <v>3814.72</v>
      </c>
      <c r="L30">
        <v>4</v>
      </c>
      <c r="M30" s="6">
        <v>32</v>
      </c>
      <c r="N30" s="8">
        <v>38</v>
      </c>
      <c r="O30" s="8">
        <v>12</v>
      </c>
      <c r="P30" s="8">
        <v>50</v>
      </c>
      <c r="Q30" s="8">
        <v>7</v>
      </c>
      <c r="R30" s="30">
        <f t="shared" si="3"/>
        <v>0.0296610169491525</v>
      </c>
      <c r="S30" s="2">
        <v>0.0625</v>
      </c>
      <c r="T30" s="2">
        <v>0.0263</v>
      </c>
    </row>
    <row r="31" spans="1:20">
      <c r="A31" s="18">
        <v>43554</v>
      </c>
      <c r="B31">
        <v>97</v>
      </c>
      <c r="C31">
        <v>248</v>
      </c>
      <c r="D31">
        <v>26.77</v>
      </c>
      <c r="E31" s="13">
        <v>0.6082</v>
      </c>
      <c r="F31">
        <v>9</v>
      </c>
      <c r="G31">
        <v>3</v>
      </c>
      <c r="H31">
        <v>2</v>
      </c>
      <c r="I31" s="28">
        <v>0.0206</v>
      </c>
      <c r="J31">
        <v>7</v>
      </c>
      <c r="K31">
        <v>6698.08</v>
      </c>
      <c r="L31">
        <v>7</v>
      </c>
      <c r="M31" s="6">
        <v>43</v>
      </c>
      <c r="N31" s="8">
        <v>27</v>
      </c>
      <c r="O31" s="8">
        <v>9</v>
      </c>
      <c r="P31" s="8">
        <v>36</v>
      </c>
      <c r="Q31" s="8">
        <v>11</v>
      </c>
      <c r="R31" s="30">
        <f t="shared" si="3"/>
        <v>0.0443548387096774</v>
      </c>
      <c r="S31" s="2">
        <v>0</v>
      </c>
      <c r="T31" s="2">
        <v>0.0233</v>
      </c>
    </row>
    <row r="32" spans="1:1">
      <c r="A32" s="18">
        <v>43555</v>
      </c>
    </row>
    <row r="33" spans="1:1">
      <c r="A33" s="18">
        <v>43556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pane ySplit="1" topLeftCell="A2" activePane="bottomLeft" state="frozen"/>
      <selection/>
      <selection pane="bottomLeft" activeCell="W11" sqref="W11"/>
    </sheetView>
  </sheetViews>
  <sheetFormatPr defaultColWidth="7.10833333333333" defaultRowHeight="13.5"/>
  <cols>
    <col min="1" max="1" width="8.21666666666667" style="23" customWidth="1"/>
    <col min="2" max="8" width="7.10833333333333" customWidth="1"/>
    <col min="9" max="9" width="7.10833333333333" style="24" customWidth="1"/>
    <col min="10" max="10" width="7.10833333333333" customWidth="1"/>
    <col min="11" max="11" width="9.33333333333333" customWidth="1"/>
    <col min="12" max="18" width="7.10833333333333" customWidth="1"/>
    <col min="19" max="19" width="7.21666666666667" style="13" customWidth="1"/>
    <col min="20" max="20" width="7.66666666666667" style="13" customWidth="1"/>
    <col min="21" max="16379" width="7.10833333333333" customWidth="1"/>
  </cols>
  <sheetData>
    <row r="1" s="22" customFormat="1" ht="40.5" spans="1:2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</row>
    <row r="2" spans="1:20">
      <c r="A2" s="18">
        <v>43525</v>
      </c>
      <c r="B2">
        <v>29</v>
      </c>
      <c r="C2">
        <v>52</v>
      </c>
      <c r="D2">
        <v>24.67</v>
      </c>
      <c r="E2">
        <v>58.62</v>
      </c>
      <c r="F2">
        <v>1</v>
      </c>
      <c r="G2">
        <v>2</v>
      </c>
      <c r="H2">
        <v>0</v>
      </c>
      <c r="I2" s="28">
        <v>0</v>
      </c>
      <c r="J2">
        <v>0</v>
      </c>
      <c r="K2">
        <v>0</v>
      </c>
      <c r="L2">
        <v>0</v>
      </c>
      <c r="M2">
        <v>2</v>
      </c>
      <c r="N2">
        <v>14</v>
      </c>
      <c r="O2">
        <v>0</v>
      </c>
      <c r="P2" s="27">
        <f t="shared" ref="P2:P8" si="0">IF(N2+O2,N2+O2,"")</f>
        <v>14</v>
      </c>
      <c r="Q2" s="29">
        <f t="shared" ref="Q2:Q8" si="1">IF(F2+G2,F2+G2,"")</f>
        <v>3</v>
      </c>
      <c r="R2" s="30">
        <f t="shared" ref="R2:R9" si="2">IFERROR(Q2/B2," ")</f>
        <v>0.103448275862069</v>
      </c>
      <c r="S2" s="13">
        <v>0.5</v>
      </c>
      <c r="T2" s="13">
        <v>0</v>
      </c>
    </row>
    <row r="3" spans="1:20">
      <c r="A3" s="18">
        <v>43526</v>
      </c>
      <c r="B3">
        <v>39</v>
      </c>
      <c r="C3">
        <v>67</v>
      </c>
      <c r="D3">
        <v>15.74</v>
      </c>
      <c r="E3" s="13">
        <v>0.7179</v>
      </c>
      <c r="F3">
        <v>2</v>
      </c>
      <c r="G3">
        <v>2</v>
      </c>
      <c r="H3">
        <v>0</v>
      </c>
      <c r="I3" s="28">
        <v>0</v>
      </c>
      <c r="J3">
        <v>0</v>
      </c>
      <c r="K3">
        <v>0</v>
      </c>
      <c r="L3">
        <v>0</v>
      </c>
      <c r="M3">
        <v>3</v>
      </c>
      <c r="N3">
        <v>29</v>
      </c>
      <c r="O3">
        <v>1</v>
      </c>
      <c r="P3" s="27">
        <f t="shared" si="0"/>
        <v>30</v>
      </c>
      <c r="Q3" s="29">
        <v>4</v>
      </c>
      <c r="R3" s="30">
        <f t="shared" si="2"/>
        <v>0.102564102564103</v>
      </c>
      <c r="S3" s="13">
        <v>0.3333</v>
      </c>
      <c r="T3" s="13">
        <v>0.069</v>
      </c>
    </row>
    <row r="4" spans="1:20">
      <c r="A4" s="18">
        <v>43527</v>
      </c>
      <c r="B4">
        <v>45</v>
      </c>
      <c r="C4">
        <v>84</v>
      </c>
      <c r="D4">
        <v>17.92</v>
      </c>
      <c r="E4">
        <v>84.44</v>
      </c>
      <c r="F4">
        <v>1</v>
      </c>
      <c r="G4">
        <v>1</v>
      </c>
      <c r="H4">
        <v>0</v>
      </c>
      <c r="I4" s="28">
        <v>0</v>
      </c>
      <c r="J4">
        <v>0</v>
      </c>
      <c r="K4">
        <v>0</v>
      </c>
      <c r="L4">
        <v>0</v>
      </c>
      <c r="M4">
        <v>6</v>
      </c>
      <c r="N4">
        <v>30</v>
      </c>
      <c r="O4">
        <v>2</v>
      </c>
      <c r="P4" s="27">
        <f t="shared" si="0"/>
        <v>32</v>
      </c>
      <c r="Q4" s="29">
        <f t="shared" si="1"/>
        <v>2</v>
      </c>
      <c r="R4" s="30">
        <f t="shared" si="2"/>
        <v>0.0444444444444444</v>
      </c>
      <c r="S4" s="13">
        <v>0</v>
      </c>
      <c r="T4" s="13">
        <v>0</v>
      </c>
    </row>
    <row r="5" spans="1:20">
      <c r="A5" s="18">
        <v>43528</v>
      </c>
      <c r="B5">
        <v>36</v>
      </c>
      <c r="C5">
        <v>47</v>
      </c>
      <c r="D5">
        <v>17.77</v>
      </c>
      <c r="E5" s="13">
        <v>0.7222</v>
      </c>
      <c r="F5">
        <v>0</v>
      </c>
      <c r="G5">
        <v>0</v>
      </c>
      <c r="H5">
        <v>0</v>
      </c>
      <c r="I5" s="28">
        <v>0</v>
      </c>
      <c r="J5">
        <v>0</v>
      </c>
      <c r="K5">
        <v>0</v>
      </c>
      <c r="L5">
        <v>0</v>
      </c>
      <c r="M5">
        <v>7</v>
      </c>
      <c r="N5">
        <v>17</v>
      </c>
      <c r="O5">
        <v>1</v>
      </c>
      <c r="P5" s="27">
        <f t="shared" si="0"/>
        <v>18</v>
      </c>
      <c r="Q5" s="29">
        <v>0</v>
      </c>
      <c r="R5" s="30">
        <f t="shared" si="2"/>
        <v>0</v>
      </c>
      <c r="S5" s="13">
        <v>0</v>
      </c>
      <c r="T5" s="13">
        <v>0</v>
      </c>
    </row>
    <row r="6" spans="1:20">
      <c r="A6" s="18">
        <v>43529</v>
      </c>
      <c r="B6">
        <v>31</v>
      </c>
      <c r="C6">
        <v>47</v>
      </c>
      <c r="D6">
        <v>76.69</v>
      </c>
      <c r="E6" s="13">
        <v>0.7742</v>
      </c>
      <c r="F6">
        <v>0</v>
      </c>
      <c r="G6">
        <v>1</v>
      </c>
      <c r="H6">
        <v>0</v>
      </c>
      <c r="I6" s="28">
        <v>0</v>
      </c>
      <c r="J6">
        <v>0</v>
      </c>
      <c r="K6">
        <v>0</v>
      </c>
      <c r="L6">
        <v>0</v>
      </c>
      <c r="M6">
        <v>5</v>
      </c>
      <c r="N6">
        <v>15</v>
      </c>
      <c r="O6">
        <v>1</v>
      </c>
      <c r="P6" s="27">
        <f t="shared" si="0"/>
        <v>16</v>
      </c>
      <c r="Q6" s="29">
        <f t="shared" si="1"/>
        <v>1</v>
      </c>
      <c r="R6" s="30">
        <f t="shared" si="2"/>
        <v>0.032258064516129</v>
      </c>
      <c r="S6" s="13">
        <v>0</v>
      </c>
      <c r="T6" s="13">
        <v>0</v>
      </c>
    </row>
    <row r="7" spans="1:20">
      <c r="A7" s="18">
        <v>43530</v>
      </c>
      <c r="B7">
        <v>27</v>
      </c>
      <c r="C7">
        <v>37</v>
      </c>
      <c r="D7">
        <v>64.88</v>
      </c>
      <c r="E7" s="13">
        <v>0.8519</v>
      </c>
      <c r="F7">
        <v>0</v>
      </c>
      <c r="G7">
        <v>1</v>
      </c>
      <c r="H7">
        <v>0</v>
      </c>
      <c r="I7" s="28">
        <v>0</v>
      </c>
      <c r="J7">
        <v>0</v>
      </c>
      <c r="K7">
        <v>0</v>
      </c>
      <c r="L7">
        <v>0</v>
      </c>
      <c r="M7">
        <v>3</v>
      </c>
      <c r="N7">
        <v>20</v>
      </c>
      <c r="O7">
        <v>1</v>
      </c>
      <c r="P7" s="27">
        <f t="shared" si="0"/>
        <v>21</v>
      </c>
      <c r="Q7" s="29">
        <f t="shared" si="1"/>
        <v>1</v>
      </c>
      <c r="R7" s="30">
        <f t="shared" si="2"/>
        <v>0.037037037037037</v>
      </c>
      <c r="S7" s="13">
        <v>0</v>
      </c>
      <c r="T7" s="13">
        <v>0</v>
      </c>
    </row>
    <row r="8" spans="1:20">
      <c r="A8" s="18">
        <v>43531</v>
      </c>
      <c r="B8">
        <v>36</v>
      </c>
      <c r="C8">
        <v>53</v>
      </c>
      <c r="D8">
        <v>28.1</v>
      </c>
      <c r="E8" s="13">
        <v>0.6944</v>
      </c>
      <c r="F8">
        <v>0</v>
      </c>
      <c r="G8">
        <v>0</v>
      </c>
      <c r="H8">
        <v>0</v>
      </c>
      <c r="I8" s="28">
        <v>0</v>
      </c>
      <c r="J8">
        <v>0</v>
      </c>
      <c r="K8">
        <v>0</v>
      </c>
      <c r="L8">
        <v>0</v>
      </c>
      <c r="M8">
        <v>4</v>
      </c>
      <c r="N8">
        <v>22</v>
      </c>
      <c r="O8">
        <v>1</v>
      </c>
      <c r="P8" s="27">
        <f t="shared" si="0"/>
        <v>23</v>
      </c>
      <c r="Q8" s="29">
        <v>0</v>
      </c>
      <c r="R8" s="30">
        <f t="shared" si="2"/>
        <v>0</v>
      </c>
      <c r="S8" s="13">
        <v>0</v>
      </c>
      <c r="T8" s="13">
        <v>0</v>
      </c>
    </row>
    <row r="9" spans="1:20">
      <c r="A9" s="18">
        <v>43532</v>
      </c>
      <c r="B9">
        <v>27</v>
      </c>
      <c r="C9">
        <v>52</v>
      </c>
      <c r="D9">
        <v>71.22</v>
      </c>
      <c r="E9" s="13">
        <v>0.5926</v>
      </c>
      <c r="F9">
        <v>2</v>
      </c>
      <c r="G9">
        <v>0</v>
      </c>
      <c r="H9">
        <v>1</v>
      </c>
      <c r="I9" s="28">
        <v>0.037</v>
      </c>
      <c r="J9">
        <v>1</v>
      </c>
      <c r="K9">
        <v>5669</v>
      </c>
      <c r="L9">
        <v>1</v>
      </c>
      <c r="M9">
        <v>6</v>
      </c>
      <c r="N9">
        <v>15</v>
      </c>
      <c r="O9">
        <v>0</v>
      </c>
      <c r="P9">
        <v>15</v>
      </c>
      <c r="Q9">
        <v>1</v>
      </c>
      <c r="R9" s="30">
        <f t="shared" si="2"/>
        <v>0.037037037037037</v>
      </c>
      <c r="S9" s="13">
        <v>0.1666</v>
      </c>
      <c r="T9" s="13">
        <v>0</v>
      </c>
    </row>
    <row r="10" spans="1:20">
      <c r="A10" s="18">
        <v>43533</v>
      </c>
      <c r="B10">
        <v>16</v>
      </c>
      <c r="C10">
        <v>31</v>
      </c>
      <c r="D10">
        <v>25.16</v>
      </c>
      <c r="E10" s="13">
        <v>0.5</v>
      </c>
      <c r="F10">
        <v>1</v>
      </c>
      <c r="G10">
        <v>0</v>
      </c>
      <c r="H10">
        <v>0</v>
      </c>
      <c r="I10" s="28">
        <v>0</v>
      </c>
      <c r="J10">
        <v>0</v>
      </c>
      <c r="K10">
        <v>0</v>
      </c>
      <c r="L10">
        <v>0</v>
      </c>
      <c r="M10">
        <v>1</v>
      </c>
      <c r="N10">
        <v>4</v>
      </c>
      <c r="O10">
        <v>1</v>
      </c>
      <c r="P10">
        <v>16</v>
      </c>
      <c r="Q10">
        <v>0</v>
      </c>
      <c r="R10" s="13">
        <v>0</v>
      </c>
      <c r="S10" s="13">
        <v>0</v>
      </c>
      <c r="T10" s="13">
        <v>0</v>
      </c>
    </row>
    <row r="11" spans="1:20">
      <c r="A11" s="18">
        <v>43534</v>
      </c>
      <c r="B11">
        <v>20</v>
      </c>
      <c r="C11">
        <v>23</v>
      </c>
      <c r="D11">
        <v>46.14</v>
      </c>
      <c r="E11" s="25">
        <v>0.65</v>
      </c>
      <c r="F11">
        <v>0</v>
      </c>
      <c r="G11">
        <v>1</v>
      </c>
      <c r="H11">
        <v>0</v>
      </c>
      <c r="I11" s="28">
        <v>0</v>
      </c>
      <c r="J11">
        <v>0</v>
      </c>
      <c r="K11">
        <v>0</v>
      </c>
      <c r="L11">
        <v>0</v>
      </c>
      <c r="M11">
        <v>5</v>
      </c>
      <c r="N11">
        <v>7</v>
      </c>
      <c r="O11">
        <v>0</v>
      </c>
      <c r="P11">
        <v>17</v>
      </c>
      <c r="Q11">
        <v>1</v>
      </c>
      <c r="R11" s="13">
        <f t="shared" ref="R11:R31" si="3">Q11/B11</f>
        <v>0.05</v>
      </c>
      <c r="S11" s="13">
        <v>0</v>
      </c>
      <c r="T11" s="13">
        <f>Q11/N11</f>
        <v>0.142857142857143</v>
      </c>
    </row>
    <row r="12" spans="1:20">
      <c r="A12" s="18">
        <v>43535</v>
      </c>
      <c r="B12">
        <v>24</v>
      </c>
      <c r="C12">
        <v>60</v>
      </c>
      <c r="D12">
        <v>15.15</v>
      </c>
      <c r="E12" s="13">
        <v>0.6667</v>
      </c>
      <c r="F12">
        <v>2</v>
      </c>
      <c r="G12">
        <v>0</v>
      </c>
      <c r="H12">
        <v>0</v>
      </c>
      <c r="I12" s="28">
        <v>0</v>
      </c>
      <c r="J12">
        <v>0</v>
      </c>
      <c r="K12">
        <v>0</v>
      </c>
      <c r="L12">
        <v>0</v>
      </c>
      <c r="M12">
        <v>4</v>
      </c>
      <c r="N12">
        <v>8</v>
      </c>
      <c r="O12">
        <v>1</v>
      </c>
      <c r="P12">
        <f>N12+O12</f>
        <v>9</v>
      </c>
      <c r="Q12">
        <v>1</v>
      </c>
      <c r="R12" s="13">
        <f t="shared" si="3"/>
        <v>0.0416666666666667</v>
      </c>
      <c r="S12" s="13">
        <v>0</v>
      </c>
      <c r="T12" s="13">
        <v>0</v>
      </c>
    </row>
    <row r="13" spans="1:20">
      <c r="A13" s="18">
        <v>43536</v>
      </c>
      <c r="B13">
        <v>30</v>
      </c>
      <c r="C13">
        <v>54</v>
      </c>
      <c r="D13">
        <v>55.14</v>
      </c>
      <c r="E13" s="13">
        <v>0.6333</v>
      </c>
      <c r="F13">
        <v>2</v>
      </c>
      <c r="G13">
        <v>2</v>
      </c>
      <c r="H13">
        <v>0</v>
      </c>
      <c r="I13" s="28">
        <v>0</v>
      </c>
      <c r="J13">
        <v>0</v>
      </c>
      <c r="K13">
        <v>0</v>
      </c>
      <c r="L13">
        <v>0</v>
      </c>
      <c r="M13">
        <v>3</v>
      </c>
      <c r="N13">
        <v>12</v>
      </c>
      <c r="O13">
        <v>1</v>
      </c>
      <c r="P13">
        <v>13</v>
      </c>
      <c r="Q13">
        <v>3</v>
      </c>
      <c r="R13" s="13">
        <f t="shared" si="3"/>
        <v>0.1</v>
      </c>
      <c r="S13" s="13">
        <v>0.6667</v>
      </c>
      <c r="T13" s="13">
        <v>0</v>
      </c>
    </row>
    <row r="14" spans="1:20">
      <c r="A14" s="18">
        <v>43537</v>
      </c>
      <c r="B14">
        <v>23</v>
      </c>
      <c r="C14">
        <v>51</v>
      </c>
      <c r="D14">
        <v>15.04</v>
      </c>
      <c r="E14" s="25">
        <v>0.5217</v>
      </c>
      <c r="F14">
        <v>0</v>
      </c>
      <c r="G14">
        <v>1</v>
      </c>
      <c r="H14">
        <v>0</v>
      </c>
      <c r="I14" s="28">
        <v>0</v>
      </c>
      <c r="J14">
        <v>0</v>
      </c>
      <c r="K14">
        <v>0</v>
      </c>
      <c r="L14">
        <v>0</v>
      </c>
      <c r="M14">
        <v>4</v>
      </c>
      <c r="N14">
        <v>11</v>
      </c>
      <c r="O14">
        <v>0</v>
      </c>
      <c r="P14">
        <v>11</v>
      </c>
      <c r="Q14">
        <v>1</v>
      </c>
      <c r="R14" s="13">
        <f t="shared" si="3"/>
        <v>0.0434782608695652</v>
      </c>
      <c r="S14" s="13">
        <v>0</v>
      </c>
      <c r="T14" s="13">
        <v>0</v>
      </c>
    </row>
    <row r="15" spans="1:20">
      <c r="A15" s="18">
        <v>43538</v>
      </c>
      <c r="B15">
        <v>28</v>
      </c>
      <c r="C15">
        <v>39</v>
      </c>
      <c r="D15">
        <v>19.01</v>
      </c>
      <c r="E15" s="13">
        <v>0.75</v>
      </c>
      <c r="F15">
        <v>0</v>
      </c>
      <c r="G15">
        <v>1</v>
      </c>
      <c r="H15">
        <v>0</v>
      </c>
      <c r="I15" s="28">
        <v>0</v>
      </c>
      <c r="J15">
        <v>0</v>
      </c>
      <c r="K15">
        <v>0</v>
      </c>
      <c r="L15">
        <v>0</v>
      </c>
      <c r="N15">
        <v>4</v>
      </c>
      <c r="O15">
        <v>12</v>
      </c>
      <c r="P15">
        <v>0</v>
      </c>
      <c r="Q15">
        <v>0</v>
      </c>
      <c r="R15" s="13">
        <f t="shared" si="3"/>
        <v>0</v>
      </c>
      <c r="S15" s="13">
        <v>0</v>
      </c>
      <c r="T15" s="13">
        <v>0</v>
      </c>
    </row>
    <row r="16" spans="1:20">
      <c r="A16" s="18">
        <v>43539</v>
      </c>
      <c r="B16">
        <v>38</v>
      </c>
      <c r="C16">
        <v>82</v>
      </c>
      <c r="D16">
        <v>57.77</v>
      </c>
      <c r="E16" s="13">
        <v>0.6579</v>
      </c>
      <c r="F16">
        <v>0</v>
      </c>
      <c r="G16">
        <v>1</v>
      </c>
      <c r="H16">
        <v>0</v>
      </c>
      <c r="I16" s="28">
        <v>0</v>
      </c>
      <c r="J16">
        <v>0</v>
      </c>
      <c r="K16">
        <v>0</v>
      </c>
      <c r="L16">
        <v>0</v>
      </c>
      <c r="M16">
        <v>3</v>
      </c>
      <c r="N16">
        <v>27</v>
      </c>
      <c r="O16">
        <v>0</v>
      </c>
      <c r="P16">
        <v>27</v>
      </c>
      <c r="Q16">
        <v>0</v>
      </c>
      <c r="R16" s="13">
        <f t="shared" si="3"/>
        <v>0</v>
      </c>
      <c r="S16" s="13">
        <v>0</v>
      </c>
      <c r="T16" s="13" t="s">
        <v>21</v>
      </c>
    </row>
    <row r="17" spans="1:20">
      <c r="A17" s="18">
        <v>43540</v>
      </c>
      <c r="B17">
        <v>61</v>
      </c>
      <c r="C17">
        <v>101</v>
      </c>
      <c r="D17">
        <v>11.82</v>
      </c>
      <c r="E17" s="13">
        <v>0.7377</v>
      </c>
      <c r="F17">
        <v>0</v>
      </c>
      <c r="G17">
        <v>0</v>
      </c>
      <c r="H17">
        <v>0</v>
      </c>
      <c r="I17" s="28">
        <v>0</v>
      </c>
      <c r="J17">
        <v>0</v>
      </c>
      <c r="K17">
        <v>0</v>
      </c>
      <c r="L17">
        <v>0</v>
      </c>
      <c r="M17">
        <v>6</v>
      </c>
      <c r="N17">
        <v>43</v>
      </c>
      <c r="O17">
        <v>0</v>
      </c>
      <c r="P17">
        <v>43</v>
      </c>
      <c r="Q17">
        <v>0</v>
      </c>
      <c r="R17" s="13">
        <f t="shared" si="3"/>
        <v>0</v>
      </c>
      <c r="S17" s="13">
        <v>0</v>
      </c>
      <c r="T17" s="13">
        <v>0</v>
      </c>
    </row>
    <row r="18" spans="1:20">
      <c r="A18" s="18">
        <v>43541</v>
      </c>
      <c r="B18">
        <v>60</v>
      </c>
      <c r="C18">
        <v>100</v>
      </c>
      <c r="D18">
        <v>41.71</v>
      </c>
      <c r="E18" s="13">
        <v>0.7833</v>
      </c>
      <c r="F18">
        <v>0</v>
      </c>
      <c r="G18">
        <v>1</v>
      </c>
      <c r="H18">
        <v>0</v>
      </c>
      <c r="I18" s="28">
        <v>0</v>
      </c>
      <c r="J18">
        <v>0</v>
      </c>
      <c r="K18">
        <v>0</v>
      </c>
      <c r="L18">
        <v>0</v>
      </c>
      <c r="M18">
        <v>7</v>
      </c>
      <c r="N18">
        <v>44</v>
      </c>
      <c r="O18">
        <v>0</v>
      </c>
      <c r="P18">
        <v>44</v>
      </c>
      <c r="Q18">
        <v>2</v>
      </c>
      <c r="R18" s="13">
        <f t="shared" si="3"/>
        <v>0.0333333333333333</v>
      </c>
      <c r="S18" s="13">
        <v>0.1429</v>
      </c>
      <c r="T18" s="13">
        <v>0.0227</v>
      </c>
    </row>
    <row r="19" spans="1:20">
      <c r="A19" s="18">
        <v>43542</v>
      </c>
      <c r="B19">
        <v>58</v>
      </c>
      <c r="C19">
        <v>88</v>
      </c>
      <c r="D19">
        <v>15.58</v>
      </c>
      <c r="E19" s="13">
        <v>0.8276</v>
      </c>
      <c r="F19">
        <v>0</v>
      </c>
      <c r="G19">
        <v>0</v>
      </c>
      <c r="H19">
        <v>0</v>
      </c>
      <c r="I19" s="28">
        <v>0</v>
      </c>
      <c r="J19">
        <v>0</v>
      </c>
      <c r="K19">
        <v>0</v>
      </c>
      <c r="L19">
        <v>0</v>
      </c>
      <c r="M19">
        <v>5</v>
      </c>
      <c r="N19">
        <v>43</v>
      </c>
      <c r="O19">
        <v>1</v>
      </c>
      <c r="P19">
        <v>44</v>
      </c>
      <c r="Q19">
        <v>0</v>
      </c>
      <c r="R19" s="13">
        <f t="shared" si="3"/>
        <v>0</v>
      </c>
      <c r="S19" s="13">
        <v>0</v>
      </c>
      <c r="T19" s="13">
        <v>0</v>
      </c>
    </row>
    <row r="20" spans="1:20">
      <c r="A20" s="18">
        <v>43543</v>
      </c>
      <c r="B20">
        <v>57</v>
      </c>
      <c r="C20">
        <v>102</v>
      </c>
      <c r="D20">
        <v>34.23</v>
      </c>
      <c r="E20" s="13">
        <v>0.7544</v>
      </c>
      <c r="F20">
        <v>0</v>
      </c>
      <c r="G20">
        <v>0</v>
      </c>
      <c r="H20">
        <v>0</v>
      </c>
      <c r="I20" s="28">
        <v>0</v>
      </c>
      <c r="J20">
        <v>0</v>
      </c>
      <c r="K20">
        <v>0</v>
      </c>
      <c r="L20">
        <v>0</v>
      </c>
      <c r="M20">
        <v>6</v>
      </c>
      <c r="N20">
        <v>42</v>
      </c>
      <c r="O20">
        <v>0</v>
      </c>
      <c r="P20">
        <v>42</v>
      </c>
      <c r="Q20">
        <v>0</v>
      </c>
      <c r="R20" s="13">
        <f t="shared" si="3"/>
        <v>0</v>
      </c>
      <c r="S20" s="13">
        <v>0</v>
      </c>
      <c r="T20" s="13">
        <v>0</v>
      </c>
    </row>
    <row r="21" spans="1:20">
      <c r="A21" s="18">
        <v>43544</v>
      </c>
      <c r="B21">
        <v>57</v>
      </c>
      <c r="C21">
        <v>87</v>
      </c>
      <c r="D21">
        <v>63.34</v>
      </c>
      <c r="E21" s="13">
        <v>0.7193</v>
      </c>
      <c r="F21">
        <v>0</v>
      </c>
      <c r="G21">
        <v>1</v>
      </c>
      <c r="H21">
        <v>0</v>
      </c>
      <c r="I21" s="28">
        <v>0</v>
      </c>
      <c r="J21">
        <v>0</v>
      </c>
      <c r="K21">
        <v>0</v>
      </c>
      <c r="L21">
        <v>0</v>
      </c>
      <c r="M21">
        <v>6</v>
      </c>
      <c r="N21">
        <v>41</v>
      </c>
      <c r="O21">
        <v>1</v>
      </c>
      <c r="P21">
        <v>42</v>
      </c>
      <c r="Q21">
        <v>1</v>
      </c>
      <c r="R21" s="13">
        <f t="shared" si="3"/>
        <v>0.0175438596491228</v>
      </c>
      <c r="S21" s="13">
        <v>0</v>
      </c>
      <c r="T21" s="13">
        <v>0.0238</v>
      </c>
    </row>
    <row r="22" spans="1:20">
      <c r="A22" s="18">
        <v>43545</v>
      </c>
      <c r="B22">
        <v>45</v>
      </c>
      <c r="C22">
        <v>55</v>
      </c>
      <c r="D22">
        <v>16.36</v>
      </c>
      <c r="E22" s="13">
        <v>0.8222</v>
      </c>
      <c r="F22">
        <v>0</v>
      </c>
      <c r="G22">
        <v>0</v>
      </c>
      <c r="H22">
        <v>0</v>
      </c>
      <c r="I22" s="28">
        <v>0</v>
      </c>
      <c r="J22">
        <v>0</v>
      </c>
      <c r="K22">
        <v>0</v>
      </c>
      <c r="L22">
        <v>0</v>
      </c>
      <c r="M22">
        <v>0</v>
      </c>
      <c r="N22">
        <v>42</v>
      </c>
      <c r="O22">
        <v>1</v>
      </c>
      <c r="P22">
        <v>43</v>
      </c>
      <c r="Q22">
        <v>0</v>
      </c>
      <c r="R22" s="13">
        <f t="shared" si="3"/>
        <v>0</v>
      </c>
      <c r="S22" s="13">
        <v>0</v>
      </c>
      <c r="T22" s="13">
        <v>0</v>
      </c>
    </row>
    <row r="23" spans="1:20">
      <c r="A23" s="18">
        <v>43546</v>
      </c>
      <c r="B23">
        <v>58</v>
      </c>
      <c r="C23">
        <v>77</v>
      </c>
      <c r="D23">
        <v>10.74</v>
      </c>
      <c r="E23" s="13">
        <v>0.7414</v>
      </c>
      <c r="F23">
        <v>0</v>
      </c>
      <c r="G23">
        <v>1</v>
      </c>
      <c r="H23">
        <v>0</v>
      </c>
      <c r="I23" s="28">
        <v>0</v>
      </c>
      <c r="J23">
        <v>0</v>
      </c>
      <c r="K23">
        <v>0</v>
      </c>
      <c r="L23">
        <v>0</v>
      </c>
      <c r="M23">
        <v>3</v>
      </c>
      <c r="N23">
        <v>41</v>
      </c>
      <c r="O23">
        <v>0</v>
      </c>
      <c r="P23">
        <v>41</v>
      </c>
      <c r="Q23">
        <v>1</v>
      </c>
      <c r="R23" s="13">
        <f t="shared" si="3"/>
        <v>0.0172413793103448</v>
      </c>
      <c r="S23" s="13">
        <v>0</v>
      </c>
      <c r="T23" s="13">
        <v>0</v>
      </c>
    </row>
    <row r="24" spans="1:20">
      <c r="A24" s="18">
        <v>43547</v>
      </c>
      <c r="B24">
        <v>39</v>
      </c>
      <c r="C24">
        <v>54</v>
      </c>
      <c r="D24">
        <v>26.45</v>
      </c>
      <c r="E24" s="13">
        <v>0.8205</v>
      </c>
      <c r="F24">
        <v>0</v>
      </c>
      <c r="G24">
        <v>2</v>
      </c>
      <c r="H24">
        <v>0</v>
      </c>
      <c r="I24" s="28">
        <v>0</v>
      </c>
      <c r="J24">
        <v>0</v>
      </c>
      <c r="K24">
        <v>0</v>
      </c>
      <c r="L24">
        <v>0</v>
      </c>
      <c r="M24">
        <v>2</v>
      </c>
      <c r="N24">
        <v>30</v>
      </c>
      <c r="O24">
        <v>1</v>
      </c>
      <c r="P24">
        <v>30</v>
      </c>
      <c r="Q24">
        <v>2</v>
      </c>
      <c r="R24" s="13">
        <f t="shared" si="3"/>
        <v>0.0512820512820513</v>
      </c>
      <c r="S24" s="13">
        <v>0</v>
      </c>
      <c r="T24" s="13">
        <f>Q24/N24</f>
        <v>0.0666666666666667</v>
      </c>
    </row>
    <row r="25" spans="1:20">
      <c r="A25" s="18">
        <v>43548</v>
      </c>
      <c r="B25">
        <v>39</v>
      </c>
      <c r="C25">
        <v>63</v>
      </c>
      <c r="D25">
        <v>40.79</v>
      </c>
      <c r="E25" s="13">
        <v>0.6154</v>
      </c>
      <c r="F25">
        <v>0</v>
      </c>
      <c r="G25">
        <v>1</v>
      </c>
      <c r="H25">
        <v>0</v>
      </c>
      <c r="I25" s="28">
        <v>0</v>
      </c>
      <c r="J25">
        <v>0</v>
      </c>
      <c r="K25">
        <v>0</v>
      </c>
      <c r="L25">
        <v>0</v>
      </c>
      <c r="M25">
        <v>5</v>
      </c>
      <c r="N25">
        <v>25</v>
      </c>
      <c r="O25">
        <v>1</v>
      </c>
      <c r="P25">
        <v>26</v>
      </c>
      <c r="Q25">
        <v>1</v>
      </c>
      <c r="R25" s="13">
        <f t="shared" si="3"/>
        <v>0.0256410256410256</v>
      </c>
      <c r="S25" s="13">
        <v>0</v>
      </c>
      <c r="T25" s="13">
        <f>Q25/N25</f>
        <v>0.04</v>
      </c>
    </row>
    <row r="26" spans="1:20">
      <c r="A26" s="18">
        <v>43549</v>
      </c>
      <c r="B26">
        <v>33</v>
      </c>
      <c r="C26">
        <v>66</v>
      </c>
      <c r="D26">
        <v>16.14</v>
      </c>
      <c r="E26">
        <v>63.64</v>
      </c>
      <c r="F26">
        <v>1</v>
      </c>
      <c r="G26">
        <v>1</v>
      </c>
      <c r="H26">
        <v>2</v>
      </c>
      <c r="I26" s="28">
        <v>0.0606</v>
      </c>
      <c r="J26">
        <v>1</v>
      </c>
      <c r="K26">
        <v>10987.43</v>
      </c>
      <c r="L26">
        <v>2</v>
      </c>
      <c r="M26">
        <v>5</v>
      </c>
      <c r="N26">
        <v>15</v>
      </c>
      <c r="O26">
        <v>1</v>
      </c>
      <c r="P26">
        <v>16</v>
      </c>
      <c r="Q26">
        <v>1</v>
      </c>
      <c r="R26" s="13">
        <f t="shared" si="3"/>
        <v>0.0303030303030303</v>
      </c>
      <c r="S26" s="13">
        <f>Q26/M26</f>
        <v>0.2</v>
      </c>
      <c r="T26" s="13">
        <v>0</v>
      </c>
    </row>
    <row r="27" spans="1:20">
      <c r="A27" s="18">
        <v>43550</v>
      </c>
      <c r="B27">
        <v>32</v>
      </c>
      <c r="C27">
        <v>60</v>
      </c>
      <c r="D27">
        <v>64.02</v>
      </c>
      <c r="E27" s="13">
        <v>0.625</v>
      </c>
      <c r="F27">
        <v>1</v>
      </c>
      <c r="G27">
        <v>0</v>
      </c>
      <c r="H27">
        <v>1</v>
      </c>
      <c r="I27" s="28">
        <v>0.0313</v>
      </c>
      <c r="J27">
        <v>0</v>
      </c>
      <c r="K27">
        <v>100</v>
      </c>
      <c r="L27">
        <v>1</v>
      </c>
      <c r="M27">
        <v>4</v>
      </c>
      <c r="N27">
        <v>24</v>
      </c>
      <c r="O27">
        <v>1</v>
      </c>
      <c r="P27">
        <v>25</v>
      </c>
      <c r="Q27">
        <v>1</v>
      </c>
      <c r="R27" s="13">
        <f t="shared" si="3"/>
        <v>0.03125</v>
      </c>
      <c r="S27" s="13">
        <v>0</v>
      </c>
      <c r="T27" s="13">
        <f>Q27/N27</f>
        <v>0.0416666666666667</v>
      </c>
    </row>
    <row r="28" spans="1:20">
      <c r="A28" s="18">
        <v>43551</v>
      </c>
      <c r="B28">
        <v>26</v>
      </c>
      <c r="C28">
        <v>31</v>
      </c>
      <c r="D28">
        <v>34.63</v>
      </c>
      <c r="E28" s="13">
        <v>0.5769</v>
      </c>
      <c r="F28">
        <v>2</v>
      </c>
      <c r="G28">
        <v>0</v>
      </c>
      <c r="H28">
        <v>0</v>
      </c>
      <c r="I28" s="28">
        <v>0</v>
      </c>
      <c r="J28">
        <v>0</v>
      </c>
      <c r="K28">
        <v>0</v>
      </c>
      <c r="L28">
        <v>0</v>
      </c>
      <c r="M28">
        <v>6</v>
      </c>
      <c r="N28">
        <v>12</v>
      </c>
      <c r="O28">
        <v>0</v>
      </c>
      <c r="P28">
        <v>12</v>
      </c>
      <c r="Q28">
        <v>1</v>
      </c>
      <c r="R28" s="13">
        <f t="shared" si="3"/>
        <v>0.0384615384615385</v>
      </c>
      <c r="S28" s="13">
        <f>Q28/M28</f>
        <v>0.166666666666667</v>
      </c>
      <c r="T28" s="13">
        <v>0</v>
      </c>
    </row>
    <row r="29" spans="1:20">
      <c r="A29" s="18">
        <v>43552</v>
      </c>
      <c r="B29">
        <v>9</v>
      </c>
      <c r="C29">
        <v>14</v>
      </c>
      <c r="D29">
        <v>22.89</v>
      </c>
      <c r="E29" s="13">
        <v>0.4444</v>
      </c>
      <c r="F29">
        <v>0</v>
      </c>
      <c r="G29">
        <v>0</v>
      </c>
      <c r="H29">
        <v>0</v>
      </c>
      <c r="I29" s="28">
        <v>0</v>
      </c>
      <c r="J29">
        <v>0</v>
      </c>
      <c r="K29">
        <v>0</v>
      </c>
      <c r="L29">
        <v>0</v>
      </c>
      <c r="M29">
        <v>4</v>
      </c>
      <c r="N29">
        <v>1</v>
      </c>
      <c r="O29">
        <v>0</v>
      </c>
      <c r="P29">
        <v>1</v>
      </c>
      <c r="Q29">
        <v>0</v>
      </c>
      <c r="R29" s="13">
        <f t="shared" si="3"/>
        <v>0</v>
      </c>
      <c r="S29" s="13">
        <v>0</v>
      </c>
      <c r="T29" s="13">
        <v>0</v>
      </c>
    </row>
    <row r="30" spans="1:20">
      <c r="A30" s="18">
        <v>43553</v>
      </c>
      <c r="B30">
        <v>6</v>
      </c>
      <c r="C30">
        <v>12</v>
      </c>
      <c r="D30">
        <v>12.45</v>
      </c>
      <c r="E30" s="13">
        <v>0.6667</v>
      </c>
      <c r="F30">
        <v>0</v>
      </c>
      <c r="G30">
        <v>0</v>
      </c>
      <c r="H30">
        <v>0</v>
      </c>
      <c r="I30" s="28">
        <v>0</v>
      </c>
      <c r="J30">
        <v>0</v>
      </c>
      <c r="K30">
        <v>0</v>
      </c>
      <c r="L30">
        <v>0</v>
      </c>
      <c r="M30">
        <v>2</v>
      </c>
      <c r="N30">
        <v>1</v>
      </c>
      <c r="O30">
        <v>0</v>
      </c>
      <c r="P30">
        <v>1</v>
      </c>
      <c r="Q30">
        <v>0</v>
      </c>
      <c r="R30" s="13">
        <f t="shared" si="3"/>
        <v>0</v>
      </c>
      <c r="S30" s="13">
        <v>0</v>
      </c>
      <c r="T30" s="13">
        <v>0</v>
      </c>
    </row>
    <row r="31" spans="1:20">
      <c r="A31" s="18">
        <v>43554</v>
      </c>
      <c r="B31">
        <v>19</v>
      </c>
      <c r="C31">
        <v>29</v>
      </c>
      <c r="D31">
        <v>37.2</v>
      </c>
      <c r="E31" s="13">
        <v>0.5263</v>
      </c>
      <c r="F31">
        <v>0</v>
      </c>
      <c r="G31">
        <v>1</v>
      </c>
      <c r="H31">
        <v>0</v>
      </c>
      <c r="I31" s="28">
        <v>0</v>
      </c>
      <c r="J31">
        <v>0</v>
      </c>
      <c r="K31">
        <v>0</v>
      </c>
      <c r="L31">
        <v>0</v>
      </c>
      <c r="M31">
        <v>5</v>
      </c>
      <c r="N31">
        <v>4</v>
      </c>
      <c r="O31">
        <v>0</v>
      </c>
      <c r="P31">
        <v>4</v>
      </c>
      <c r="Q31">
        <v>1</v>
      </c>
      <c r="R31" s="13">
        <f t="shared" si="3"/>
        <v>0.0526315789473684</v>
      </c>
      <c r="S31" s="13">
        <f>Q31/M31</f>
        <v>0.2</v>
      </c>
      <c r="T31" s="13">
        <v>0</v>
      </c>
    </row>
    <row r="32" spans="1:1">
      <c r="A32" s="18">
        <v>43555</v>
      </c>
    </row>
    <row r="33" spans="1:1">
      <c r="A33" s="18">
        <v>43556</v>
      </c>
    </row>
    <row r="34" spans="1:1">
      <c r="A34" s="18">
        <v>43557</v>
      </c>
    </row>
    <row r="35" spans="1:1">
      <c r="A35" s="18">
        <v>43558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workbookViewId="0">
      <pane ySplit="1" topLeftCell="A2" activePane="bottomLeft" state="frozen"/>
      <selection/>
      <selection pane="bottomLeft" activeCell="U7" sqref="U7"/>
    </sheetView>
  </sheetViews>
  <sheetFormatPr defaultColWidth="7.10833333333333" defaultRowHeight="13.5"/>
  <cols>
    <col min="1" max="1" width="8.21666666666667" style="23" customWidth="1"/>
    <col min="2" max="8" width="7.10833333333333" customWidth="1"/>
    <col min="9" max="9" width="7.10833333333333" style="24" customWidth="1"/>
    <col min="10" max="10" width="7.10833333333333" customWidth="1"/>
    <col min="11" max="11" width="9.33333333333333" customWidth="1"/>
    <col min="12" max="16378" width="7.10833333333333" customWidth="1"/>
  </cols>
  <sheetData>
    <row r="1" s="22" customFormat="1" ht="40.5" spans="1:19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</row>
    <row r="2" spans="1:19">
      <c r="A2" s="18">
        <v>43525</v>
      </c>
      <c r="B2">
        <v>26</v>
      </c>
      <c r="C2">
        <v>142</v>
      </c>
      <c r="D2">
        <v>37.82</v>
      </c>
      <c r="E2" s="13">
        <v>0.3846</v>
      </c>
      <c r="F2">
        <v>4</v>
      </c>
      <c r="G2">
        <v>3</v>
      </c>
      <c r="H2" s="6">
        <v>0</v>
      </c>
      <c r="I2" s="7">
        <v>0</v>
      </c>
      <c r="J2" s="6">
        <v>0</v>
      </c>
      <c r="K2" s="6">
        <v>0</v>
      </c>
      <c r="L2" s="6">
        <v>0</v>
      </c>
      <c r="M2">
        <v>8</v>
      </c>
      <c r="N2">
        <v>2</v>
      </c>
      <c r="O2">
        <v>0</v>
      </c>
      <c r="P2" s="27">
        <f t="shared" ref="P2:P12" si="0">IF(N2+O2,N2+O2,"")</f>
        <v>2</v>
      </c>
      <c r="Q2" s="29">
        <v>9</v>
      </c>
      <c r="R2" s="30">
        <f t="shared" ref="R2:R31" si="1">IFERROR(Q2/B2," ")</f>
        <v>0.346153846153846</v>
      </c>
      <c r="S2" s="2">
        <v>0.375</v>
      </c>
    </row>
    <row r="3" spans="1:19">
      <c r="A3" s="18">
        <v>43526</v>
      </c>
      <c r="B3">
        <v>38</v>
      </c>
      <c r="C3">
        <v>62</v>
      </c>
      <c r="D3">
        <v>52.67</v>
      </c>
      <c r="E3" s="13">
        <v>0.5263</v>
      </c>
      <c r="F3">
        <v>3</v>
      </c>
      <c r="G3">
        <v>0</v>
      </c>
      <c r="H3" s="6">
        <v>0</v>
      </c>
      <c r="I3" s="7">
        <v>0</v>
      </c>
      <c r="J3" s="6">
        <v>0</v>
      </c>
      <c r="K3" s="6">
        <v>0</v>
      </c>
      <c r="L3" s="6">
        <v>0</v>
      </c>
      <c r="M3">
        <v>7</v>
      </c>
      <c r="N3">
        <v>5</v>
      </c>
      <c r="O3">
        <v>7</v>
      </c>
      <c r="P3" s="27">
        <f t="shared" si="0"/>
        <v>12</v>
      </c>
      <c r="Q3" s="29">
        <v>3</v>
      </c>
      <c r="R3" s="30">
        <f t="shared" si="1"/>
        <v>0.0789473684210526</v>
      </c>
      <c r="S3" s="13">
        <v>0.1429</v>
      </c>
    </row>
    <row r="4" spans="1:19">
      <c r="A4" s="18">
        <v>43527</v>
      </c>
      <c r="B4">
        <v>40</v>
      </c>
      <c r="C4">
        <v>79</v>
      </c>
      <c r="D4">
        <v>41.27</v>
      </c>
      <c r="E4" s="13">
        <v>0.525</v>
      </c>
      <c r="F4">
        <v>4</v>
      </c>
      <c r="G4">
        <v>0</v>
      </c>
      <c r="H4" s="6">
        <v>0</v>
      </c>
      <c r="I4" s="7">
        <v>0</v>
      </c>
      <c r="J4" s="6">
        <v>0</v>
      </c>
      <c r="K4" s="6">
        <v>0</v>
      </c>
      <c r="L4" s="6">
        <v>0</v>
      </c>
      <c r="M4">
        <v>9</v>
      </c>
      <c r="N4">
        <v>2</v>
      </c>
      <c r="O4">
        <v>5</v>
      </c>
      <c r="P4" s="27">
        <f t="shared" si="0"/>
        <v>7</v>
      </c>
      <c r="Q4" s="29">
        <f t="shared" ref="Q2:Q9" si="2">IF(F4+G4,F4+G4,"")</f>
        <v>4</v>
      </c>
      <c r="R4" s="30">
        <f t="shared" si="1"/>
        <v>0.1</v>
      </c>
      <c r="S4" s="13">
        <v>0.1111</v>
      </c>
    </row>
    <row r="5" spans="1:19">
      <c r="A5" s="18">
        <v>43528</v>
      </c>
      <c r="B5">
        <v>26</v>
      </c>
      <c r="C5">
        <v>52</v>
      </c>
      <c r="D5">
        <v>47.03</v>
      </c>
      <c r="E5" s="13">
        <v>0.5769</v>
      </c>
      <c r="F5">
        <v>2</v>
      </c>
      <c r="G5">
        <v>0</v>
      </c>
      <c r="H5">
        <v>1</v>
      </c>
      <c r="I5" s="28">
        <v>0.0385</v>
      </c>
      <c r="J5">
        <v>1</v>
      </c>
      <c r="K5">
        <v>550</v>
      </c>
      <c r="L5">
        <v>1</v>
      </c>
      <c r="M5">
        <v>2</v>
      </c>
      <c r="N5">
        <v>2</v>
      </c>
      <c r="O5">
        <v>0</v>
      </c>
      <c r="P5" s="27">
        <f t="shared" si="0"/>
        <v>2</v>
      </c>
      <c r="Q5" s="29">
        <f t="shared" si="2"/>
        <v>2</v>
      </c>
      <c r="R5" s="30">
        <f t="shared" si="1"/>
        <v>0.0769230769230769</v>
      </c>
      <c r="S5" s="13">
        <v>0</v>
      </c>
    </row>
    <row r="6" spans="1:19">
      <c r="A6" s="18">
        <v>43529</v>
      </c>
      <c r="B6">
        <v>58</v>
      </c>
      <c r="C6">
        <v>436</v>
      </c>
      <c r="D6">
        <v>59.44</v>
      </c>
      <c r="E6" s="13">
        <v>0.5345</v>
      </c>
      <c r="F6">
        <v>10</v>
      </c>
      <c r="G6">
        <v>2</v>
      </c>
      <c r="H6">
        <v>5</v>
      </c>
      <c r="I6" s="28">
        <v>0.0862</v>
      </c>
      <c r="J6">
        <v>6</v>
      </c>
      <c r="K6">
        <v>3910</v>
      </c>
      <c r="L6">
        <v>6</v>
      </c>
      <c r="M6">
        <v>25</v>
      </c>
      <c r="N6">
        <v>5</v>
      </c>
      <c r="O6">
        <v>6</v>
      </c>
      <c r="P6" s="27">
        <f t="shared" si="0"/>
        <v>11</v>
      </c>
      <c r="Q6" s="29">
        <f t="shared" si="2"/>
        <v>12</v>
      </c>
      <c r="R6" s="30">
        <f t="shared" si="1"/>
        <v>0.206896551724138</v>
      </c>
      <c r="S6" s="13">
        <v>0.2</v>
      </c>
    </row>
    <row r="7" spans="1:19">
      <c r="A7" s="18">
        <v>43530</v>
      </c>
      <c r="B7">
        <v>61</v>
      </c>
      <c r="C7">
        <v>224</v>
      </c>
      <c r="D7">
        <v>45.79</v>
      </c>
      <c r="E7" s="13">
        <v>0.5738</v>
      </c>
      <c r="F7">
        <v>4</v>
      </c>
      <c r="G7">
        <v>2</v>
      </c>
      <c r="H7" s="6">
        <v>1</v>
      </c>
      <c r="I7" s="28">
        <v>0.0164</v>
      </c>
      <c r="J7" s="6">
        <v>1</v>
      </c>
      <c r="K7" s="6">
        <v>556</v>
      </c>
      <c r="L7" s="6">
        <v>1</v>
      </c>
      <c r="M7" s="6">
        <v>33</v>
      </c>
      <c r="N7" s="6">
        <v>5</v>
      </c>
      <c r="O7" s="6">
        <v>0</v>
      </c>
      <c r="P7" s="27">
        <f t="shared" si="0"/>
        <v>5</v>
      </c>
      <c r="Q7" s="29">
        <f t="shared" si="2"/>
        <v>6</v>
      </c>
      <c r="R7" s="30">
        <f t="shared" si="1"/>
        <v>0.0983606557377049</v>
      </c>
      <c r="S7" s="13">
        <v>0.0909</v>
      </c>
    </row>
    <row r="8" spans="1:19">
      <c r="A8" s="18">
        <v>43531</v>
      </c>
      <c r="B8">
        <v>50</v>
      </c>
      <c r="C8">
        <v>163</v>
      </c>
      <c r="D8">
        <v>18.74</v>
      </c>
      <c r="E8" s="13">
        <v>0.5</v>
      </c>
      <c r="F8">
        <v>5</v>
      </c>
      <c r="G8">
        <v>0</v>
      </c>
      <c r="H8">
        <v>1</v>
      </c>
      <c r="I8" s="28">
        <v>0.02</v>
      </c>
      <c r="J8">
        <v>1</v>
      </c>
      <c r="K8">
        <v>673.53</v>
      </c>
      <c r="L8">
        <v>1</v>
      </c>
      <c r="M8">
        <v>19</v>
      </c>
      <c r="N8">
        <v>3</v>
      </c>
      <c r="O8">
        <v>3</v>
      </c>
      <c r="P8" s="27">
        <f t="shared" si="0"/>
        <v>6</v>
      </c>
      <c r="Q8" s="29">
        <f t="shared" si="2"/>
        <v>5</v>
      </c>
      <c r="R8" s="30">
        <f t="shared" si="1"/>
        <v>0.1</v>
      </c>
      <c r="S8" s="13">
        <v>0</v>
      </c>
    </row>
    <row r="9" spans="1:19">
      <c r="A9" s="18">
        <v>43532</v>
      </c>
      <c r="B9">
        <v>54</v>
      </c>
      <c r="C9">
        <v>239</v>
      </c>
      <c r="D9">
        <v>27.71</v>
      </c>
      <c r="E9" s="13">
        <v>0.4289</v>
      </c>
      <c r="F9">
        <v>8</v>
      </c>
      <c r="G9">
        <v>2</v>
      </c>
      <c r="H9">
        <v>2</v>
      </c>
      <c r="I9" s="28">
        <v>0.037</v>
      </c>
      <c r="J9">
        <v>3</v>
      </c>
      <c r="K9">
        <v>1396.53</v>
      </c>
      <c r="L9">
        <v>2</v>
      </c>
      <c r="M9">
        <v>31</v>
      </c>
      <c r="N9">
        <v>0</v>
      </c>
      <c r="O9">
        <v>4</v>
      </c>
      <c r="P9" s="27">
        <f t="shared" si="0"/>
        <v>4</v>
      </c>
      <c r="Q9" s="29">
        <f t="shared" si="2"/>
        <v>10</v>
      </c>
      <c r="R9" s="30">
        <f t="shared" si="1"/>
        <v>0.185185185185185</v>
      </c>
      <c r="S9" s="13">
        <v>0.2258</v>
      </c>
    </row>
    <row r="10" spans="1:19">
      <c r="A10" s="18">
        <v>43533</v>
      </c>
      <c r="B10">
        <v>59</v>
      </c>
      <c r="C10">
        <v>217</v>
      </c>
      <c r="D10">
        <v>35.32</v>
      </c>
      <c r="E10" s="13">
        <v>0.5763</v>
      </c>
      <c r="F10">
        <v>8</v>
      </c>
      <c r="G10">
        <v>2</v>
      </c>
      <c r="H10" s="6">
        <v>0</v>
      </c>
      <c r="I10" s="7">
        <v>0</v>
      </c>
      <c r="J10" s="6">
        <v>0</v>
      </c>
      <c r="K10" s="6">
        <v>0</v>
      </c>
      <c r="L10" s="6">
        <v>0</v>
      </c>
      <c r="M10">
        <v>36</v>
      </c>
      <c r="N10">
        <v>1</v>
      </c>
      <c r="O10">
        <v>0</v>
      </c>
      <c r="P10" s="27">
        <f t="shared" si="0"/>
        <v>1</v>
      </c>
      <c r="Q10">
        <v>7</v>
      </c>
      <c r="R10" s="30">
        <f t="shared" si="1"/>
        <v>0.11864406779661</v>
      </c>
      <c r="S10" s="13">
        <v>0.0278</v>
      </c>
    </row>
    <row r="11" spans="1:19">
      <c r="A11" s="18">
        <v>43534</v>
      </c>
      <c r="B11">
        <v>82</v>
      </c>
      <c r="C11">
        <v>143</v>
      </c>
      <c r="D11">
        <v>28.94</v>
      </c>
      <c r="E11" s="13">
        <v>0.7927</v>
      </c>
      <c r="F11">
        <v>4</v>
      </c>
      <c r="G11">
        <v>1</v>
      </c>
      <c r="H11">
        <v>1</v>
      </c>
      <c r="I11" s="28">
        <v>0.0122</v>
      </c>
      <c r="J11">
        <v>1</v>
      </c>
      <c r="K11">
        <v>756</v>
      </c>
      <c r="L11">
        <v>1</v>
      </c>
      <c r="M11">
        <v>68</v>
      </c>
      <c r="N11">
        <v>1</v>
      </c>
      <c r="O11">
        <v>1</v>
      </c>
      <c r="P11" s="27">
        <f t="shared" si="0"/>
        <v>2</v>
      </c>
      <c r="Q11">
        <v>8</v>
      </c>
      <c r="R11" s="30">
        <f t="shared" si="1"/>
        <v>0.0975609756097561</v>
      </c>
      <c r="S11" s="13">
        <v>0.0294</v>
      </c>
    </row>
    <row r="12" spans="1:19">
      <c r="A12" s="18">
        <v>43535</v>
      </c>
      <c r="B12">
        <v>193</v>
      </c>
      <c r="C12">
        <v>304</v>
      </c>
      <c r="D12">
        <v>39.3</v>
      </c>
      <c r="E12" s="13">
        <v>0.7616</v>
      </c>
      <c r="F12">
        <v>4</v>
      </c>
      <c r="G12">
        <v>3</v>
      </c>
      <c r="H12" s="6">
        <v>0</v>
      </c>
      <c r="I12" s="7">
        <v>0</v>
      </c>
      <c r="J12" s="6">
        <v>0</v>
      </c>
      <c r="K12" s="6">
        <v>0</v>
      </c>
      <c r="L12" s="6">
        <v>0</v>
      </c>
      <c r="M12">
        <v>161</v>
      </c>
      <c r="N12">
        <v>6</v>
      </c>
      <c r="O12">
        <v>1</v>
      </c>
      <c r="P12" s="27">
        <f t="shared" si="0"/>
        <v>7</v>
      </c>
      <c r="Q12">
        <v>6</v>
      </c>
      <c r="R12" s="30">
        <f t="shared" si="1"/>
        <v>0.0310880829015544</v>
      </c>
      <c r="S12" s="13">
        <v>0.0311</v>
      </c>
    </row>
    <row r="13" spans="1:19">
      <c r="A13" s="18">
        <v>43536</v>
      </c>
      <c r="B13">
        <v>139</v>
      </c>
      <c r="C13">
        <v>224</v>
      </c>
      <c r="D13">
        <v>17.41</v>
      </c>
      <c r="E13" s="13">
        <v>0.7914</v>
      </c>
      <c r="F13">
        <v>6</v>
      </c>
      <c r="G13">
        <v>3</v>
      </c>
      <c r="H13">
        <v>1</v>
      </c>
      <c r="I13" s="28">
        <v>0.0072</v>
      </c>
      <c r="J13">
        <v>1</v>
      </c>
      <c r="K13">
        <v>556</v>
      </c>
      <c r="L13">
        <v>2</v>
      </c>
      <c r="M13">
        <v>124</v>
      </c>
      <c r="N13">
        <v>3</v>
      </c>
      <c r="O13">
        <v>2</v>
      </c>
      <c r="P13">
        <v>5</v>
      </c>
      <c r="Q13">
        <v>12</v>
      </c>
      <c r="R13" s="30">
        <f t="shared" si="1"/>
        <v>0.0863309352517986</v>
      </c>
      <c r="S13" s="13">
        <v>0.0483</v>
      </c>
    </row>
    <row r="14" spans="1:19">
      <c r="A14" s="18">
        <v>43537</v>
      </c>
      <c r="B14">
        <v>46</v>
      </c>
      <c r="C14">
        <v>67</v>
      </c>
      <c r="D14">
        <v>31.59</v>
      </c>
      <c r="E14" s="13">
        <v>0.6957</v>
      </c>
      <c r="F14">
        <v>0</v>
      </c>
      <c r="G14">
        <v>1</v>
      </c>
      <c r="H14" s="6">
        <v>0</v>
      </c>
      <c r="I14" s="7">
        <v>0</v>
      </c>
      <c r="J14" s="6">
        <v>0</v>
      </c>
      <c r="K14" s="6">
        <v>0</v>
      </c>
      <c r="L14" s="6">
        <v>0</v>
      </c>
      <c r="M14">
        <v>25</v>
      </c>
      <c r="N14">
        <v>3</v>
      </c>
      <c r="O14">
        <v>0</v>
      </c>
      <c r="P14">
        <v>3</v>
      </c>
      <c r="Q14">
        <v>1</v>
      </c>
      <c r="R14" s="30">
        <f t="shared" si="1"/>
        <v>0.0217391304347826</v>
      </c>
      <c r="S14" s="13">
        <v>0</v>
      </c>
    </row>
    <row r="15" spans="1:19">
      <c r="A15" s="18">
        <v>43538</v>
      </c>
      <c r="B15">
        <v>48</v>
      </c>
      <c r="C15">
        <v>166</v>
      </c>
      <c r="D15">
        <v>17.66</v>
      </c>
      <c r="E15" s="13">
        <v>0.4792</v>
      </c>
      <c r="F15">
        <v>2</v>
      </c>
      <c r="G15">
        <v>1</v>
      </c>
      <c r="H15">
        <v>1</v>
      </c>
      <c r="I15" s="28">
        <v>0.0208</v>
      </c>
      <c r="J15">
        <v>1</v>
      </c>
      <c r="K15">
        <v>790</v>
      </c>
      <c r="L15">
        <v>1</v>
      </c>
      <c r="M15">
        <v>23</v>
      </c>
      <c r="N15">
        <v>4</v>
      </c>
      <c r="O15">
        <v>1</v>
      </c>
      <c r="P15">
        <v>5</v>
      </c>
      <c r="Q15">
        <v>6</v>
      </c>
      <c r="R15" s="30">
        <f t="shared" si="1"/>
        <v>0.125</v>
      </c>
      <c r="S15" s="13">
        <v>0.0417</v>
      </c>
    </row>
    <row r="16" spans="1:19">
      <c r="A16" s="18">
        <v>43539</v>
      </c>
      <c r="B16">
        <v>42</v>
      </c>
      <c r="C16">
        <v>134</v>
      </c>
      <c r="D16">
        <v>45.6</v>
      </c>
      <c r="E16" s="13">
        <v>0.5238</v>
      </c>
      <c r="F16">
        <v>4</v>
      </c>
      <c r="G16">
        <v>1</v>
      </c>
      <c r="H16">
        <v>1</v>
      </c>
      <c r="I16" s="28">
        <v>0.0238</v>
      </c>
      <c r="J16">
        <v>1</v>
      </c>
      <c r="K16">
        <v>556</v>
      </c>
      <c r="L16">
        <v>1</v>
      </c>
      <c r="M16">
        <v>21</v>
      </c>
      <c r="N16">
        <v>1</v>
      </c>
      <c r="O16">
        <v>5</v>
      </c>
      <c r="P16">
        <v>6</v>
      </c>
      <c r="Q16">
        <v>5</v>
      </c>
      <c r="R16" s="30">
        <f t="shared" si="1"/>
        <v>0.119047619047619</v>
      </c>
      <c r="S16" s="13">
        <v>0.0479</v>
      </c>
    </row>
    <row r="17" spans="1:19">
      <c r="A17" s="18">
        <v>43540</v>
      </c>
      <c r="B17">
        <v>57</v>
      </c>
      <c r="C17">
        <v>163</v>
      </c>
      <c r="D17">
        <v>19.25</v>
      </c>
      <c r="E17" s="13">
        <v>0.5088</v>
      </c>
      <c r="F17">
        <v>0</v>
      </c>
      <c r="G17">
        <v>1</v>
      </c>
      <c r="H17" s="6">
        <v>0</v>
      </c>
      <c r="I17" s="7">
        <v>0</v>
      </c>
      <c r="J17" s="6">
        <v>0</v>
      </c>
      <c r="K17" s="6">
        <v>0</v>
      </c>
      <c r="L17" s="6">
        <v>0</v>
      </c>
      <c r="M17">
        <v>19</v>
      </c>
      <c r="N17">
        <v>11</v>
      </c>
      <c r="O17">
        <v>2</v>
      </c>
      <c r="P17">
        <v>13</v>
      </c>
      <c r="Q17">
        <v>1</v>
      </c>
      <c r="R17" s="30">
        <f t="shared" si="1"/>
        <v>0.0175438596491228</v>
      </c>
      <c r="S17" s="13">
        <f>Q17/M17</f>
        <v>0.0526315789473684</v>
      </c>
    </row>
    <row r="18" spans="1:19">
      <c r="A18" s="18">
        <v>43541</v>
      </c>
      <c r="B18">
        <v>46</v>
      </c>
      <c r="C18">
        <v>140</v>
      </c>
      <c r="D18">
        <v>19.37</v>
      </c>
      <c r="E18" s="13">
        <v>0.4348</v>
      </c>
      <c r="F18">
        <v>0</v>
      </c>
      <c r="G18">
        <v>1</v>
      </c>
      <c r="H18" s="6">
        <v>0</v>
      </c>
      <c r="I18" s="7">
        <v>0</v>
      </c>
      <c r="J18" s="6">
        <v>0</v>
      </c>
      <c r="K18" s="6">
        <v>0</v>
      </c>
      <c r="L18" s="6">
        <v>0</v>
      </c>
      <c r="M18">
        <v>16</v>
      </c>
      <c r="N18">
        <v>8</v>
      </c>
      <c r="O18">
        <v>1</v>
      </c>
      <c r="P18">
        <v>9</v>
      </c>
      <c r="Q18">
        <v>1</v>
      </c>
      <c r="R18" s="30">
        <f t="shared" si="1"/>
        <v>0.0217391304347826</v>
      </c>
      <c r="S18" s="13">
        <v>0</v>
      </c>
    </row>
    <row r="19" spans="1:19">
      <c r="A19" s="18">
        <v>43542</v>
      </c>
      <c r="B19">
        <v>34</v>
      </c>
      <c r="C19">
        <v>65</v>
      </c>
      <c r="D19">
        <v>82.27</v>
      </c>
      <c r="E19" s="13">
        <v>0.6176</v>
      </c>
      <c r="F19">
        <v>0</v>
      </c>
      <c r="G19">
        <v>1</v>
      </c>
      <c r="H19" s="6">
        <v>0</v>
      </c>
      <c r="I19" s="7">
        <v>0</v>
      </c>
      <c r="J19" s="6">
        <v>0</v>
      </c>
      <c r="K19" s="6">
        <v>0</v>
      </c>
      <c r="L19" s="6">
        <v>0</v>
      </c>
      <c r="M19">
        <v>18</v>
      </c>
      <c r="N19">
        <v>3</v>
      </c>
      <c r="O19">
        <v>0</v>
      </c>
      <c r="P19">
        <v>3</v>
      </c>
      <c r="Q19">
        <v>0</v>
      </c>
      <c r="R19" s="30">
        <f t="shared" si="1"/>
        <v>0</v>
      </c>
      <c r="S19" s="13">
        <v>0</v>
      </c>
    </row>
    <row r="20" spans="1:19">
      <c r="A20" s="18">
        <v>43543</v>
      </c>
      <c r="B20">
        <v>37</v>
      </c>
      <c r="C20">
        <v>63</v>
      </c>
      <c r="D20">
        <v>114.87</v>
      </c>
      <c r="E20" s="13">
        <v>0.5135</v>
      </c>
      <c r="F20">
        <v>0</v>
      </c>
      <c r="G20">
        <v>0</v>
      </c>
      <c r="H20" s="6">
        <v>0</v>
      </c>
      <c r="I20" s="7">
        <v>0</v>
      </c>
      <c r="J20" s="6">
        <v>0</v>
      </c>
      <c r="K20" s="6">
        <v>0</v>
      </c>
      <c r="L20" s="6">
        <v>0</v>
      </c>
      <c r="M20">
        <v>13</v>
      </c>
      <c r="N20">
        <v>4</v>
      </c>
      <c r="O20">
        <v>1</v>
      </c>
      <c r="P20">
        <v>5</v>
      </c>
      <c r="Q20">
        <v>0</v>
      </c>
      <c r="R20" s="30">
        <f t="shared" si="1"/>
        <v>0</v>
      </c>
      <c r="S20" s="13">
        <v>0</v>
      </c>
    </row>
    <row r="21" spans="1:19">
      <c r="A21" s="18">
        <v>43544</v>
      </c>
      <c r="B21">
        <v>31</v>
      </c>
      <c r="C21">
        <v>87</v>
      </c>
      <c r="D21">
        <v>16.3</v>
      </c>
      <c r="E21" s="13">
        <v>0.5161</v>
      </c>
      <c r="F21">
        <v>0</v>
      </c>
      <c r="G21">
        <v>0</v>
      </c>
      <c r="H21" s="6">
        <v>0</v>
      </c>
      <c r="I21" s="7">
        <v>0</v>
      </c>
      <c r="J21" s="6">
        <v>0</v>
      </c>
      <c r="K21" s="6">
        <v>0</v>
      </c>
      <c r="L21" s="6">
        <v>0</v>
      </c>
      <c r="M21">
        <v>12</v>
      </c>
      <c r="N21">
        <v>2</v>
      </c>
      <c r="O21">
        <v>1</v>
      </c>
      <c r="P21">
        <v>3</v>
      </c>
      <c r="Q21">
        <v>0</v>
      </c>
      <c r="R21" s="30">
        <f t="shared" si="1"/>
        <v>0</v>
      </c>
      <c r="S21" s="13">
        <v>0</v>
      </c>
    </row>
    <row r="22" spans="1:19">
      <c r="A22" s="18">
        <v>43545</v>
      </c>
      <c r="B22">
        <v>46</v>
      </c>
      <c r="C22">
        <v>98</v>
      </c>
      <c r="D22">
        <v>19.45</v>
      </c>
      <c r="E22" s="13">
        <v>0.5435</v>
      </c>
      <c r="F22">
        <v>0</v>
      </c>
      <c r="G22">
        <v>1</v>
      </c>
      <c r="H22" s="6">
        <v>0</v>
      </c>
      <c r="I22" s="7">
        <v>0</v>
      </c>
      <c r="J22" s="6">
        <v>0</v>
      </c>
      <c r="K22" s="6">
        <v>0</v>
      </c>
      <c r="L22" s="6">
        <v>0</v>
      </c>
      <c r="M22">
        <v>26</v>
      </c>
      <c r="N22">
        <v>4</v>
      </c>
      <c r="O22">
        <v>1</v>
      </c>
      <c r="P22">
        <v>5</v>
      </c>
      <c r="Q22">
        <v>1</v>
      </c>
      <c r="R22" s="30">
        <f t="shared" si="1"/>
        <v>0.0217391304347826</v>
      </c>
      <c r="S22" s="13">
        <v>0.0385</v>
      </c>
    </row>
    <row r="23" spans="1:19">
      <c r="A23" s="18">
        <v>43546</v>
      </c>
      <c r="B23">
        <v>30</v>
      </c>
      <c r="C23">
        <v>93</v>
      </c>
      <c r="D23">
        <v>63.46</v>
      </c>
      <c r="E23" s="13">
        <v>0.6</v>
      </c>
      <c r="F23">
        <v>0</v>
      </c>
      <c r="G23">
        <v>2</v>
      </c>
      <c r="H23" s="6">
        <v>0</v>
      </c>
      <c r="I23" s="7">
        <v>0</v>
      </c>
      <c r="J23" s="6">
        <v>0</v>
      </c>
      <c r="K23" s="6">
        <v>0</v>
      </c>
      <c r="L23" s="6">
        <v>0</v>
      </c>
      <c r="M23">
        <v>13</v>
      </c>
      <c r="N23">
        <v>5</v>
      </c>
      <c r="O23">
        <v>1</v>
      </c>
      <c r="P23">
        <v>6</v>
      </c>
      <c r="Q23">
        <v>2</v>
      </c>
      <c r="R23" s="30">
        <f t="shared" si="1"/>
        <v>0.0666666666666667</v>
      </c>
      <c r="S23" s="13">
        <v>0</v>
      </c>
    </row>
    <row r="24" spans="1:19">
      <c r="A24" s="18">
        <v>43547</v>
      </c>
      <c r="B24">
        <v>30</v>
      </c>
      <c r="C24">
        <v>72</v>
      </c>
      <c r="D24">
        <v>23.35</v>
      </c>
      <c r="E24" s="13">
        <v>0.6667</v>
      </c>
      <c r="F24">
        <v>0</v>
      </c>
      <c r="G24">
        <v>0</v>
      </c>
      <c r="H24" s="6">
        <v>0</v>
      </c>
      <c r="I24" s="7">
        <v>0</v>
      </c>
      <c r="J24" s="6">
        <v>0</v>
      </c>
      <c r="K24" s="6">
        <v>0</v>
      </c>
      <c r="L24" s="6">
        <v>0</v>
      </c>
      <c r="M24">
        <v>12</v>
      </c>
      <c r="N24">
        <v>6</v>
      </c>
      <c r="O24">
        <v>1</v>
      </c>
      <c r="P24">
        <v>7</v>
      </c>
      <c r="Q24">
        <v>0</v>
      </c>
      <c r="R24" s="30">
        <f t="shared" si="1"/>
        <v>0</v>
      </c>
      <c r="S24" s="13">
        <v>0</v>
      </c>
    </row>
    <row r="25" spans="1:19">
      <c r="A25" s="18">
        <v>43548</v>
      </c>
      <c r="B25">
        <v>22</v>
      </c>
      <c r="C25">
        <v>50</v>
      </c>
      <c r="D25">
        <v>65.69</v>
      </c>
      <c r="E25" s="13">
        <v>0.5909</v>
      </c>
      <c r="F25">
        <v>0</v>
      </c>
      <c r="G25">
        <v>1</v>
      </c>
      <c r="H25" s="6">
        <v>0</v>
      </c>
      <c r="I25" s="7">
        <v>0</v>
      </c>
      <c r="J25" s="6">
        <v>0</v>
      </c>
      <c r="K25" s="6">
        <v>0</v>
      </c>
      <c r="L25" s="6">
        <v>0</v>
      </c>
      <c r="M25">
        <v>8</v>
      </c>
      <c r="N25">
        <v>2</v>
      </c>
      <c r="O25">
        <v>1</v>
      </c>
      <c r="P25">
        <v>3</v>
      </c>
      <c r="Q25">
        <v>2</v>
      </c>
      <c r="R25" s="30">
        <f t="shared" si="1"/>
        <v>0.0909090909090909</v>
      </c>
      <c r="S25" s="13">
        <v>0</v>
      </c>
    </row>
    <row r="26" spans="1:19">
      <c r="A26" s="18">
        <v>43549</v>
      </c>
      <c r="B26">
        <v>26</v>
      </c>
      <c r="C26">
        <v>44</v>
      </c>
      <c r="D26">
        <v>29.73</v>
      </c>
      <c r="E26" s="13">
        <v>0.6154</v>
      </c>
      <c r="F26">
        <v>1</v>
      </c>
      <c r="G26">
        <v>0</v>
      </c>
      <c r="H26">
        <v>5</v>
      </c>
      <c r="I26" s="28">
        <v>0.1923</v>
      </c>
      <c r="J26">
        <v>0</v>
      </c>
      <c r="K26">
        <v>4154.76</v>
      </c>
      <c r="L26">
        <v>8</v>
      </c>
      <c r="M26">
        <v>11</v>
      </c>
      <c r="N26">
        <v>4</v>
      </c>
      <c r="O26">
        <v>0</v>
      </c>
      <c r="P26">
        <v>4</v>
      </c>
      <c r="Q26">
        <v>0</v>
      </c>
      <c r="R26" s="30">
        <f t="shared" si="1"/>
        <v>0</v>
      </c>
      <c r="S26" s="13">
        <v>0</v>
      </c>
    </row>
    <row r="27" spans="1:19">
      <c r="A27" s="18">
        <v>43550</v>
      </c>
      <c r="B27">
        <v>31</v>
      </c>
      <c r="C27">
        <v>100</v>
      </c>
      <c r="D27">
        <v>38.13</v>
      </c>
      <c r="E27" s="13">
        <v>0.6774</v>
      </c>
      <c r="F27">
        <v>3</v>
      </c>
      <c r="G27">
        <v>1</v>
      </c>
      <c r="H27">
        <v>3</v>
      </c>
      <c r="I27" s="28">
        <v>0.0968</v>
      </c>
      <c r="J27">
        <v>2</v>
      </c>
      <c r="K27">
        <v>863</v>
      </c>
      <c r="L27">
        <v>3</v>
      </c>
      <c r="M27">
        <v>16</v>
      </c>
      <c r="N27">
        <v>2</v>
      </c>
      <c r="O27">
        <v>0</v>
      </c>
      <c r="P27">
        <v>0</v>
      </c>
      <c r="Q27">
        <v>4</v>
      </c>
      <c r="R27" s="30">
        <f t="shared" si="1"/>
        <v>0.129032258064516</v>
      </c>
      <c r="S27" s="13">
        <v>0</v>
      </c>
    </row>
    <row r="28" spans="1:19">
      <c r="A28" s="18">
        <v>43551</v>
      </c>
      <c r="B28">
        <v>30</v>
      </c>
      <c r="C28">
        <v>77</v>
      </c>
      <c r="D28">
        <v>20.07</v>
      </c>
      <c r="E28" s="13">
        <v>0.4667</v>
      </c>
      <c r="F28">
        <v>2</v>
      </c>
      <c r="G28">
        <v>1</v>
      </c>
      <c r="H28" s="6">
        <v>0</v>
      </c>
      <c r="I28" s="7">
        <v>0</v>
      </c>
      <c r="J28" s="6">
        <v>0</v>
      </c>
      <c r="K28" s="6">
        <v>0</v>
      </c>
      <c r="L28" s="6">
        <v>0</v>
      </c>
      <c r="M28">
        <v>14</v>
      </c>
      <c r="N28">
        <v>2</v>
      </c>
      <c r="O28">
        <v>0</v>
      </c>
      <c r="P28">
        <v>2</v>
      </c>
      <c r="Q28">
        <v>2</v>
      </c>
      <c r="R28" s="30">
        <f t="shared" si="1"/>
        <v>0.0666666666666667</v>
      </c>
      <c r="S28" s="13">
        <f>Q28/M28</f>
        <v>0.142857142857143</v>
      </c>
    </row>
    <row r="29" spans="1:19">
      <c r="A29" s="18">
        <v>43552</v>
      </c>
      <c r="B29">
        <v>33</v>
      </c>
      <c r="C29">
        <v>69</v>
      </c>
      <c r="D29">
        <v>79.02</v>
      </c>
      <c r="E29" s="13">
        <v>0.6061</v>
      </c>
      <c r="F29">
        <v>1</v>
      </c>
      <c r="G29">
        <v>0</v>
      </c>
      <c r="H29" s="6">
        <v>0</v>
      </c>
      <c r="I29" s="7">
        <v>0</v>
      </c>
      <c r="J29" s="6">
        <v>0</v>
      </c>
      <c r="K29" s="6">
        <v>0</v>
      </c>
      <c r="L29" s="6">
        <v>0</v>
      </c>
      <c r="M29">
        <v>21</v>
      </c>
      <c r="N29">
        <v>1</v>
      </c>
      <c r="O29">
        <v>0</v>
      </c>
      <c r="P29">
        <v>1</v>
      </c>
      <c r="Q29">
        <v>2</v>
      </c>
      <c r="R29" s="30">
        <f t="shared" si="1"/>
        <v>0.0606060606060606</v>
      </c>
      <c r="S29" s="13">
        <v>0</v>
      </c>
    </row>
    <row r="30" spans="1:19">
      <c r="A30" s="18">
        <v>43553</v>
      </c>
      <c r="B30">
        <v>39</v>
      </c>
      <c r="C30">
        <v>84</v>
      </c>
      <c r="D30">
        <v>54.23</v>
      </c>
      <c r="E30" s="13">
        <v>0.5641</v>
      </c>
      <c r="F30">
        <v>3</v>
      </c>
      <c r="G30">
        <v>1</v>
      </c>
      <c r="H30" s="6">
        <v>0</v>
      </c>
      <c r="I30" s="7">
        <v>0</v>
      </c>
      <c r="J30" s="6">
        <v>0</v>
      </c>
      <c r="K30" s="6">
        <v>0</v>
      </c>
      <c r="L30" s="6">
        <v>0</v>
      </c>
      <c r="M30">
        <v>27</v>
      </c>
      <c r="N30">
        <v>2</v>
      </c>
      <c r="O30">
        <v>0</v>
      </c>
      <c r="P30">
        <v>2</v>
      </c>
      <c r="Q30">
        <v>3</v>
      </c>
      <c r="R30" s="30">
        <f t="shared" si="1"/>
        <v>0.0769230769230769</v>
      </c>
      <c r="S30" s="13">
        <f>P30/M30</f>
        <v>0.0740740740740741</v>
      </c>
    </row>
    <row r="31" spans="1:19">
      <c r="A31" s="18">
        <v>43554</v>
      </c>
      <c r="B31">
        <v>47</v>
      </c>
      <c r="C31">
        <v>89</v>
      </c>
      <c r="D31">
        <v>51.13</v>
      </c>
      <c r="E31" s="13">
        <v>0.6383</v>
      </c>
      <c r="F31">
        <v>1</v>
      </c>
      <c r="G31">
        <v>0</v>
      </c>
      <c r="H31" s="6">
        <v>0</v>
      </c>
      <c r="I31" s="7">
        <v>0</v>
      </c>
      <c r="J31" s="6">
        <v>0</v>
      </c>
      <c r="K31" s="6">
        <v>0</v>
      </c>
      <c r="L31" s="6">
        <v>0</v>
      </c>
      <c r="M31">
        <v>26</v>
      </c>
      <c r="N31">
        <v>1</v>
      </c>
      <c r="O31">
        <v>1</v>
      </c>
      <c r="P31">
        <v>2</v>
      </c>
      <c r="Q31">
        <v>2</v>
      </c>
      <c r="R31" s="30">
        <f t="shared" si="1"/>
        <v>0.0425531914893617</v>
      </c>
      <c r="S31" s="13">
        <v>0</v>
      </c>
    </row>
    <row r="32" spans="1:19">
      <c r="A32" s="18">
        <v>43555</v>
      </c>
      <c r="S32" s="13"/>
    </row>
    <row r="33" spans="1:19">
      <c r="A33" s="18">
        <v>43556</v>
      </c>
      <c r="S33" s="13"/>
    </row>
    <row r="34" spans="19:19">
      <c r="S34" s="13"/>
    </row>
    <row r="35" spans="19:19">
      <c r="S35" s="13"/>
    </row>
    <row r="36" spans="19:19">
      <c r="S36" s="13"/>
    </row>
    <row r="37" spans="19:19">
      <c r="S37" s="13"/>
    </row>
    <row r="38" spans="19:19">
      <c r="S38" s="13"/>
    </row>
    <row r="39" spans="19:19">
      <c r="S39" s="13"/>
    </row>
    <row r="40" spans="19:19">
      <c r="S40" s="13"/>
    </row>
    <row r="41" spans="19:19">
      <c r="S41" s="13"/>
    </row>
    <row r="42" spans="19:19">
      <c r="S42" s="13"/>
    </row>
    <row r="43" spans="19:19">
      <c r="S43" s="13"/>
    </row>
    <row r="44" spans="19:19">
      <c r="S44" s="13"/>
    </row>
    <row r="45" spans="19:19">
      <c r="S45" s="13"/>
    </row>
    <row r="46" spans="19:19">
      <c r="S46" s="13"/>
    </row>
    <row r="47" spans="19:19">
      <c r="S47" s="13"/>
    </row>
    <row r="48" spans="19:19">
      <c r="S48" s="1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workbookViewId="0">
      <pane ySplit="1" topLeftCell="A2" activePane="bottomLeft" state="frozen"/>
      <selection/>
      <selection pane="bottomLeft" activeCell="V14" sqref="V14"/>
    </sheetView>
  </sheetViews>
  <sheetFormatPr defaultColWidth="7.10833333333333" defaultRowHeight="13.5"/>
  <cols>
    <col min="1" max="1" width="8.21666666666667" style="23" customWidth="1"/>
    <col min="2" max="8" width="7.10833333333333" customWidth="1"/>
    <col min="9" max="9" width="7.10833333333333" style="24" customWidth="1"/>
    <col min="10" max="10" width="7.10833333333333" customWidth="1"/>
    <col min="11" max="11" width="8.88333333333333" customWidth="1"/>
    <col min="12" max="18" width="7.10833333333333" customWidth="1"/>
    <col min="19" max="19" width="7.10833333333333" style="2" customWidth="1"/>
    <col min="20" max="16378" width="7.10833333333333" customWidth="1"/>
  </cols>
  <sheetData>
    <row r="1" s="22" customFormat="1" ht="40.5" spans="1:19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</row>
    <row r="2" spans="1:19">
      <c r="A2" s="18">
        <v>43525</v>
      </c>
      <c r="B2">
        <v>13</v>
      </c>
      <c r="C2">
        <v>29</v>
      </c>
      <c r="D2">
        <v>26.54</v>
      </c>
      <c r="E2" s="13">
        <v>0.1538</v>
      </c>
      <c r="F2">
        <v>0</v>
      </c>
      <c r="G2">
        <v>0</v>
      </c>
      <c r="H2" s="6">
        <v>0</v>
      </c>
      <c r="I2" s="26">
        <v>0</v>
      </c>
      <c r="J2" s="6">
        <v>0</v>
      </c>
      <c r="K2" s="6">
        <v>0</v>
      </c>
      <c r="L2" s="6">
        <v>0</v>
      </c>
      <c r="M2">
        <v>2</v>
      </c>
      <c r="N2">
        <v>1</v>
      </c>
      <c r="O2">
        <v>1</v>
      </c>
      <c r="P2" s="27">
        <f t="shared" ref="P2:P12" si="0">IF(N2+O2,N2+O2,"")</f>
        <v>2</v>
      </c>
      <c r="Q2" s="29">
        <v>0</v>
      </c>
      <c r="R2" s="30">
        <v>0</v>
      </c>
      <c r="S2" s="2">
        <v>0</v>
      </c>
    </row>
    <row r="3" spans="1:19">
      <c r="A3" s="18">
        <v>43526</v>
      </c>
      <c r="B3">
        <v>36</v>
      </c>
      <c r="C3">
        <v>69</v>
      </c>
      <c r="D3">
        <v>88.86</v>
      </c>
      <c r="E3" s="13">
        <v>0.5833</v>
      </c>
      <c r="F3">
        <v>3</v>
      </c>
      <c r="G3">
        <v>1</v>
      </c>
      <c r="H3" s="6">
        <v>0</v>
      </c>
      <c r="I3" s="26">
        <v>0</v>
      </c>
      <c r="J3" s="6">
        <v>0</v>
      </c>
      <c r="K3" s="6">
        <v>0</v>
      </c>
      <c r="L3" s="6">
        <v>0</v>
      </c>
      <c r="M3">
        <v>9</v>
      </c>
      <c r="N3">
        <v>11</v>
      </c>
      <c r="O3">
        <v>1</v>
      </c>
      <c r="P3" s="27">
        <f t="shared" si="0"/>
        <v>12</v>
      </c>
      <c r="Q3" s="29">
        <v>3</v>
      </c>
      <c r="R3" s="30">
        <f t="shared" ref="R3:R9" si="1">IFERROR(Q3/B3," ")</f>
        <v>0.0833333333333333</v>
      </c>
      <c r="S3" s="2">
        <v>0.1111</v>
      </c>
    </row>
    <row r="4" spans="1:19">
      <c r="A4" s="18">
        <v>43527</v>
      </c>
      <c r="B4">
        <v>37</v>
      </c>
      <c r="C4">
        <v>87</v>
      </c>
      <c r="D4">
        <v>64.2</v>
      </c>
      <c r="E4" s="13">
        <v>0.4054</v>
      </c>
      <c r="F4">
        <v>2</v>
      </c>
      <c r="G4">
        <v>0</v>
      </c>
      <c r="H4">
        <v>1</v>
      </c>
      <c r="I4" s="28">
        <v>0.027</v>
      </c>
      <c r="J4">
        <v>1</v>
      </c>
      <c r="K4">
        <v>1366</v>
      </c>
      <c r="L4">
        <v>1</v>
      </c>
      <c r="M4">
        <v>6</v>
      </c>
      <c r="N4">
        <v>14</v>
      </c>
      <c r="O4">
        <v>1</v>
      </c>
      <c r="P4" s="27">
        <f t="shared" si="0"/>
        <v>15</v>
      </c>
      <c r="Q4">
        <v>2</v>
      </c>
      <c r="R4" s="30">
        <f t="shared" si="1"/>
        <v>0.0540540540540541</v>
      </c>
      <c r="S4" s="13">
        <v>0.1667</v>
      </c>
    </row>
    <row r="5" spans="1:19">
      <c r="A5" s="18">
        <v>43528</v>
      </c>
      <c r="B5">
        <v>29</v>
      </c>
      <c r="C5">
        <v>50</v>
      </c>
      <c r="D5">
        <v>34.79</v>
      </c>
      <c r="E5" s="13">
        <v>0.5517</v>
      </c>
      <c r="F5">
        <v>1</v>
      </c>
      <c r="G5">
        <v>0</v>
      </c>
      <c r="H5" s="6">
        <v>0</v>
      </c>
      <c r="I5" s="26">
        <v>0</v>
      </c>
      <c r="J5" s="6">
        <v>0</v>
      </c>
      <c r="K5" s="6">
        <v>0</v>
      </c>
      <c r="L5" s="6">
        <v>0</v>
      </c>
      <c r="M5">
        <v>9</v>
      </c>
      <c r="N5">
        <v>8</v>
      </c>
      <c r="O5">
        <v>1</v>
      </c>
      <c r="P5" s="27">
        <f t="shared" si="0"/>
        <v>9</v>
      </c>
      <c r="Q5" s="29">
        <f t="shared" ref="Q2:Q9" si="2">IF(F5+G5,F5+G5,"")</f>
        <v>1</v>
      </c>
      <c r="R5" s="30">
        <f t="shared" si="1"/>
        <v>0.0344827586206897</v>
      </c>
      <c r="S5" s="2">
        <v>0</v>
      </c>
    </row>
    <row r="6" spans="1:19">
      <c r="A6" s="18">
        <v>43529</v>
      </c>
      <c r="B6">
        <v>24</v>
      </c>
      <c r="C6">
        <v>55</v>
      </c>
      <c r="D6">
        <v>78.89</v>
      </c>
      <c r="E6" s="13">
        <v>0.5833</v>
      </c>
      <c r="F6">
        <v>4</v>
      </c>
      <c r="G6">
        <v>1</v>
      </c>
      <c r="H6" s="6">
        <v>0</v>
      </c>
      <c r="I6" s="26">
        <v>0</v>
      </c>
      <c r="J6" s="6">
        <v>0</v>
      </c>
      <c r="K6" s="6">
        <v>0</v>
      </c>
      <c r="L6" s="6">
        <v>0</v>
      </c>
      <c r="M6">
        <v>3</v>
      </c>
      <c r="N6">
        <v>3</v>
      </c>
      <c r="O6">
        <v>2</v>
      </c>
      <c r="P6" s="27">
        <f t="shared" si="0"/>
        <v>5</v>
      </c>
      <c r="Q6" s="29">
        <f t="shared" si="2"/>
        <v>5</v>
      </c>
      <c r="R6" s="30">
        <f t="shared" si="1"/>
        <v>0.208333333333333</v>
      </c>
      <c r="S6" s="2">
        <v>0</v>
      </c>
    </row>
    <row r="7" spans="1:19">
      <c r="A7" s="18">
        <v>43530</v>
      </c>
      <c r="B7">
        <v>22</v>
      </c>
      <c r="C7">
        <v>101</v>
      </c>
      <c r="D7">
        <v>17</v>
      </c>
      <c r="E7" s="13">
        <v>0.3636</v>
      </c>
      <c r="F7">
        <v>7</v>
      </c>
      <c r="G7">
        <v>0</v>
      </c>
      <c r="H7" s="6">
        <v>0</v>
      </c>
      <c r="I7" s="26">
        <v>0</v>
      </c>
      <c r="J7" s="6">
        <v>0</v>
      </c>
      <c r="K7" s="6">
        <v>0</v>
      </c>
      <c r="L7" s="6">
        <v>0</v>
      </c>
      <c r="M7" s="6">
        <v>9</v>
      </c>
      <c r="N7" s="6">
        <v>8</v>
      </c>
      <c r="O7" s="6">
        <v>1</v>
      </c>
      <c r="P7" s="27">
        <f t="shared" si="0"/>
        <v>9</v>
      </c>
      <c r="Q7" s="29">
        <f t="shared" si="2"/>
        <v>7</v>
      </c>
      <c r="R7" s="30">
        <f t="shared" si="1"/>
        <v>0.318181818181818</v>
      </c>
      <c r="S7" s="2">
        <v>0</v>
      </c>
    </row>
    <row r="8" spans="1:19">
      <c r="A8" s="18">
        <v>43531</v>
      </c>
      <c r="B8">
        <v>25</v>
      </c>
      <c r="C8">
        <v>86</v>
      </c>
      <c r="D8">
        <v>38.64</v>
      </c>
      <c r="E8" s="13">
        <v>0.44</v>
      </c>
      <c r="F8">
        <v>2</v>
      </c>
      <c r="G8">
        <v>1</v>
      </c>
      <c r="H8" s="6">
        <v>0</v>
      </c>
      <c r="I8" s="26">
        <v>0</v>
      </c>
      <c r="J8" s="6">
        <v>0</v>
      </c>
      <c r="K8" s="6">
        <v>0</v>
      </c>
      <c r="L8" s="6">
        <v>0</v>
      </c>
      <c r="M8" s="6">
        <v>3</v>
      </c>
      <c r="N8" s="6">
        <v>3</v>
      </c>
      <c r="O8" s="6">
        <v>2</v>
      </c>
      <c r="P8" s="27">
        <f t="shared" si="0"/>
        <v>5</v>
      </c>
      <c r="Q8" s="29">
        <f t="shared" si="2"/>
        <v>3</v>
      </c>
      <c r="R8" s="30">
        <f t="shared" si="1"/>
        <v>0.12</v>
      </c>
      <c r="S8" s="2">
        <v>0</v>
      </c>
    </row>
    <row r="9" spans="1:19">
      <c r="A9" s="18">
        <v>43532</v>
      </c>
      <c r="B9">
        <v>27</v>
      </c>
      <c r="C9">
        <v>76</v>
      </c>
      <c r="D9">
        <v>109.63</v>
      </c>
      <c r="E9" s="13">
        <v>0.2593</v>
      </c>
      <c r="F9">
        <v>1</v>
      </c>
      <c r="G9">
        <v>1</v>
      </c>
      <c r="H9" s="6">
        <v>0</v>
      </c>
      <c r="I9" s="26">
        <v>0</v>
      </c>
      <c r="J9" s="6">
        <v>0</v>
      </c>
      <c r="K9" s="6">
        <v>0</v>
      </c>
      <c r="L9" s="6">
        <v>0</v>
      </c>
      <c r="M9" s="6">
        <v>4</v>
      </c>
      <c r="N9" s="6">
        <v>5</v>
      </c>
      <c r="O9" s="6">
        <v>0</v>
      </c>
      <c r="P9" s="27">
        <f t="shared" si="0"/>
        <v>5</v>
      </c>
      <c r="Q9" s="29">
        <f t="shared" si="2"/>
        <v>2</v>
      </c>
      <c r="R9" s="30">
        <f t="shared" si="1"/>
        <v>0.0740740740740741</v>
      </c>
      <c r="S9" s="2">
        <v>0</v>
      </c>
    </row>
    <row r="10" spans="1:19">
      <c r="A10" s="18">
        <v>43533</v>
      </c>
      <c r="B10">
        <v>18</v>
      </c>
      <c r="C10">
        <v>68</v>
      </c>
      <c r="D10">
        <v>124.92</v>
      </c>
      <c r="E10" s="13">
        <v>0.3889</v>
      </c>
      <c r="F10">
        <v>4</v>
      </c>
      <c r="G10">
        <v>1</v>
      </c>
      <c r="H10" s="6">
        <v>0</v>
      </c>
      <c r="I10" s="26">
        <v>0</v>
      </c>
      <c r="J10" s="6">
        <v>0</v>
      </c>
      <c r="K10" s="6">
        <v>0</v>
      </c>
      <c r="L10" s="6">
        <v>0</v>
      </c>
      <c r="M10">
        <v>5</v>
      </c>
      <c r="N10">
        <v>4</v>
      </c>
      <c r="O10">
        <v>0</v>
      </c>
      <c r="P10" s="27">
        <f t="shared" si="0"/>
        <v>4</v>
      </c>
      <c r="Q10">
        <v>4</v>
      </c>
      <c r="R10" s="13">
        <v>0</v>
      </c>
      <c r="S10" s="2">
        <v>0</v>
      </c>
    </row>
    <row r="11" spans="1:19">
      <c r="A11" s="18">
        <v>43534</v>
      </c>
      <c r="B11">
        <v>26</v>
      </c>
      <c r="C11">
        <v>68</v>
      </c>
      <c r="D11">
        <v>27.4</v>
      </c>
      <c r="E11" s="13">
        <v>0.4231</v>
      </c>
      <c r="F11">
        <v>1</v>
      </c>
      <c r="G11">
        <v>1</v>
      </c>
      <c r="H11" s="6">
        <v>0</v>
      </c>
      <c r="I11" s="26">
        <v>0</v>
      </c>
      <c r="J11" s="6">
        <v>0</v>
      </c>
      <c r="K11" s="6">
        <v>0</v>
      </c>
      <c r="L11" s="6">
        <v>0</v>
      </c>
      <c r="M11">
        <v>8</v>
      </c>
      <c r="N11">
        <v>6</v>
      </c>
      <c r="O11">
        <v>1</v>
      </c>
      <c r="P11" s="27">
        <f t="shared" si="0"/>
        <v>7</v>
      </c>
      <c r="Q11">
        <v>2</v>
      </c>
      <c r="R11" s="13">
        <f t="shared" ref="R11:R31" si="3">Q11/B11</f>
        <v>0.0769230769230769</v>
      </c>
      <c r="S11" s="2">
        <v>0</v>
      </c>
    </row>
    <row r="12" spans="1:19">
      <c r="A12" s="18">
        <v>43535</v>
      </c>
      <c r="B12">
        <v>26</v>
      </c>
      <c r="C12">
        <v>70</v>
      </c>
      <c r="D12">
        <v>29.44</v>
      </c>
      <c r="E12" s="13">
        <v>0.4615</v>
      </c>
      <c r="F12">
        <v>0</v>
      </c>
      <c r="G12">
        <v>1</v>
      </c>
      <c r="H12">
        <v>1</v>
      </c>
      <c r="I12" s="28">
        <v>0.0385</v>
      </c>
      <c r="J12">
        <v>1</v>
      </c>
      <c r="K12">
        <v>1246</v>
      </c>
      <c r="L12">
        <v>1</v>
      </c>
      <c r="M12">
        <v>6</v>
      </c>
      <c r="N12">
        <v>4</v>
      </c>
      <c r="O12">
        <v>3</v>
      </c>
      <c r="P12" s="27">
        <f t="shared" si="0"/>
        <v>7</v>
      </c>
      <c r="Q12">
        <v>1</v>
      </c>
      <c r="R12" s="13">
        <f t="shared" si="3"/>
        <v>0.0384615384615385</v>
      </c>
      <c r="S12" s="2">
        <v>0.1666</v>
      </c>
    </row>
    <row r="13" spans="1:19">
      <c r="A13" s="18">
        <v>43536</v>
      </c>
      <c r="B13">
        <v>24</v>
      </c>
      <c r="C13">
        <v>42</v>
      </c>
      <c r="D13">
        <v>82.76</v>
      </c>
      <c r="E13" s="13">
        <v>0.625</v>
      </c>
      <c r="F13">
        <v>3</v>
      </c>
      <c r="G13">
        <v>1</v>
      </c>
      <c r="H13" s="6">
        <v>0</v>
      </c>
      <c r="I13" s="26">
        <v>0</v>
      </c>
      <c r="J13" s="6">
        <v>0</v>
      </c>
      <c r="K13" s="6">
        <v>0</v>
      </c>
      <c r="L13" s="6">
        <v>0</v>
      </c>
      <c r="M13">
        <v>6</v>
      </c>
      <c r="N13">
        <v>3</v>
      </c>
      <c r="O13">
        <v>1</v>
      </c>
      <c r="P13">
        <v>4</v>
      </c>
      <c r="Q13">
        <v>5</v>
      </c>
      <c r="R13" s="13">
        <f t="shared" si="3"/>
        <v>0.208333333333333</v>
      </c>
      <c r="S13" s="2">
        <v>0.1666</v>
      </c>
    </row>
    <row r="14" spans="1:19">
      <c r="A14" s="18">
        <v>43537</v>
      </c>
      <c r="B14">
        <v>23</v>
      </c>
      <c r="C14">
        <v>69</v>
      </c>
      <c r="D14">
        <v>67.65</v>
      </c>
      <c r="E14" s="13">
        <v>0.5217</v>
      </c>
      <c r="F14">
        <v>1</v>
      </c>
      <c r="G14">
        <v>0</v>
      </c>
      <c r="H14" s="6">
        <v>0</v>
      </c>
      <c r="I14" s="26">
        <v>0</v>
      </c>
      <c r="J14" s="6">
        <v>0</v>
      </c>
      <c r="K14" s="6">
        <v>0</v>
      </c>
      <c r="L14" s="6">
        <v>0</v>
      </c>
      <c r="M14">
        <v>3</v>
      </c>
      <c r="N14">
        <v>5</v>
      </c>
      <c r="O14">
        <v>1</v>
      </c>
      <c r="P14">
        <v>6</v>
      </c>
      <c r="Q14">
        <v>2</v>
      </c>
      <c r="R14" s="13">
        <f t="shared" si="3"/>
        <v>0.0869565217391304</v>
      </c>
      <c r="S14" s="2">
        <v>0</v>
      </c>
    </row>
    <row r="15" spans="1:19">
      <c r="A15" s="18">
        <v>43538</v>
      </c>
      <c r="B15">
        <v>16</v>
      </c>
      <c r="C15">
        <v>46</v>
      </c>
      <c r="D15">
        <v>26.55</v>
      </c>
      <c r="E15" s="13">
        <v>0.5625</v>
      </c>
      <c r="F15">
        <v>1</v>
      </c>
      <c r="G15">
        <v>1</v>
      </c>
      <c r="H15">
        <v>0</v>
      </c>
      <c r="I15" s="28">
        <v>0</v>
      </c>
      <c r="J15">
        <v>1</v>
      </c>
      <c r="K15">
        <v>0</v>
      </c>
      <c r="L15">
        <v>0</v>
      </c>
      <c r="M15">
        <v>4</v>
      </c>
      <c r="N15">
        <v>1</v>
      </c>
      <c r="O15">
        <v>1</v>
      </c>
      <c r="P15">
        <v>2</v>
      </c>
      <c r="Q15">
        <f>P15/B15</f>
        <v>0.125</v>
      </c>
      <c r="R15" s="13">
        <f t="shared" si="3"/>
        <v>0.0078125</v>
      </c>
      <c r="S15" s="2">
        <f>O15/B15</f>
        <v>0.0625</v>
      </c>
    </row>
    <row r="16" spans="1:19">
      <c r="A16" s="18">
        <v>43539</v>
      </c>
      <c r="B16">
        <v>16</v>
      </c>
      <c r="C16">
        <v>58</v>
      </c>
      <c r="D16">
        <v>36.19</v>
      </c>
      <c r="E16" s="13">
        <v>0.3125</v>
      </c>
      <c r="F16">
        <v>2</v>
      </c>
      <c r="G16">
        <v>0</v>
      </c>
      <c r="H16">
        <v>0</v>
      </c>
      <c r="I16" s="28">
        <v>0</v>
      </c>
      <c r="J16">
        <v>1</v>
      </c>
      <c r="K16">
        <v>0</v>
      </c>
      <c r="L16">
        <v>0</v>
      </c>
      <c r="M16">
        <v>2</v>
      </c>
      <c r="N16">
        <v>3</v>
      </c>
      <c r="O16">
        <v>2</v>
      </c>
      <c r="P16">
        <f>O16+N16</f>
        <v>5</v>
      </c>
      <c r="Q16">
        <v>3</v>
      </c>
      <c r="R16" s="13">
        <f t="shared" si="3"/>
        <v>0.1875</v>
      </c>
      <c r="S16" s="2">
        <f>J16/B16</f>
        <v>0.0625</v>
      </c>
    </row>
    <row r="17" spans="1:19">
      <c r="A17" s="18">
        <v>43540</v>
      </c>
      <c r="B17">
        <v>32</v>
      </c>
      <c r="C17">
        <v>89</v>
      </c>
      <c r="D17">
        <v>17.99</v>
      </c>
      <c r="E17" s="13">
        <v>0.3438</v>
      </c>
      <c r="F17">
        <v>0</v>
      </c>
      <c r="G17">
        <v>0</v>
      </c>
      <c r="H17" s="6">
        <v>0</v>
      </c>
      <c r="I17" s="26">
        <v>0</v>
      </c>
      <c r="J17" s="6">
        <v>0</v>
      </c>
      <c r="K17" s="6">
        <v>0</v>
      </c>
      <c r="L17" s="6">
        <v>0</v>
      </c>
      <c r="M17">
        <v>7</v>
      </c>
      <c r="N17">
        <v>8</v>
      </c>
      <c r="O17">
        <v>0</v>
      </c>
      <c r="P17">
        <v>8</v>
      </c>
      <c r="Q17">
        <v>0</v>
      </c>
      <c r="R17" s="13">
        <f t="shared" si="3"/>
        <v>0</v>
      </c>
      <c r="S17" s="2">
        <v>0</v>
      </c>
    </row>
    <row r="18" spans="1:19">
      <c r="A18" s="18">
        <v>43541</v>
      </c>
      <c r="B18">
        <v>41</v>
      </c>
      <c r="C18">
        <v>79</v>
      </c>
      <c r="D18">
        <v>44.01</v>
      </c>
      <c r="E18" s="13">
        <v>0.4878</v>
      </c>
      <c r="F18">
        <v>0</v>
      </c>
      <c r="G18">
        <v>2</v>
      </c>
      <c r="H18" s="6">
        <v>0</v>
      </c>
      <c r="I18" s="26">
        <v>0</v>
      </c>
      <c r="J18" s="6">
        <v>0</v>
      </c>
      <c r="K18" s="6">
        <v>0</v>
      </c>
      <c r="L18" s="6">
        <v>0</v>
      </c>
      <c r="M18">
        <v>5</v>
      </c>
      <c r="N18">
        <v>13</v>
      </c>
      <c r="O18">
        <v>1</v>
      </c>
      <c r="P18">
        <v>14</v>
      </c>
      <c r="Q18">
        <v>2</v>
      </c>
      <c r="R18" s="13">
        <f t="shared" si="3"/>
        <v>0.0487804878048781</v>
      </c>
      <c r="S18" s="2">
        <v>0</v>
      </c>
    </row>
    <row r="19" spans="1:19">
      <c r="A19" s="18">
        <v>43542</v>
      </c>
      <c r="B19">
        <v>23</v>
      </c>
      <c r="C19">
        <v>49</v>
      </c>
      <c r="D19">
        <v>36.07</v>
      </c>
      <c r="E19" s="13">
        <v>0.4783</v>
      </c>
      <c r="F19">
        <v>0</v>
      </c>
      <c r="G19">
        <v>0</v>
      </c>
      <c r="H19" s="6">
        <v>0</v>
      </c>
      <c r="I19" s="26">
        <v>0</v>
      </c>
      <c r="J19" s="6">
        <v>0</v>
      </c>
      <c r="K19" s="6">
        <v>0</v>
      </c>
      <c r="L19" s="6">
        <v>0</v>
      </c>
      <c r="M19">
        <v>3</v>
      </c>
      <c r="N19">
        <v>5</v>
      </c>
      <c r="O19">
        <v>0</v>
      </c>
      <c r="P19">
        <v>5</v>
      </c>
      <c r="Q19">
        <v>0</v>
      </c>
      <c r="R19" s="13">
        <f t="shared" si="3"/>
        <v>0</v>
      </c>
      <c r="S19" s="2">
        <v>0</v>
      </c>
    </row>
    <row r="20" spans="1:19">
      <c r="A20" s="18">
        <v>43543</v>
      </c>
      <c r="B20">
        <v>22</v>
      </c>
      <c r="C20">
        <v>76</v>
      </c>
      <c r="D20">
        <v>40.33</v>
      </c>
      <c r="E20" s="13">
        <v>0.3182</v>
      </c>
      <c r="F20">
        <v>0</v>
      </c>
      <c r="G20">
        <v>1</v>
      </c>
      <c r="H20">
        <v>3</v>
      </c>
      <c r="I20" s="7">
        <v>0</v>
      </c>
      <c r="J20">
        <v>3</v>
      </c>
      <c r="K20">
        <v>150</v>
      </c>
      <c r="L20">
        <v>3</v>
      </c>
      <c r="M20">
        <v>2</v>
      </c>
      <c r="N20">
        <v>5</v>
      </c>
      <c r="O20">
        <v>2</v>
      </c>
      <c r="P20">
        <v>7</v>
      </c>
      <c r="Q20">
        <v>1</v>
      </c>
      <c r="R20" s="13">
        <f t="shared" si="3"/>
        <v>0.0454545454545455</v>
      </c>
      <c r="S20" s="2">
        <v>0</v>
      </c>
    </row>
    <row r="21" spans="1:19">
      <c r="A21" s="18">
        <v>43544</v>
      </c>
      <c r="B21">
        <v>22</v>
      </c>
      <c r="C21">
        <v>98</v>
      </c>
      <c r="D21">
        <v>106.32</v>
      </c>
      <c r="E21" s="13">
        <v>0.4545</v>
      </c>
      <c r="F21">
        <v>0</v>
      </c>
      <c r="G21">
        <v>0</v>
      </c>
      <c r="H21" s="6">
        <v>0</v>
      </c>
      <c r="I21" s="26">
        <v>0</v>
      </c>
      <c r="J21" s="6">
        <v>0</v>
      </c>
      <c r="K21" s="6">
        <v>0</v>
      </c>
      <c r="L21" s="6">
        <v>0</v>
      </c>
      <c r="M21">
        <v>2</v>
      </c>
      <c r="N21">
        <v>5</v>
      </c>
      <c r="O21">
        <v>0</v>
      </c>
      <c r="P21">
        <v>5</v>
      </c>
      <c r="Q21">
        <v>0</v>
      </c>
      <c r="R21" s="13">
        <f t="shared" si="3"/>
        <v>0</v>
      </c>
      <c r="S21" s="2">
        <v>0</v>
      </c>
    </row>
    <row r="22" spans="1:19">
      <c r="A22" s="18">
        <v>43545</v>
      </c>
      <c r="B22">
        <v>19</v>
      </c>
      <c r="C22">
        <v>48</v>
      </c>
      <c r="D22">
        <v>27.76</v>
      </c>
      <c r="E22" s="13">
        <v>0.3684</v>
      </c>
      <c r="F22">
        <v>0</v>
      </c>
      <c r="G22">
        <v>0</v>
      </c>
      <c r="H22" s="6">
        <v>0</v>
      </c>
      <c r="I22" s="26">
        <v>0</v>
      </c>
      <c r="J22" s="6">
        <v>0</v>
      </c>
      <c r="K22" s="6">
        <v>0</v>
      </c>
      <c r="L22" s="6">
        <v>0</v>
      </c>
      <c r="M22">
        <v>3</v>
      </c>
      <c r="N22">
        <v>5</v>
      </c>
      <c r="O22">
        <v>2</v>
      </c>
      <c r="P22">
        <v>7</v>
      </c>
      <c r="Q22">
        <v>0</v>
      </c>
      <c r="R22" s="13">
        <f t="shared" si="3"/>
        <v>0</v>
      </c>
      <c r="S22" s="2">
        <v>0</v>
      </c>
    </row>
    <row r="23" spans="1:19">
      <c r="A23" s="18">
        <v>43546</v>
      </c>
      <c r="B23">
        <v>12</v>
      </c>
      <c r="C23">
        <v>16</v>
      </c>
      <c r="D23">
        <v>86.5</v>
      </c>
      <c r="E23" s="13">
        <v>0.4167</v>
      </c>
      <c r="F23">
        <v>0</v>
      </c>
      <c r="G23">
        <v>0</v>
      </c>
      <c r="H23" s="6">
        <v>0</v>
      </c>
      <c r="I23" s="26">
        <v>0</v>
      </c>
      <c r="J23" s="6">
        <v>0</v>
      </c>
      <c r="K23" s="6">
        <v>0</v>
      </c>
      <c r="L23" s="6">
        <v>0</v>
      </c>
      <c r="M23">
        <v>2</v>
      </c>
      <c r="N23">
        <v>1</v>
      </c>
      <c r="O23">
        <v>0</v>
      </c>
      <c r="P23">
        <v>1</v>
      </c>
      <c r="Q23">
        <v>0</v>
      </c>
      <c r="R23" s="13">
        <f t="shared" si="3"/>
        <v>0</v>
      </c>
      <c r="S23" s="2">
        <v>0</v>
      </c>
    </row>
    <row r="24" spans="1:19">
      <c r="A24" s="18">
        <v>43547</v>
      </c>
      <c r="B24">
        <v>12</v>
      </c>
      <c r="C24">
        <v>22</v>
      </c>
      <c r="D24">
        <v>26.97</v>
      </c>
      <c r="E24" s="13">
        <v>0.5</v>
      </c>
      <c r="F24">
        <v>0</v>
      </c>
      <c r="G24">
        <v>1</v>
      </c>
      <c r="H24" s="6">
        <v>0</v>
      </c>
      <c r="I24" s="26">
        <v>0</v>
      </c>
      <c r="J24" s="6">
        <v>0</v>
      </c>
      <c r="K24" s="6">
        <v>0</v>
      </c>
      <c r="L24" s="6">
        <v>0</v>
      </c>
      <c r="M24">
        <v>1</v>
      </c>
      <c r="N24">
        <v>3</v>
      </c>
      <c r="O24">
        <v>1</v>
      </c>
      <c r="P24">
        <v>4</v>
      </c>
      <c r="Q24">
        <v>1</v>
      </c>
      <c r="R24" s="13">
        <f t="shared" si="3"/>
        <v>0.0833333333333333</v>
      </c>
      <c r="S24" s="2">
        <v>0</v>
      </c>
    </row>
    <row r="25" spans="1:19">
      <c r="A25" s="18">
        <v>43548</v>
      </c>
      <c r="B25">
        <v>19</v>
      </c>
      <c r="C25">
        <v>37</v>
      </c>
      <c r="D25">
        <v>53.54</v>
      </c>
      <c r="E25" s="13">
        <v>0.3158</v>
      </c>
      <c r="F25">
        <v>0</v>
      </c>
      <c r="G25">
        <v>1</v>
      </c>
      <c r="H25" s="6">
        <v>0</v>
      </c>
      <c r="I25" s="26">
        <v>0</v>
      </c>
      <c r="J25" s="6">
        <v>0</v>
      </c>
      <c r="K25" s="6">
        <v>0</v>
      </c>
      <c r="L25" s="6">
        <v>0</v>
      </c>
      <c r="M25">
        <v>4</v>
      </c>
      <c r="N25">
        <v>4</v>
      </c>
      <c r="O25">
        <v>2</v>
      </c>
      <c r="P25">
        <v>6</v>
      </c>
      <c r="Q25">
        <v>2</v>
      </c>
      <c r="R25" s="13">
        <f t="shared" si="3"/>
        <v>0.105263157894737</v>
      </c>
      <c r="S25" s="2">
        <v>0</v>
      </c>
    </row>
    <row r="26" spans="1:19">
      <c r="A26" s="18">
        <v>43549</v>
      </c>
      <c r="B26">
        <v>20</v>
      </c>
      <c r="C26">
        <v>164</v>
      </c>
      <c r="D26">
        <v>29.08</v>
      </c>
      <c r="E26" s="13">
        <v>0.5</v>
      </c>
      <c r="F26">
        <v>1</v>
      </c>
      <c r="G26">
        <v>1</v>
      </c>
      <c r="H26">
        <v>4</v>
      </c>
      <c r="I26" s="28">
        <v>0.2</v>
      </c>
      <c r="J26">
        <v>1</v>
      </c>
      <c r="K26">
        <v>11956.33</v>
      </c>
      <c r="L26">
        <v>10</v>
      </c>
      <c r="M26">
        <v>2</v>
      </c>
      <c r="N26">
        <v>5</v>
      </c>
      <c r="O26">
        <v>0</v>
      </c>
      <c r="P26">
        <v>5</v>
      </c>
      <c r="Q26">
        <v>2</v>
      </c>
      <c r="R26" s="13">
        <f t="shared" si="3"/>
        <v>0.1</v>
      </c>
      <c r="S26" s="2">
        <f>Q24/M26</f>
        <v>0.5</v>
      </c>
    </row>
    <row r="27" spans="1:19">
      <c r="A27" s="18">
        <v>43550</v>
      </c>
      <c r="B27">
        <v>18</v>
      </c>
      <c r="C27">
        <v>35</v>
      </c>
      <c r="D27">
        <v>138.85</v>
      </c>
      <c r="E27" s="13">
        <v>0.3889</v>
      </c>
      <c r="F27">
        <v>2</v>
      </c>
      <c r="G27">
        <v>0</v>
      </c>
      <c r="H27" s="6">
        <v>0</v>
      </c>
      <c r="I27" s="26">
        <v>0</v>
      </c>
      <c r="J27" s="6">
        <v>0</v>
      </c>
      <c r="K27" s="6">
        <v>0</v>
      </c>
      <c r="L27" s="6">
        <v>0</v>
      </c>
      <c r="M27">
        <v>1</v>
      </c>
      <c r="N27">
        <v>7</v>
      </c>
      <c r="O27">
        <v>1</v>
      </c>
      <c r="P27">
        <v>8</v>
      </c>
      <c r="Q27">
        <v>1</v>
      </c>
      <c r="R27" s="13">
        <f t="shared" si="3"/>
        <v>0.0555555555555556</v>
      </c>
      <c r="S27" s="2">
        <v>0</v>
      </c>
    </row>
    <row r="28" spans="1:19">
      <c r="A28" s="18">
        <v>43551</v>
      </c>
      <c r="B28">
        <v>20</v>
      </c>
      <c r="C28">
        <v>32</v>
      </c>
      <c r="D28">
        <v>46.28</v>
      </c>
      <c r="E28" s="25">
        <v>0.45</v>
      </c>
      <c r="F28">
        <v>3</v>
      </c>
      <c r="G28">
        <v>0</v>
      </c>
      <c r="H28" s="6">
        <v>0</v>
      </c>
      <c r="I28" s="26">
        <v>0</v>
      </c>
      <c r="J28" s="6">
        <v>0</v>
      </c>
      <c r="K28" s="6">
        <v>0</v>
      </c>
      <c r="L28" s="6">
        <v>0</v>
      </c>
      <c r="M28">
        <v>5</v>
      </c>
      <c r="N28">
        <v>3</v>
      </c>
      <c r="O28">
        <v>0</v>
      </c>
      <c r="P28">
        <v>3</v>
      </c>
      <c r="Q28">
        <v>1</v>
      </c>
      <c r="R28" s="13">
        <f t="shared" si="3"/>
        <v>0.05</v>
      </c>
      <c r="S28" s="2">
        <f>Q28/M28</f>
        <v>0.2</v>
      </c>
    </row>
    <row r="29" spans="1:19">
      <c r="A29" s="18">
        <v>43552</v>
      </c>
      <c r="B29">
        <v>21</v>
      </c>
      <c r="C29">
        <v>30</v>
      </c>
      <c r="D29">
        <v>25.07</v>
      </c>
      <c r="E29">
        <v>23.81</v>
      </c>
      <c r="F29">
        <v>0</v>
      </c>
      <c r="G29">
        <v>1</v>
      </c>
      <c r="H29" s="6">
        <v>0</v>
      </c>
      <c r="I29" s="26">
        <v>0</v>
      </c>
      <c r="J29" s="6">
        <v>0</v>
      </c>
      <c r="K29" s="6">
        <v>0</v>
      </c>
      <c r="L29" s="6">
        <v>0</v>
      </c>
      <c r="M29">
        <v>5</v>
      </c>
      <c r="N29">
        <v>4</v>
      </c>
      <c r="O29">
        <v>0</v>
      </c>
      <c r="P29">
        <v>4</v>
      </c>
      <c r="Q29">
        <v>1</v>
      </c>
      <c r="R29" s="13">
        <f t="shared" si="3"/>
        <v>0.0476190476190476</v>
      </c>
      <c r="S29" s="2">
        <v>0</v>
      </c>
    </row>
    <row r="30" spans="1:19">
      <c r="A30" s="18">
        <v>43553</v>
      </c>
      <c r="B30">
        <v>14</v>
      </c>
      <c r="C30">
        <v>32</v>
      </c>
      <c r="D30">
        <v>263.23</v>
      </c>
      <c r="E30" s="13">
        <v>0.3571</v>
      </c>
      <c r="F30">
        <v>0</v>
      </c>
      <c r="G30">
        <v>1</v>
      </c>
      <c r="H30" s="6">
        <v>0</v>
      </c>
      <c r="I30" s="26">
        <v>0</v>
      </c>
      <c r="J30" s="6">
        <v>0</v>
      </c>
      <c r="K30" s="6">
        <v>0</v>
      </c>
      <c r="L30" s="6">
        <v>0</v>
      </c>
      <c r="M30">
        <v>1</v>
      </c>
      <c r="N30">
        <v>3</v>
      </c>
      <c r="O30">
        <v>0</v>
      </c>
      <c r="P30">
        <v>3</v>
      </c>
      <c r="Q30">
        <v>2</v>
      </c>
      <c r="R30" s="13">
        <f t="shared" si="3"/>
        <v>0.142857142857143</v>
      </c>
      <c r="S30" s="2">
        <v>0</v>
      </c>
    </row>
    <row r="31" spans="1:19">
      <c r="A31" s="18">
        <v>43554</v>
      </c>
      <c r="B31">
        <v>17</v>
      </c>
      <c r="C31">
        <v>69</v>
      </c>
      <c r="D31">
        <v>33.2</v>
      </c>
      <c r="E31" s="13">
        <v>0.2353</v>
      </c>
      <c r="F31">
        <v>0</v>
      </c>
      <c r="G31">
        <v>0</v>
      </c>
      <c r="H31" s="6">
        <v>0</v>
      </c>
      <c r="I31" s="26">
        <v>0</v>
      </c>
      <c r="J31" s="6">
        <v>0</v>
      </c>
      <c r="K31" s="6">
        <v>0</v>
      </c>
      <c r="L31" s="6">
        <v>0</v>
      </c>
      <c r="M31">
        <v>5</v>
      </c>
      <c r="N31">
        <v>3</v>
      </c>
      <c r="O31">
        <v>0</v>
      </c>
      <c r="P31">
        <v>3</v>
      </c>
      <c r="Q31">
        <v>3</v>
      </c>
      <c r="R31" s="13">
        <f t="shared" si="3"/>
        <v>0.176470588235294</v>
      </c>
      <c r="S31" s="2" t="s">
        <v>23</v>
      </c>
    </row>
    <row r="32" spans="1:1">
      <c r="A32" s="18">
        <v>43555</v>
      </c>
    </row>
    <row r="33" spans="1:1">
      <c r="A33" s="18">
        <v>43556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A2" sqref="A2"/>
    </sheetView>
  </sheetViews>
  <sheetFormatPr defaultColWidth="9" defaultRowHeight="13.5" outlineLevelRow="1"/>
  <sheetData>
    <row r="1" s="16" customFormat="1" ht="27" spans="1:2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1" t="s">
        <v>17</v>
      </c>
      <c r="S1" s="21" t="s">
        <v>18</v>
      </c>
      <c r="T1" s="21" t="s">
        <v>19</v>
      </c>
    </row>
    <row r="2" spans="1:1">
      <c r="A2" s="18">
        <v>43466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O16" sqref="O16"/>
    </sheetView>
  </sheetViews>
  <sheetFormatPr defaultColWidth="7.10833333333333" defaultRowHeight="13.5"/>
  <cols>
    <col min="1" max="23" width="7.10833333333333" customWidth="1"/>
    <col min="24" max="24" width="7.10833333333333" style="2" customWidth="1"/>
    <col min="25" max="16383" width="7.10833333333333" customWidth="1"/>
  </cols>
  <sheetData>
    <row r="1" spans="2:20">
      <c r="B1" s="3" t="s">
        <v>24</v>
      </c>
      <c r="C1" s="3"/>
      <c r="D1" s="3"/>
      <c r="E1" s="3"/>
      <c r="F1" s="4" t="s">
        <v>25</v>
      </c>
      <c r="G1" s="4"/>
      <c r="H1" s="4"/>
      <c r="I1" s="4"/>
      <c r="J1" s="4"/>
      <c r="K1" s="4"/>
      <c r="L1" s="4"/>
      <c r="M1" s="8"/>
      <c r="N1" s="8"/>
      <c r="O1" s="8"/>
      <c r="P1" s="8"/>
      <c r="Q1" s="8"/>
      <c r="R1" s="2"/>
      <c r="S1" s="2"/>
      <c r="T1" s="2"/>
    </row>
    <row r="2" s="1" customFormat="1" ht="40.5" spans="1:2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10" t="s">
        <v>17</v>
      </c>
      <c r="S2" s="10" t="s">
        <v>18</v>
      </c>
      <c r="T2" s="10" t="s">
        <v>19</v>
      </c>
      <c r="U2" s="11" t="s">
        <v>26</v>
      </c>
      <c r="V2" s="11" t="s">
        <v>27</v>
      </c>
      <c r="W2" s="11" t="s">
        <v>28</v>
      </c>
      <c r="X2" s="10" t="s">
        <v>29</v>
      </c>
    </row>
    <row r="3" ht="15" spans="1:24">
      <c r="A3" s="6" t="s">
        <v>30</v>
      </c>
      <c r="B3" s="6">
        <v>30</v>
      </c>
      <c r="C3" s="6">
        <v>69</v>
      </c>
      <c r="D3" s="6">
        <v>55</v>
      </c>
      <c r="E3" s="7">
        <v>0.6</v>
      </c>
      <c r="F3" s="6">
        <v>3</v>
      </c>
      <c r="G3" s="6">
        <v>0</v>
      </c>
      <c r="H3" s="6">
        <v>2</v>
      </c>
      <c r="I3" s="7">
        <v>0.0667</v>
      </c>
      <c r="J3" s="6">
        <v>2</v>
      </c>
      <c r="K3" s="6">
        <v>1254</v>
      </c>
      <c r="L3" s="6">
        <v>2</v>
      </c>
      <c r="Q3" s="12">
        <f t="shared" ref="Q3:Q21" si="0">F3+G3</f>
        <v>3</v>
      </c>
      <c r="R3" s="13">
        <f t="shared" ref="R3:R21" si="1">Q3/B3</f>
        <v>0.1</v>
      </c>
      <c r="U3" s="14"/>
      <c r="V3" s="14"/>
      <c r="W3" s="14"/>
      <c r="X3" s="13"/>
    </row>
    <row r="4" ht="15" spans="1:24">
      <c r="A4" s="6" t="s">
        <v>31</v>
      </c>
      <c r="B4" s="6">
        <v>35</v>
      </c>
      <c r="C4" s="6">
        <v>94</v>
      </c>
      <c r="D4" s="6">
        <v>21</v>
      </c>
      <c r="E4" s="7">
        <v>0.5143</v>
      </c>
      <c r="F4" s="6">
        <v>2</v>
      </c>
      <c r="G4" s="6">
        <v>0</v>
      </c>
      <c r="H4" s="6">
        <v>0</v>
      </c>
      <c r="I4" s="7">
        <v>0</v>
      </c>
      <c r="J4" s="6">
        <v>0</v>
      </c>
      <c r="K4" s="6">
        <v>0</v>
      </c>
      <c r="L4" s="6">
        <v>0</v>
      </c>
      <c r="Q4" s="12">
        <f t="shared" si="0"/>
        <v>2</v>
      </c>
      <c r="R4" s="13">
        <f t="shared" si="1"/>
        <v>0.0571428571428571</v>
      </c>
      <c r="U4" s="14"/>
      <c r="V4" s="14"/>
      <c r="W4" s="14"/>
      <c r="X4" s="13"/>
    </row>
    <row r="5" ht="15" spans="1:24">
      <c r="A5" s="6" t="s">
        <v>32</v>
      </c>
      <c r="B5" s="6">
        <v>36</v>
      </c>
      <c r="C5" s="6">
        <v>53</v>
      </c>
      <c r="D5" s="6">
        <v>32</v>
      </c>
      <c r="E5" s="7">
        <v>0.6389</v>
      </c>
      <c r="F5" s="6">
        <v>1</v>
      </c>
      <c r="G5" s="6">
        <v>0</v>
      </c>
      <c r="H5" s="6">
        <v>0</v>
      </c>
      <c r="I5" s="7">
        <v>0</v>
      </c>
      <c r="J5" s="6">
        <v>0</v>
      </c>
      <c r="K5" s="6">
        <v>0</v>
      </c>
      <c r="L5" s="6">
        <v>0</v>
      </c>
      <c r="Q5" s="12">
        <f t="shared" si="0"/>
        <v>1</v>
      </c>
      <c r="R5" s="13">
        <f t="shared" si="1"/>
        <v>0.0277777777777778</v>
      </c>
      <c r="U5" s="14"/>
      <c r="V5" s="14"/>
      <c r="W5" s="14"/>
      <c r="X5" s="13"/>
    </row>
    <row r="6" ht="15" spans="1:24">
      <c r="A6" s="6" t="s">
        <v>33</v>
      </c>
      <c r="B6" s="6">
        <v>34</v>
      </c>
      <c r="C6" s="6">
        <v>56</v>
      </c>
      <c r="D6" s="6">
        <v>24</v>
      </c>
      <c r="E6" s="7">
        <v>0.5</v>
      </c>
      <c r="F6" s="6">
        <v>1</v>
      </c>
      <c r="G6" s="6">
        <v>1</v>
      </c>
      <c r="H6" s="6">
        <v>0</v>
      </c>
      <c r="I6" s="7">
        <v>0</v>
      </c>
      <c r="J6" s="6">
        <v>0</v>
      </c>
      <c r="K6" s="6">
        <v>0</v>
      </c>
      <c r="L6" s="6">
        <v>0</v>
      </c>
      <c r="Q6" s="12">
        <f t="shared" si="0"/>
        <v>2</v>
      </c>
      <c r="R6" s="13">
        <f t="shared" si="1"/>
        <v>0.0588235294117647</v>
      </c>
      <c r="U6" s="14"/>
      <c r="V6" s="14"/>
      <c r="W6" s="14"/>
      <c r="X6" s="13"/>
    </row>
    <row r="7" ht="15" spans="1:24">
      <c r="A7" s="6" t="s">
        <v>34</v>
      </c>
      <c r="B7" s="6">
        <v>28</v>
      </c>
      <c r="C7" s="6">
        <v>79</v>
      </c>
      <c r="D7" s="6">
        <v>26</v>
      </c>
      <c r="E7" s="7">
        <v>0.3929</v>
      </c>
      <c r="F7" s="6">
        <v>6</v>
      </c>
      <c r="G7" s="6">
        <v>0</v>
      </c>
      <c r="H7" s="6">
        <v>0</v>
      </c>
      <c r="I7" s="7">
        <v>0</v>
      </c>
      <c r="J7" s="6">
        <v>0</v>
      </c>
      <c r="K7" s="6">
        <v>0</v>
      </c>
      <c r="L7" s="6">
        <v>0</v>
      </c>
      <c r="Q7" s="12">
        <f t="shared" si="0"/>
        <v>6</v>
      </c>
      <c r="R7" s="13">
        <f t="shared" si="1"/>
        <v>0.214285714285714</v>
      </c>
      <c r="U7" s="14"/>
      <c r="V7" s="14"/>
      <c r="W7" s="14"/>
      <c r="X7" s="13"/>
    </row>
    <row r="8" ht="15" spans="1:24">
      <c r="A8" s="6" t="s">
        <v>35</v>
      </c>
      <c r="B8" s="6">
        <v>36</v>
      </c>
      <c r="C8" s="6">
        <v>54</v>
      </c>
      <c r="D8" s="6">
        <v>51</v>
      </c>
      <c r="E8" s="7">
        <v>0.5</v>
      </c>
      <c r="F8" s="6">
        <v>2</v>
      </c>
      <c r="G8" s="6">
        <v>0</v>
      </c>
      <c r="H8" s="6">
        <v>0</v>
      </c>
      <c r="I8" s="7">
        <v>0</v>
      </c>
      <c r="J8" s="6">
        <v>0</v>
      </c>
      <c r="K8" s="6">
        <v>0</v>
      </c>
      <c r="L8" s="6">
        <v>0</v>
      </c>
      <c r="Q8" s="12">
        <f t="shared" si="0"/>
        <v>2</v>
      </c>
      <c r="R8" s="13">
        <f t="shared" si="1"/>
        <v>0.0555555555555556</v>
      </c>
      <c r="U8" s="14"/>
      <c r="V8" s="14"/>
      <c r="W8" s="14"/>
      <c r="X8" s="13"/>
    </row>
    <row r="9" ht="15" spans="1:24">
      <c r="A9" s="6" t="s">
        <v>36</v>
      </c>
      <c r="B9" s="6">
        <v>27</v>
      </c>
      <c r="C9" s="6">
        <v>40</v>
      </c>
      <c r="D9" s="6">
        <v>18</v>
      </c>
      <c r="E9" s="7">
        <v>0.5185</v>
      </c>
      <c r="F9" s="6">
        <v>0</v>
      </c>
      <c r="G9" s="6">
        <v>0</v>
      </c>
      <c r="H9" s="6">
        <v>0</v>
      </c>
      <c r="I9" s="7">
        <v>0</v>
      </c>
      <c r="J9" s="6">
        <v>0</v>
      </c>
      <c r="K9" s="6">
        <v>0</v>
      </c>
      <c r="L9" s="6">
        <v>0</v>
      </c>
      <c r="Q9" s="12">
        <f t="shared" si="0"/>
        <v>0</v>
      </c>
      <c r="R9" s="13">
        <f t="shared" si="1"/>
        <v>0</v>
      </c>
      <c r="U9" s="14"/>
      <c r="V9" s="14"/>
      <c r="W9" s="14"/>
      <c r="X9" s="13"/>
    </row>
    <row r="10" ht="15" spans="1:24">
      <c r="A10" s="6" t="s">
        <v>37</v>
      </c>
      <c r="B10" s="6">
        <v>30</v>
      </c>
      <c r="C10" s="6">
        <v>44</v>
      </c>
      <c r="D10" s="6">
        <v>69</v>
      </c>
      <c r="E10" s="7">
        <v>0.6</v>
      </c>
      <c r="F10" s="6">
        <v>3</v>
      </c>
      <c r="G10" s="6">
        <v>0</v>
      </c>
      <c r="H10" s="6">
        <v>0</v>
      </c>
      <c r="I10" s="7">
        <v>0</v>
      </c>
      <c r="J10" s="6">
        <v>0</v>
      </c>
      <c r="K10" s="6">
        <v>0</v>
      </c>
      <c r="L10" s="6">
        <v>0</v>
      </c>
      <c r="Q10" s="12">
        <f t="shared" si="0"/>
        <v>3</v>
      </c>
      <c r="R10" s="13">
        <f t="shared" si="1"/>
        <v>0.1</v>
      </c>
      <c r="U10" s="14"/>
      <c r="V10" s="14"/>
      <c r="W10" s="14"/>
      <c r="X10" s="13"/>
    </row>
    <row r="11" ht="15" spans="1:24">
      <c r="A11" s="6" t="s">
        <v>38</v>
      </c>
      <c r="B11" s="6">
        <v>26</v>
      </c>
      <c r="C11" s="6">
        <v>48</v>
      </c>
      <c r="D11" s="6">
        <v>26</v>
      </c>
      <c r="E11" s="7">
        <v>0.3846</v>
      </c>
      <c r="F11" s="6">
        <v>1</v>
      </c>
      <c r="G11" s="6">
        <v>1</v>
      </c>
      <c r="H11" s="6">
        <v>0</v>
      </c>
      <c r="I11" s="7">
        <v>0</v>
      </c>
      <c r="J11" s="6">
        <v>0</v>
      </c>
      <c r="K11" s="6">
        <v>0</v>
      </c>
      <c r="L11" s="6">
        <v>0</v>
      </c>
      <c r="Q11" s="12">
        <f t="shared" si="0"/>
        <v>2</v>
      </c>
      <c r="R11" s="13">
        <f t="shared" si="1"/>
        <v>0.0769230769230769</v>
      </c>
      <c r="U11" s="14"/>
      <c r="V11" s="14"/>
      <c r="W11" s="14"/>
      <c r="X11" s="13"/>
    </row>
    <row r="12" ht="15" spans="1:24">
      <c r="A12" s="6" t="s">
        <v>39</v>
      </c>
      <c r="B12" s="6">
        <v>26</v>
      </c>
      <c r="C12" s="6">
        <v>67</v>
      </c>
      <c r="D12" s="6">
        <v>46</v>
      </c>
      <c r="E12" s="7">
        <v>0.4615</v>
      </c>
      <c r="F12" s="6">
        <v>3</v>
      </c>
      <c r="G12" s="6">
        <v>1</v>
      </c>
      <c r="H12" s="6">
        <v>0</v>
      </c>
      <c r="I12" s="7">
        <v>0</v>
      </c>
      <c r="J12" s="6">
        <v>0</v>
      </c>
      <c r="K12" s="6">
        <v>0</v>
      </c>
      <c r="L12" s="6">
        <v>0</v>
      </c>
      <c r="Q12" s="12">
        <f t="shared" si="0"/>
        <v>4</v>
      </c>
      <c r="R12" s="13">
        <f t="shared" si="1"/>
        <v>0.153846153846154</v>
      </c>
      <c r="U12" s="15"/>
      <c r="V12" s="15"/>
      <c r="W12" s="15"/>
      <c r="X12" s="13"/>
    </row>
    <row r="13" ht="15" spans="1:24">
      <c r="A13" s="6" t="s">
        <v>40</v>
      </c>
      <c r="B13" s="6">
        <v>26</v>
      </c>
      <c r="C13" s="6">
        <v>42</v>
      </c>
      <c r="D13" s="6">
        <v>61</v>
      </c>
      <c r="E13" s="7">
        <v>0.3846</v>
      </c>
      <c r="F13" s="6">
        <v>1</v>
      </c>
      <c r="G13" s="6">
        <v>0</v>
      </c>
      <c r="H13" s="6">
        <v>0</v>
      </c>
      <c r="I13" s="7">
        <v>0</v>
      </c>
      <c r="J13" s="6">
        <v>0</v>
      </c>
      <c r="K13" s="6">
        <v>0</v>
      </c>
      <c r="L13" s="6">
        <v>0</v>
      </c>
      <c r="Q13" s="12">
        <f t="shared" si="0"/>
        <v>1</v>
      </c>
      <c r="R13" s="13">
        <f t="shared" si="1"/>
        <v>0.0384615384615385</v>
      </c>
      <c r="U13" s="15"/>
      <c r="V13" s="15"/>
      <c r="W13" s="15"/>
      <c r="X13" s="13"/>
    </row>
    <row r="14" ht="15" spans="1:24">
      <c r="A14" s="6" t="s">
        <v>41</v>
      </c>
      <c r="B14" s="6">
        <v>31</v>
      </c>
      <c r="C14" s="6">
        <v>63</v>
      </c>
      <c r="D14" s="6">
        <v>49</v>
      </c>
      <c r="E14" s="7">
        <v>0.4194</v>
      </c>
      <c r="F14" s="6">
        <v>0</v>
      </c>
      <c r="G14" s="6">
        <v>1</v>
      </c>
      <c r="H14" s="6">
        <v>0</v>
      </c>
      <c r="I14" s="7">
        <v>0</v>
      </c>
      <c r="J14" s="6">
        <v>0</v>
      </c>
      <c r="K14" s="6">
        <v>0</v>
      </c>
      <c r="L14" s="6">
        <v>0</v>
      </c>
      <c r="Q14" s="12">
        <f t="shared" si="0"/>
        <v>1</v>
      </c>
      <c r="R14" s="13">
        <f t="shared" si="1"/>
        <v>0.032258064516129</v>
      </c>
      <c r="U14" s="15"/>
      <c r="V14" s="15"/>
      <c r="W14" s="15"/>
      <c r="X14" s="13"/>
    </row>
    <row r="15" ht="15" spans="1:24">
      <c r="A15" s="6" t="s">
        <v>42</v>
      </c>
      <c r="B15" s="6">
        <v>22</v>
      </c>
      <c r="C15" s="6">
        <v>45</v>
      </c>
      <c r="D15" s="6">
        <v>27</v>
      </c>
      <c r="E15" s="7">
        <v>0.4091</v>
      </c>
      <c r="F15" s="6">
        <v>1</v>
      </c>
      <c r="G15" s="6">
        <v>0</v>
      </c>
      <c r="H15" s="6">
        <v>0</v>
      </c>
      <c r="I15" s="7">
        <v>0</v>
      </c>
      <c r="J15" s="6">
        <v>0</v>
      </c>
      <c r="K15" s="6">
        <v>0</v>
      </c>
      <c r="L15" s="6">
        <v>0</v>
      </c>
      <c r="Q15" s="12">
        <f t="shared" si="0"/>
        <v>1</v>
      </c>
      <c r="R15" s="13">
        <f t="shared" si="1"/>
        <v>0.0454545454545455</v>
      </c>
      <c r="U15" s="15"/>
      <c r="V15" s="15"/>
      <c r="W15" s="15"/>
      <c r="X15" s="13"/>
    </row>
    <row r="16" ht="15" spans="1:24">
      <c r="A16" s="6" t="s">
        <v>43</v>
      </c>
      <c r="B16" s="6">
        <v>27</v>
      </c>
      <c r="C16" s="6">
        <v>45</v>
      </c>
      <c r="D16" s="6">
        <v>56</v>
      </c>
      <c r="E16" s="7">
        <v>0.4815</v>
      </c>
      <c r="F16" s="6">
        <v>1</v>
      </c>
      <c r="G16" s="6">
        <v>0</v>
      </c>
      <c r="H16" s="6">
        <v>0</v>
      </c>
      <c r="I16" s="7">
        <v>0</v>
      </c>
      <c r="J16" s="6">
        <v>0</v>
      </c>
      <c r="K16" s="6">
        <v>0</v>
      </c>
      <c r="L16" s="6">
        <v>0</v>
      </c>
      <c r="Q16" s="12">
        <f t="shared" si="0"/>
        <v>1</v>
      </c>
      <c r="R16" s="13">
        <f t="shared" si="1"/>
        <v>0.037037037037037</v>
      </c>
      <c r="U16" s="15"/>
      <c r="V16" s="15"/>
      <c r="W16" s="15"/>
      <c r="X16" s="13"/>
    </row>
    <row r="17" ht="15" spans="1:24">
      <c r="A17" s="6" t="s">
        <v>44</v>
      </c>
      <c r="B17" s="6">
        <v>30</v>
      </c>
      <c r="C17" s="6">
        <v>54</v>
      </c>
      <c r="D17" s="6">
        <v>50</v>
      </c>
      <c r="E17" s="7">
        <v>0.6</v>
      </c>
      <c r="F17" s="6">
        <v>4</v>
      </c>
      <c r="G17" s="6">
        <v>0</v>
      </c>
      <c r="H17" s="6">
        <v>0</v>
      </c>
      <c r="I17" s="7">
        <v>0</v>
      </c>
      <c r="J17" s="6">
        <v>0</v>
      </c>
      <c r="K17" s="6">
        <v>0</v>
      </c>
      <c r="L17" s="6">
        <v>0</v>
      </c>
      <c r="Q17" s="12">
        <f t="shared" si="0"/>
        <v>4</v>
      </c>
      <c r="R17" s="13">
        <f t="shared" si="1"/>
        <v>0.133333333333333</v>
      </c>
      <c r="U17" s="15"/>
      <c r="V17" s="15"/>
      <c r="W17" s="15"/>
      <c r="X17" s="13"/>
    </row>
    <row r="18" ht="15" spans="1:24">
      <c r="A18" s="6" t="s">
        <v>45</v>
      </c>
      <c r="B18" s="6">
        <v>27</v>
      </c>
      <c r="C18" s="6">
        <v>82</v>
      </c>
      <c r="D18" s="6">
        <v>61</v>
      </c>
      <c r="E18" s="7">
        <v>0.4074</v>
      </c>
      <c r="F18" s="6">
        <v>3</v>
      </c>
      <c r="G18" s="6">
        <v>3</v>
      </c>
      <c r="H18" s="6">
        <v>0</v>
      </c>
      <c r="I18" s="7">
        <v>0</v>
      </c>
      <c r="J18" s="6">
        <v>0</v>
      </c>
      <c r="K18" s="6">
        <v>0</v>
      </c>
      <c r="L18" s="6">
        <v>0</v>
      </c>
      <c r="Q18" s="12">
        <f t="shared" si="0"/>
        <v>6</v>
      </c>
      <c r="R18" s="13">
        <f t="shared" si="1"/>
        <v>0.222222222222222</v>
      </c>
      <c r="U18" s="15"/>
      <c r="V18" s="15"/>
      <c r="W18" s="15"/>
      <c r="X18" s="13"/>
    </row>
    <row r="19" ht="15" spans="1:24">
      <c r="A19" s="6" t="s">
        <v>46</v>
      </c>
      <c r="B19" s="6">
        <v>18</v>
      </c>
      <c r="C19" s="6">
        <v>93</v>
      </c>
      <c r="D19" s="6">
        <v>20</v>
      </c>
      <c r="E19" s="7">
        <v>0.3333</v>
      </c>
      <c r="F19" s="6">
        <v>0</v>
      </c>
      <c r="G19" s="6">
        <v>1</v>
      </c>
      <c r="H19" s="6">
        <v>0</v>
      </c>
      <c r="I19" s="7">
        <v>0</v>
      </c>
      <c r="J19" s="6">
        <v>0</v>
      </c>
      <c r="K19" s="6">
        <v>0</v>
      </c>
      <c r="L19" s="6">
        <v>0</v>
      </c>
      <c r="Q19" s="12">
        <f t="shared" si="0"/>
        <v>1</v>
      </c>
      <c r="R19" s="13">
        <f t="shared" si="1"/>
        <v>0.0555555555555556</v>
      </c>
      <c r="U19" s="15"/>
      <c r="V19" s="15"/>
      <c r="W19" s="15"/>
      <c r="X19" s="13"/>
    </row>
    <row r="20" ht="15" spans="1:24">
      <c r="A20" s="6" t="s">
        <v>47</v>
      </c>
      <c r="B20" s="6">
        <v>18</v>
      </c>
      <c r="C20" s="6">
        <v>28</v>
      </c>
      <c r="D20" s="6">
        <v>71</v>
      </c>
      <c r="E20" s="7">
        <v>0.7222</v>
      </c>
      <c r="F20" s="6">
        <v>1</v>
      </c>
      <c r="G20" s="6">
        <v>1</v>
      </c>
      <c r="H20" s="6">
        <v>0</v>
      </c>
      <c r="I20" s="7">
        <v>0</v>
      </c>
      <c r="J20" s="6">
        <v>0</v>
      </c>
      <c r="K20" s="6">
        <v>0</v>
      </c>
      <c r="L20" s="6">
        <v>0</v>
      </c>
      <c r="Q20" s="12">
        <f t="shared" si="0"/>
        <v>2</v>
      </c>
      <c r="R20" s="13">
        <f t="shared" si="1"/>
        <v>0.111111111111111</v>
      </c>
      <c r="U20" s="15"/>
      <c r="V20" s="15"/>
      <c r="W20" s="15"/>
      <c r="X20" s="13"/>
    </row>
    <row r="21" ht="15" spans="1:24">
      <c r="A21" s="6" t="s">
        <v>48</v>
      </c>
      <c r="B21" s="6">
        <v>20</v>
      </c>
      <c r="C21" s="6">
        <v>77</v>
      </c>
      <c r="D21" s="6">
        <v>37</v>
      </c>
      <c r="E21" s="7">
        <v>0.55</v>
      </c>
      <c r="F21" s="6">
        <v>0</v>
      </c>
      <c r="G21" s="6">
        <v>0</v>
      </c>
      <c r="H21" s="6">
        <v>0</v>
      </c>
      <c r="I21" s="7">
        <v>0</v>
      </c>
      <c r="J21" s="6">
        <v>0</v>
      </c>
      <c r="K21" s="6">
        <v>0</v>
      </c>
      <c r="L21" s="6">
        <v>0</v>
      </c>
      <c r="Q21" s="12">
        <f t="shared" si="0"/>
        <v>0</v>
      </c>
      <c r="R21" s="13">
        <f t="shared" si="1"/>
        <v>0</v>
      </c>
      <c r="U21" s="15"/>
      <c r="V21" s="15"/>
      <c r="W21" s="15"/>
      <c r="X21" s="13"/>
    </row>
  </sheetData>
  <mergeCells count="2">
    <mergeCell ref="B1:E1"/>
    <mergeCell ref="F1:L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Q6</vt:lpstr>
      <vt:lpstr>80</vt:lpstr>
      <vt:lpstr>F03</vt:lpstr>
      <vt:lpstr>901p</vt:lpstr>
      <vt:lpstr>X2</vt:lpstr>
      <vt:lpstr>50</vt:lpstr>
      <vt:lpstr>G12套餐</vt:lpstr>
      <vt:lpstr>M6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0</cp:lastModifiedBy>
  <dcterms:created xsi:type="dcterms:W3CDTF">2006-09-13T11:21:00Z</dcterms:created>
  <dcterms:modified xsi:type="dcterms:W3CDTF">2019-04-08T01:25:52Z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