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65" firstSheet="1" activeTab="10"/>
  </bookViews>
  <sheets>
    <sheet name="901皮计划" sheetId="1" state="hidden" r:id="rId1"/>
    <sheet name="G12计划" sheetId="2" r:id="rId2"/>
    <sheet name="Q6计划" sheetId="3" r:id="rId3"/>
    <sheet name="低出价高溢价" sheetId="7" state="hidden" r:id="rId4"/>
    <sheet name="定向" sheetId="4" state="hidden" r:id="rId5"/>
    <sheet name="F03H" sheetId="5" r:id="rId6"/>
    <sheet name="广撒网" sheetId="12" r:id="rId7"/>
    <sheet name="801" sheetId="8" state="hidden" r:id="rId8"/>
    <sheet name="智能推广计划" sheetId="11" r:id="rId9"/>
    <sheet name="901皮" sheetId="13" r:id="rId10"/>
    <sheet name="总体数据" sheetId="6" r:id="rId11"/>
    <sheet name="预售低出价+高溢价" sheetId="14" r:id="rId12"/>
    <sheet name="801网" sheetId="15" r:id="rId13"/>
    <sheet name="经典椅系列" sheetId="16" r:id="rId14"/>
    <sheet name="Sheet3" sheetId="17" r:id="rId15"/>
    <sheet name="Sheet4" sheetId="18" r:id="rId16"/>
    <sheet name="Sheet2" sheetId="10" state="hidden" r:id="rId17"/>
    <sheet name="Sheet1" sheetId="9" state="hidden" r:id="rId18"/>
  </sheets>
  <calcPr calcId="144525"/>
</workbook>
</file>

<file path=xl/comments1.xml><?xml version="1.0" encoding="utf-8"?>
<comments xmlns="http://schemas.openxmlformats.org/spreadsheetml/2006/main">
  <authors>
    <author>Dazdingo</author>
  </authors>
  <commentList>
    <comment ref="K6" authorId="0">
      <text>
        <r>
          <rPr>
            <b/>
            <sz val="9"/>
            <rFont val="宋体"/>
            <charset val="134"/>
          </rPr>
          <t>Dazdingo:</t>
        </r>
        <r>
          <rPr>
            <sz val="9"/>
            <rFont val="宋体"/>
            <charset val="134"/>
          </rPr>
          <t xml:space="preserve">
刷单
</t>
        </r>
      </text>
    </comment>
  </commentList>
</comments>
</file>

<file path=xl/sharedStrings.xml><?xml version="1.0" encoding="utf-8"?>
<sst xmlns="http://schemas.openxmlformats.org/spreadsheetml/2006/main" count="1086" uniqueCount="132">
  <si>
    <t>展现量</t>
  </si>
  <si>
    <t>点击量</t>
  </si>
  <si>
    <t>点击率</t>
  </si>
  <si>
    <t>花费</t>
  </si>
  <si>
    <t>平均点击花费</t>
  </si>
  <si>
    <t>点击转化率</t>
  </si>
  <si>
    <t>投入产出比</t>
  </si>
  <si>
    <t>总购物车数</t>
  </si>
  <si>
    <t>总收藏数</t>
  </si>
  <si>
    <t>总成交金额</t>
  </si>
  <si>
    <t>分日详情</t>
  </si>
  <si>
    <t>-</t>
  </si>
  <si>
    <t>汇总</t>
  </si>
  <si>
    <r>
      <rPr>
        <sz val="9"/>
        <color rgb="FF7C7C7C"/>
        <rFont val="微软雅黑"/>
        <charset val="134"/>
      </rPr>
      <t>总成交笔数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</si>
  <si>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t>收藏加购比</t>
  </si>
  <si>
    <r>
      <rPr>
        <sz val="9"/>
        <color rgb="FFFF0000"/>
        <rFont val="宋体"/>
        <charset val="134"/>
      </rPr>
      <t>退款</t>
    </r>
    <r>
      <rPr>
        <sz val="9"/>
        <color rgb="FFFF0000"/>
        <rFont val="Calibri"/>
        <charset val="134"/>
      </rPr>
      <t>6888</t>
    </r>
  </si>
  <si>
    <t>总成交笔数 </t>
  </si>
  <si>
    <t>总收藏加购率</t>
  </si>
  <si>
    <t>￥632.49</t>
  </si>
  <si>
    <t>￥2.55</t>
  </si>
  <si>
    <t>￥0</t>
  </si>
  <si>
    <t>￥461.33</t>
  </si>
  <si>
    <t>￥2.01</t>
  </si>
  <si>
    <t>刷单订单金额</t>
  </si>
  <si>
    <t>真实总成交金额</t>
  </si>
  <si>
    <r>
      <rPr>
        <sz val="9"/>
        <color rgb="FF7C7C7C"/>
        <rFont val="微软雅黑"/>
        <charset val="134"/>
      </rPr>
      <t>展现量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</si>
  <si>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点击量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</si>
  <si>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点击率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</si>
  <si>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花费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</si>
  <si>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平均点击花费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</si>
  <si>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点击转化率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</si>
  <si>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投入产出比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</si>
  <si>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总购物车数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</si>
  <si>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总收藏数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</si>
  <si>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总成交金额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</si>
  <si>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t>￥111.66</t>
  </si>
  <si>
    <t>￥1.86</t>
  </si>
  <si>
    <t>￥32.10</t>
  </si>
  <si>
    <t>￥2.47</t>
  </si>
  <si>
    <t>总成交笔数 </t>
  </si>
  <si>
    <t xml:space="preserve"> </t>
  </si>
  <si>
    <t>￥199.21</t>
  </si>
  <si>
    <t>￥5.11</t>
  </si>
  <si>
    <t>￥92.12</t>
  </si>
  <si>
    <t>￥1.92</t>
  </si>
  <si>
    <t>￥111.09</t>
  </si>
  <si>
    <t>￥1.88</t>
  </si>
  <si>
    <t>￥170.13</t>
  </si>
  <si>
    <t>￥1.83</t>
  </si>
  <si>
    <t>start=2018-12-1&amp;end=2018-12-1</t>
  </si>
  <si>
    <t>start=2018-12-2&amp;end=2018-12-2</t>
  </si>
  <si>
    <t>start=2018-12-3&amp;end=2018-12-3</t>
  </si>
  <si>
    <t>start=2018-12-4&amp;end=2018-12-4</t>
  </si>
  <si>
    <t>start=2018-12-5&amp;end=2018-12-5</t>
  </si>
  <si>
    <t>start=2018-12-6&amp;end=2018-12-6</t>
  </si>
  <si>
    <t>start=2018-12-7&amp;end=2018-12-7</t>
  </si>
  <si>
    <t>start=2018-12-8&amp;end=2018-12-8</t>
  </si>
  <si>
    <t>start=2018-12-9&amp;end=2018-12-9</t>
  </si>
  <si>
    <t>start=2018-12-10&amp;end=2018-12-10</t>
  </si>
  <si>
    <t>start=2018-12-11&amp;end=2018-12-11</t>
  </si>
  <si>
    <t>start=2018-12-12&amp;end=2018-12-12</t>
  </si>
  <si>
    <t>start=2018-12-13&amp;end=2018-12-13</t>
  </si>
  <si>
    <t>start=2018-12-14&amp;end=2018-12-14</t>
  </si>
  <si>
    <t>start=2018-12-15&amp;end=2018-12-15</t>
  </si>
  <si>
    <t>start=2018-12-16&amp;end=2018-12-16</t>
  </si>
  <si>
    <t>start=2018-12-17&amp;end=2018-12-17</t>
  </si>
  <si>
    <t>start=2018-12-18&amp;end=2018-12-18</t>
  </si>
  <si>
    <t>start=2018-12-19&amp;end=2018-12-19</t>
  </si>
  <si>
    <t>start=2018-12-20&amp;end=2018-12-20</t>
  </si>
  <si>
    <t>start=2018-12-21&amp;end=2018-12-21</t>
  </si>
  <si>
    <t>start=2018-12-22&amp;end=2018-12-22</t>
  </si>
  <si>
    <t>start=2018-12-23&amp;end=2018-12-23</t>
  </si>
  <si>
    <t>start=2018-12-24&amp;end=2018-12-24</t>
  </si>
  <si>
    <t>start=2018-12-25&amp;end=2018-12-25</t>
  </si>
  <si>
    <t>start=2018-12-26&amp;end=2018-12-26</t>
  </si>
  <si>
    <t>start=2018-12-27&amp;end=2018-12-27</t>
  </si>
  <si>
    <t>start=2018-12-28&amp;end=2018-12-28</t>
  </si>
  <si>
    <t>start=2018-12-29&amp;end=2018-12-29</t>
  </si>
  <si>
    <t>￥78.59</t>
  </si>
  <si>
    <t>￥0.89</t>
  </si>
  <si>
    <t>start=2018-12-30&amp;end=2018-12-30</t>
  </si>
  <si>
    <t>￥32.06</t>
  </si>
  <si>
    <t>￥0.97</t>
  </si>
  <si>
    <t>￥71.02</t>
  </si>
  <si>
    <t>￥4.18</t>
  </si>
  <si>
    <t>start=2019-01-20&amp;end=2019-01-20</t>
  </si>
  <si>
    <t>start=2019-01-21&amp;end=2019-01-21</t>
  </si>
  <si>
    <t>start=2019-01-22&amp;end=2019-01-22</t>
  </si>
  <si>
    <t>start=2019-01-23&amp;end=2019-01-23</t>
  </si>
  <si>
    <t>start=2019-01-24&amp;end=2019-01-24</t>
  </si>
  <si>
    <t>start=2019-01-25&amp;end=2019-01-25</t>
  </si>
  <si>
    <t>start=2019-01-26&amp;end=2019-01-26</t>
  </si>
  <si>
    <t>start=2019-01-27&amp;end=2019-01-27</t>
  </si>
  <si>
    <t>start=2019-01-28&amp;end=2019-01-28</t>
  </si>
  <si>
    <t>start=2019-01-29&amp;end=2019-01-29</t>
  </si>
  <si>
    <t>start=2019-01-30&amp;end=2019-01-30</t>
  </si>
  <si>
    <t>start=2019-01-31&amp;end=2019-01-31</t>
  </si>
  <si>
    <t>start=2019-02-1&amp;end=2019-02-1</t>
  </si>
  <si>
    <t>start=2019-02-2&amp;end=2019-02-2</t>
  </si>
  <si>
    <t>start=2019-02-3&amp;end=2019-02-3</t>
  </si>
  <si>
    <t>start=2019-02-4&amp;end=2019-02-4</t>
  </si>
  <si>
    <t>start=2019-02-5&amp;end=2019-02-5</t>
  </si>
  <si>
    <t>start=2019-02-6&amp;end=2019-02-6</t>
  </si>
  <si>
    <t>start=2019-02-7&amp;end=2019-02-7</t>
  </si>
  <si>
    <t>start=2019-02-8&amp;end=2019-02-8</t>
  </si>
  <si>
    <t>start=2019-02-9&amp;end=2019-02-9</t>
  </si>
  <si>
    <t>start=2019-02-10&amp;end=2019-02-10</t>
  </si>
  <si>
    <t>start=2019-02-11&amp;end=2019-02-11</t>
  </si>
  <si>
    <t>start=2019-02-12&amp;end=2019-02-12</t>
  </si>
  <si>
    <t>start=2019-02-13&amp;end=2019-02-13</t>
  </si>
  <si>
    <t>start=2019-02-14&amp;end=2019-02-14</t>
  </si>
  <si>
    <t>start=2019-02-15&amp;end=2019-02-15</t>
  </si>
  <si>
    <t>start=2019-02-16&amp;end=2019-02-16</t>
  </si>
  <si>
    <t>start=2019-02-17&amp;end=2019-02-17</t>
  </si>
  <si>
    <t>start=2019-02-18&amp;end=2019-02-18</t>
  </si>
  <si>
    <t>start=2019-02-19&amp;end=2019-02-19</t>
  </si>
  <si>
    <t>start=2019-02-20&amp;end=2019-02-20</t>
  </si>
  <si>
    <t>start=2019-02-21&amp;end=2019-02-21</t>
  </si>
  <si>
    <t>start=2019-02-22&amp;end=2019-02-22</t>
  </si>
  <si>
    <t>￥933.83</t>
  </si>
  <si>
    <t>￥2.05</t>
  </si>
  <si>
    <t>start=2019-02-23&amp;end=2019-02-23</t>
  </si>
  <si>
    <t>start=2019-02-24&amp;end=2019-02-24</t>
  </si>
  <si>
    <t>start=2019-02-25&amp;end=2019-02-25</t>
  </si>
  <si>
    <t>start=2019-02-26&amp;end=2019-02-26</t>
  </si>
  <si>
    <t>start=2019-02-27&amp;end=2019-02-27</t>
  </si>
  <si>
    <t>start=2019-02-28&amp;end=2019-02-28</t>
  </si>
  <si>
    <t>start=2019-02-29&amp;end=2019-02-29</t>
  </si>
  <si>
    <t>￥965.85</t>
  </si>
  <si>
    <t>￥2.27</t>
  </si>
  <si>
    <t>start=2019-02-30&amp;end=2019-02-30</t>
  </si>
  <si>
    <t>价格</t>
  </si>
</sst>
</file>

<file path=xl/styles.xml><?xml version="1.0" encoding="utf-8"?>
<styleSheet xmlns="http://schemas.openxmlformats.org/spreadsheetml/2006/main">
  <numFmts count="8">
    <numFmt numFmtId="8" formatCode="&quot;￥&quot;#,##0.00;[Red]&quot;￥&quot;\-#,##0.00"/>
    <numFmt numFmtId="6" formatCode="&quot;￥&quot;#,##0;[Red]&quot;￥&quot;\-#,##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m&quot;月&quot;d&quot;日&quot;;@"/>
  </numFmts>
  <fonts count="43">
    <font>
      <sz val="11"/>
      <color indexed="8"/>
      <name val="宋体"/>
      <charset val="134"/>
      <scheme val="minor"/>
    </font>
    <font>
      <sz val="9"/>
      <name val="Calibri"/>
      <charset val="134"/>
    </font>
    <font>
      <sz val="9"/>
      <color rgb="FF7C7C7C"/>
      <name val="Calibri"/>
      <charset val="134"/>
    </font>
    <font>
      <sz val="9"/>
      <color rgb="FF333333"/>
      <name val="微软雅黑"/>
      <charset val="134"/>
    </font>
    <font>
      <sz val="9"/>
      <color rgb="FF000000"/>
      <name val="Calibri"/>
      <charset val="134"/>
    </font>
    <font>
      <sz val="9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9"/>
      <color rgb="FF7C7C7C"/>
      <name val="微软雅黑"/>
      <charset val="134"/>
    </font>
    <font>
      <sz val="11"/>
      <name val="Calibri"/>
      <charset val="134"/>
    </font>
    <font>
      <sz val="10"/>
      <color rgb="FF333333"/>
      <name val="微软雅黑"/>
      <charset val="134"/>
    </font>
    <font>
      <sz val="7"/>
      <color rgb="FF333333"/>
      <name val="微软雅黑"/>
      <charset val="134"/>
    </font>
    <font>
      <sz val="9"/>
      <color rgb="FFFF0000"/>
      <name val="Calibri"/>
      <charset val="134"/>
    </font>
    <font>
      <sz val="9"/>
      <color indexed="8"/>
      <name val="宋体"/>
      <charset val="134"/>
      <scheme val="minor"/>
    </font>
    <font>
      <sz val="9"/>
      <color rgb="FF333333"/>
      <name val="Calibri"/>
      <charset val="134"/>
    </font>
    <font>
      <sz val="8"/>
      <color rgb="FF333333"/>
      <name val="微软雅黑"/>
      <charset val="134"/>
    </font>
    <font>
      <sz val="9"/>
      <color rgb="FFF98400"/>
      <name val="微软雅黑"/>
      <charset val="134"/>
    </font>
    <font>
      <sz val="9"/>
      <color rgb="FF7C7C7C"/>
      <name val="宋体"/>
      <charset val="134"/>
    </font>
    <font>
      <sz val="9"/>
      <color rgb="FFFFFFFF"/>
      <name val="微软雅黑"/>
      <charset val="134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ACACAC"/>
      <name val="iconfont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rgb="FFEBEBEB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2" borderId="10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1" borderId="13" applyNumberFormat="0" applyFon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8" borderId="15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4" fillId="9" borderId="12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14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0" fontId="3" fillId="3" borderId="1" xfId="0" applyNumberFormat="1" applyFont="1" applyFill="1" applyBorder="1" applyAlignment="1">
      <alignment vertical="center" wrapText="1"/>
    </xf>
    <xf numFmtId="8" fontId="3" fillId="3" borderId="1" xfId="0" applyNumberFormat="1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0" fontId="3" fillId="4" borderId="1" xfId="0" applyNumberFormat="1" applyFont="1" applyFill="1" applyBorder="1" applyAlignment="1">
      <alignment vertical="center" wrapText="1"/>
    </xf>
    <xf numFmtId="8" fontId="3" fillId="4" borderId="1" xfId="0" applyNumberFormat="1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6" fontId="3" fillId="3" borderId="1" xfId="0" applyNumberFormat="1" applyFont="1" applyFill="1" applyBorder="1" applyAlignment="1">
      <alignment vertical="center" wrapText="1"/>
    </xf>
    <xf numFmtId="6" fontId="3" fillId="4" borderId="1" xfId="0" applyNumberFormat="1" applyFont="1" applyFill="1" applyBorder="1" applyAlignment="1">
      <alignment vertical="center" wrapText="1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left" vertical="center" wrapText="1"/>
    </xf>
    <xf numFmtId="3" fontId="3" fillId="4" borderId="1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77" fontId="9" fillId="0" borderId="0" xfId="0" applyNumberFormat="1" applyFont="1">
      <alignment vertical="center"/>
    </xf>
    <xf numFmtId="3" fontId="10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0" fontId="10" fillId="3" borderId="1" xfId="0" applyNumberFormat="1" applyFont="1" applyFill="1" applyBorder="1" applyAlignment="1">
      <alignment vertical="center" wrapText="1"/>
    </xf>
    <xf numFmtId="8" fontId="10" fillId="3" borderId="1" xfId="0" applyNumberFormat="1" applyFont="1" applyFill="1" applyBorder="1" applyAlignment="1">
      <alignment vertical="center" wrapText="1"/>
    </xf>
    <xf numFmtId="9" fontId="10" fillId="3" borderId="1" xfId="0" applyNumberFormat="1" applyFont="1" applyFill="1" applyBorder="1" applyAlignment="1">
      <alignment vertical="center" wrapText="1"/>
    </xf>
    <xf numFmtId="6" fontId="10" fillId="3" borderId="1" xfId="0" applyNumberFormat="1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8" fillId="2" borderId="3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3" fontId="10" fillId="4" borderId="1" xfId="0" applyNumberFormat="1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10" fontId="10" fillId="4" borderId="1" xfId="0" applyNumberFormat="1" applyFont="1" applyFill="1" applyBorder="1" applyAlignment="1">
      <alignment vertical="center" wrapText="1"/>
    </xf>
    <xf numFmtId="8" fontId="10" fillId="4" borderId="1" xfId="0" applyNumberFormat="1" applyFont="1" applyFill="1" applyBorder="1" applyAlignment="1">
      <alignment vertical="center" wrapText="1"/>
    </xf>
    <xf numFmtId="9" fontId="10" fillId="4" borderId="1" xfId="0" applyNumberFormat="1" applyFont="1" applyFill="1" applyBorder="1" applyAlignment="1">
      <alignment vertical="center" wrapText="1"/>
    </xf>
    <xf numFmtId="3" fontId="11" fillId="4" borderId="1" xfId="0" applyNumberFormat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10" fontId="11" fillId="4" borderId="1" xfId="0" applyNumberFormat="1" applyFont="1" applyFill="1" applyBorder="1" applyAlignment="1">
      <alignment vertical="center" wrapText="1"/>
    </xf>
    <xf numFmtId="9" fontId="11" fillId="4" borderId="1" xfId="0" applyNumberFormat="1" applyFont="1" applyFill="1" applyBorder="1" applyAlignment="1">
      <alignment vertical="center" wrapText="1"/>
    </xf>
    <xf numFmtId="176" fontId="2" fillId="2" borderId="0" xfId="0" applyNumberFormat="1" applyFont="1" applyFill="1" applyAlignment="1">
      <alignment horizontal="left" vertical="center"/>
    </xf>
    <xf numFmtId="6" fontId="10" fillId="4" borderId="1" xfId="0" applyNumberFormat="1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3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0" fontId="3" fillId="4" borderId="1" xfId="0" applyNumberFormat="1" applyFont="1" applyFill="1" applyBorder="1" applyAlignment="1">
      <alignment vertical="center" wrapText="1"/>
    </xf>
    <xf numFmtId="8" fontId="3" fillId="4" borderId="1" xfId="0" applyNumberFormat="1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2" fillId="0" borderId="5" xfId="0" applyFont="1" applyBorder="1">
      <alignment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6" fontId="3" fillId="7" borderId="1" xfId="0" applyNumberFormat="1" applyFont="1" applyFill="1" applyBorder="1" applyAlignment="1">
      <alignment vertical="center" wrapText="1"/>
    </xf>
    <xf numFmtId="10" fontId="13" fillId="0" borderId="0" xfId="0" applyNumberFormat="1" applyFont="1" applyAlignment="1">
      <alignment horizontal="center" vertical="center"/>
    </xf>
    <xf numFmtId="6" fontId="3" fillId="4" borderId="1" xfId="0" applyNumberFormat="1" applyFont="1" applyFill="1" applyBorder="1" applyAlignment="1">
      <alignment vertical="center" wrapText="1"/>
    </xf>
    <xf numFmtId="0" fontId="5" fillId="5" borderId="0" xfId="0" applyFont="1" applyFill="1" applyAlignment="1">
      <alignment horizontal="center" vertical="center"/>
    </xf>
    <xf numFmtId="10" fontId="14" fillId="3" borderId="7" xfId="0" applyNumberFormat="1" applyFont="1" applyFill="1" applyBorder="1">
      <alignment vertical="center"/>
    </xf>
    <xf numFmtId="3" fontId="15" fillId="4" borderId="1" xfId="0" applyNumberFormat="1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10" fontId="15" fillId="4" borderId="1" xfId="0" applyNumberFormat="1" applyFont="1" applyFill="1" applyBorder="1" applyAlignment="1">
      <alignment vertical="center" wrapText="1"/>
    </xf>
    <xf numFmtId="8" fontId="15" fillId="4" borderId="1" xfId="0" applyNumberFormat="1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0" fontId="3" fillId="5" borderId="1" xfId="0" applyNumberFormat="1" applyFont="1" applyFill="1" applyBorder="1" applyAlignment="1">
      <alignment vertical="center" wrapText="1"/>
    </xf>
    <xf numFmtId="8" fontId="3" fillId="5" borderId="1" xfId="0" applyNumberFormat="1" applyFont="1" applyFill="1" applyBorder="1" applyAlignment="1">
      <alignment vertical="center" wrapText="1"/>
    </xf>
    <xf numFmtId="9" fontId="3" fillId="5" borderId="1" xfId="0" applyNumberFormat="1" applyFont="1" applyFill="1" applyBorder="1" applyAlignment="1">
      <alignment vertical="center" wrapText="1"/>
    </xf>
    <xf numFmtId="6" fontId="3" fillId="5" borderId="1" xfId="0" applyNumberFormat="1" applyFont="1" applyFill="1" applyBorder="1" applyAlignment="1">
      <alignment vertical="center" wrapText="1"/>
    </xf>
    <xf numFmtId="3" fontId="3" fillId="4" borderId="0" xfId="0" applyNumberFormat="1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10" fontId="3" fillId="4" borderId="0" xfId="0" applyNumberFormat="1" applyFont="1" applyFill="1" applyBorder="1" applyAlignment="1">
      <alignment vertical="center" wrapText="1"/>
    </xf>
    <xf numFmtId="8" fontId="3" fillId="4" borderId="0" xfId="0" applyNumberFormat="1" applyFont="1" applyFill="1" applyBorder="1" applyAlignment="1">
      <alignment vertical="center" wrapText="1"/>
    </xf>
    <xf numFmtId="9" fontId="3" fillId="4" borderId="0" xfId="0" applyNumberFormat="1" applyFont="1" applyFill="1" applyBorder="1" applyAlignment="1">
      <alignment vertical="center" wrapText="1"/>
    </xf>
    <xf numFmtId="6" fontId="3" fillId="4" borderId="0" xfId="0" applyNumberFormat="1" applyFont="1" applyFill="1" applyBorder="1" applyAlignment="1">
      <alignment vertical="center" wrapText="1"/>
    </xf>
    <xf numFmtId="0" fontId="16" fillId="4" borderId="1" xfId="0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vertical="center" wrapText="1"/>
    </xf>
    <xf numFmtId="10" fontId="0" fillId="5" borderId="0" xfId="0" applyNumberFormat="1" applyFill="1">
      <alignment vertical="center"/>
    </xf>
    <xf numFmtId="0" fontId="0" fillId="0" borderId="8" xfId="0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'901皮计划'!$B$1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'901皮计划'!$A$2:$A$32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'901皮计划'!$B$2:$B$32</c:f>
              <c:numCache>
                <c:formatCode>#,##0</c:formatCode>
                <c:ptCount val="31"/>
                <c:pt idx="0">
                  <c:v>1368</c:v>
                </c:pt>
                <c:pt idx="1">
                  <c:v>1276</c:v>
                </c:pt>
                <c:pt idx="2">
                  <c:v>1207</c:v>
                </c:pt>
                <c:pt idx="3">
                  <c:v>1351</c:v>
                </c:pt>
                <c:pt idx="4" c:formatCode="General">
                  <c:v>736</c:v>
                </c:pt>
                <c:pt idx="5">
                  <c:v>1107</c:v>
                </c:pt>
                <c:pt idx="6">
                  <c:v>1077</c:v>
                </c:pt>
                <c:pt idx="7" c:formatCode="General">
                  <c:v>832</c:v>
                </c:pt>
                <c:pt idx="8" c:formatCode="General">
                  <c:v>738</c:v>
                </c:pt>
                <c:pt idx="9" c:formatCode="General">
                  <c:v>426</c:v>
                </c:pt>
                <c:pt idx="10" c:formatCode="General">
                  <c:v>624</c:v>
                </c:pt>
                <c:pt idx="11" c:formatCode="General">
                  <c:v>601</c:v>
                </c:pt>
                <c:pt idx="12" c:formatCode="General">
                  <c:v>811</c:v>
                </c:pt>
                <c:pt idx="13" c:formatCode="General">
                  <c:v>894</c:v>
                </c:pt>
                <c:pt idx="14" c:formatCode="General">
                  <c:v>642</c:v>
                </c:pt>
                <c:pt idx="15" c:formatCode="General">
                  <c:v>890</c:v>
                </c:pt>
                <c:pt idx="16">
                  <c:v>1023</c:v>
                </c:pt>
                <c:pt idx="17">
                  <c:v>1154</c:v>
                </c:pt>
                <c:pt idx="18" c:formatCode="General">
                  <c:v>932</c:v>
                </c:pt>
                <c:pt idx="19" c:formatCode="General">
                  <c:v>914</c:v>
                </c:pt>
                <c:pt idx="20" c:formatCode="General">
                  <c:v>947</c:v>
                </c:pt>
                <c:pt idx="21">
                  <c:v>1055</c:v>
                </c:pt>
                <c:pt idx="22" c:formatCode="General">
                  <c:v>692</c:v>
                </c:pt>
                <c:pt idx="23" c:formatCode="General">
                  <c:v>710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4214436082948"/>
          <c:y val="0.0445227418321589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Q6计划!$D$1</c:f>
              <c:strCache>
                <c:ptCount val="1"/>
                <c:pt idx="0">
                  <c:v>点击率 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Q6计划!$A$2:$A$43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Q6计划!$D$2:$D$43</c:f>
              <c:numCache>
                <c:formatCode>0.00%</c:formatCode>
                <c:ptCount val="42"/>
                <c:pt idx="0">
                  <c:v>0.0217</c:v>
                </c:pt>
                <c:pt idx="1">
                  <c:v>0.0196</c:v>
                </c:pt>
                <c:pt idx="2">
                  <c:v>0.0228</c:v>
                </c:pt>
                <c:pt idx="3">
                  <c:v>0.0197</c:v>
                </c:pt>
                <c:pt idx="4">
                  <c:v>0.0211</c:v>
                </c:pt>
                <c:pt idx="5">
                  <c:v>0.0147</c:v>
                </c:pt>
                <c:pt idx="6">
                  <c:v>0.0114</c:v>
                </c:pt>
                <c:pt idx="7">
                  <c:v>0.0131</c:v>
                </c:pt>
                <c:pt idx="8">
                  <c:v>0.0155</c:v>
                </c:pt>
                <c:pt idx="9">
                  <c:v>0.0148</c:v>
                </c:pt>
                <c:pt idx="10">
                  <c:v>0.017</c:v>
                </c:pt>
                <c:pt idx="11">
                  <c:v>0.0132</c:v>
                </c:pt>
                <c:pt idx="12">
                  <c:v>0.0199</c:v>
                </c:pt>
                <c:pt idx="13">
                  <c:v>0.0163</c:v>
                </c:pt>
                <c:pt idx="14">
                  <c:v>0.0137</c:v>
                </c:pt>
                <c:pt idx="15">
                  <c:v>0.0159</c:v>
                </c:pt>
                <c:pt idx="16">
                  <c:v>0.0119</c:v>
                </c:pt>
                <c:pt idx="17">
                  <c:v>0.0079</c:v>
                </c:pt>
                <c:pt idx="18">
                  <c:v>0.0085</c:v>
                </c:pt>
                <c:pt idx="19">
                  <c:v>0.0036</c:v>
                </c:pt>
                <c:pt idx="20">
                  <c:v>0.0067</c:v>
                </c:pt>
                <c:pt idx="21">
                  <c:v>0.0081</c:v>
                </c:pt>
                <c:pt idx="22">
                  <c:v>0.0124</c:v>
                </c:pt>
                <c:pt idx="23">
                  <c:v>0.0085</c:v>
                </c:pt>
                <c:pt idx="24">
                  <c:v>0.0089</c:v>
                </c:pt>
                <c:pt idx="25">
                  <c:v>0.0066</c:v>
                </c:pt>
                <c:pt idx="26">
                  <c:v>0.0112</c:v>
                </c:pt>
                <c:pt idx="27">
                  <c:v>0.007</c:v>
                </c:pt>
                <c:pt idx="28">
                  <c:v>0.008</c:v>
                </c:pt>
                <c:pt idx="29">
                  <c:v>0.015</c:v>
                </c:pt>
                <c:pt idx="30">
                  <c:v>0.0143</c:v>
                </c:pt>
                <c:pt idx="31">
                  <c:v>0.0066</c:v>
                </c:pt>
                <c:pt idx="32">
                  <c:v>0.0062</c:v>
                </c:pt>
                <c:pt idx="33">
                  <c:v>0.0134</c:v>
                </c:pt>
                <c:pt idx="34">
                  <c:v>0.0179</c:v>
                </c:pt>
                <c:pt idx="35">
                  <c:v>0.0158</c:v>
                </c:pt>
                <c:pt idx="36">
                  <c:v>0.0185</c:v>
                </c:pt>
                <c:pt idx="37">
                  <c:v>0.0124</c:v>
                </c:pt>
                <c:pt idx="38">
                  <c:v>0.0159</c:v>
                </c:pt>
                <c:pt idx="39">
                  <c:v>0.0197</c:v>
                </c:pt>
                <c:pt idx="40">
                  <c:v>0.0143</c:v>
                </c:pt>
                <c:pt idx="41">
                  <c:v>0.0186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6651583710407"/>
          <c:y val="0.07110826393337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Q6计划!$B$1</c:f>
              <c:strCache>
                <c:ptCount val="1"/>
                <c:pt idx="0">
                  <c:v>展现量 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Q6计划!$A$2:$A$43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Q6计划!$B$2:$B$43</c:f>
              <c:numCache>
                <c:formatCode>#,##0</c:formatCode>
                <c:ptCount val="42"/>
                <c:pt idx="0">
                  <c:v>2256</c:v>
                </c:pt>
                <c:pt idx="1">
                  <c:v>3369</c:v>
                </c:pt>
                <c:pt idx="2">
                  <c:v>2498</c:v>
                </c:pt>
                <c:pt idx="3">
                  <c:v>4256</c:v>
                </c:pt>
                <c:pt idx="4">
                  <c:v>3465</c:v>
                </c:pt>
                <c:pt idx="5">
                  <c:v>5787</c:v>
                </c:pt>
                <c:pt idx="6">
                  <c:v>5333</c:v>
                </c:pt>
                <c:pt idx="7">
                  <c:v>5807</c:v>
                </c:pt>
                <c:pt idx="8">
                  <c:v>4313</c:v>
                </c:pt>
                <c:pt idx="9">
                  <c:v>6708</c:v>
                </c:pt>
                <c:pt idx="10">
                  <c:v>6570</c:v>
                </c:pt>
                <c:pt idx="11">
                  <c:v>7178</c:v>
                </c:pt>
                <c:pt idx="12">
                  <c:v>13860</c:v>
                </c:pt>
                <c:pt idx="13">
                  <c:v>27440</c:v>
                </c:pt>
                <c:pt idx="14">
                  <c:v>28216</c:v>
                </c:pt>
                <c:pt idx="15">
                  <c:v>43481</c:v>
                </c:pt>
                <c:pt idx="16">
                  <c:v>14151</c:v>
                </c:pt>
                <c:pt idx="17">
                  <c:v>20108</c:v>
                </c:pt>
                <c:pt idx="18">
                  <c:v>16668</c:v>
                </c:pt>
                <c:pt idx="19">
                  <c:v>40528</c:v>
                </c:pt>
                <c:pt idx="20">
                  <c:v>22309</c:v>
                </c:pt>
                <c:pt idx="21">
                  <c:v>16939</c:v>
                </c:pt>
                <c:pt idx="22">
                  <c:v>11217</c:v>
                </c:pt>
                <c:pt idx="23">
                  <c:v>14647</c:v>
                </c:pt>
                <c:pt idx="24">
                  <c:v>16150</c:v>
                </c:pt>
                <c:pt idx="25">
                  <c:v>31390</c:v>
                </c:pt>
                <c:pt idx="26">
                  <c:v>13440</c:v>
                </c:pt>
                <c:pt idx="27">
                  <c:v>25375</c:v>
                </c:pt>
                <c:pt idx="28">
                  <c:v>31821</c:v>
                </c:pt>
                <c:pt idx="29">
                  <c:v>11368</c:v>
                </c:pt>
                <c:pt idx="30">
                  <c:v>9944</c:v>
                </c:pt>
                <c:pt idx="31">
                  <c:v>24071</c:v>
                </c:pt>
                <c:pt idx="32">
                  <c:v>20244</c:v>
                </c:pt>
                <c:pt idx="33">
                  <c:v>4462</c:v>
                </c:pt>
                <c:pt idx="34">
                  <c:v>4571</c:v>
                </c:pt>
                <c:pt idx="35">
                  <c:v>4298</c:v>
                </c:pt>
                <c:pt idx="36">
                  <c:v>3666</c:v>
                </c:pt>
                <c:pt idx="37">
                  <c:v>3793</c:v>
                </c:pt>
                <c:pt idx="38">
                  <c:v>3951</c:v>
                </c:pt>
                <c:pt idx="39">
                  <c:v>2694</c:v>
                </c:pt>
                <c:pt idx="40">
                  <c:v>2523</c:v>
                </c:pt>
                <c:pt idx="41">
                  <c:v>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9658977597554"/>
          <c:y val="0.8505323505323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16215669073487"/>
          <c:y val="0.0580037664783428"/>
          <c:w val="0.929417591125198"/>
          <c:h val="0.662268803945746"/>
        </c:manualLayout>
      </c:layout>
      <c:lineChart>
        <c:grouping val="standard"/>
        <c:varyColors val="0"/>
        <c:ser>
          <c:idx val="0"/>
          <c:order val="0"/>
          <c:tx>
            <c:strRef>
              <c:f>Q6计划!$C$1</c:f>
              <c:strCache>
                <c:ptCount val="1"/>
                <c:pt idx="0">
                  <c:v>点击量 </c:v>
                </c:pt>
              </c:strCache>
            </c:strRef>
          </c:tx>
          <c:dLbls>
            <c:delete val="1"/>
          </c:dLbls>
          <c:cat>
            <c:numRef>
              <c:f>Q6计划!$A$2:$A$43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Q6计划!$C$2:$C$43</c:f>
              <c:numCache>
                <c:formatCode>General</c:formatCode>
                <c:ptCount val="42"/>
                <c:pt idx="0">
                  <c:v>49</c:v>
                </c:pt>
                <c:pt idx="1">
                  <c:v>66</c:v>
                </c:pt>
                <c:pt idx="2">
                  <c:v>57</c:v>
                </c:pt>
                <c:pt idx="3">
                  <c:v>84</c:v>
                </c:pt>
                <c:pt idx="4">
                  <c:v>73</c:v>
                </c:pt>
                <c:pt idx="5">
                  <c:v>85</c:v>
                </c:pt>
                <c:pt idx="6">
                  <c:v>61</c:v>
                </c:pt>
                <c:pt idx="7">
                  <c:v>76</c:v>
                </c:pt>
                <c:pt idx="8">
                  <c:v>67</c:v>
                </c:pt>
                <c:pt idx="9">
                  <c:v>99</c:v>
                </c:pt>
                <c:pt idx="10">
                  <c:v>112</c:v>
                </c:pt>
                <c:pt idx="11">
                  <c:v>95</c:v>
                </c:pt>
                <c:pt idx="12">
                  <c:v>276</c:v>
                </c:pt>
                <c:pt idx="13">
                  <c:v>446</c:v>
                </c:pt>
                <c:pt idx="14">
                  <c:v>386</c:v>
                </c:pt>
                <c:pt idx="15">
                  <c:v>690</c:v>
                </c:pt>
                <c:pt idx="16">
                  <c:v>169</c:v>
                </c:pt>
                <c:pt idx="17">
                  <c:v>159</c:v>
                </c:pt>
                <c:pt idx="18">
                  <c:v>142</c:v>
                </c:pt>
                <c:pt idx="19">
                  <c:v>147</c:v>
                </c:pt>
                <c:pt idx="20">
                  <c:v>150</c:v>
                </c:pt>
                <c:pt idx="21">
                  <c:v>137</c:v>
                </c:pt>
                <c:pt idx="22">
                  <c:v>139</c:v>
                </c:pt>
                <c:pt idx="23">
                  <c:v>124</c:v>
                </c:pt>
                <c:pt idx="24">
                  <c:v>144</c:v>
                </c:pt>
                <c:pt idx="25">
                  <c:v>207</c:v>
                </c:pt>
                <c:pt idx="26">
                  <c:v>151</c:v>
                </c:pt>
                <c:pt idx="27">
                  <c:v>177</c:v>
                </c:pt>
                <c:pt idx="28">
                  <c:v>255</c:v>
                </c:pt>
                <c:pt idx="29">
                  <c:v>170</c:v>
                </c:pt>
                <c:pt idx="30">
                  <c:v>142</c:v>
                </c:pt>
                <c:pt idx="31">
                  <c:v>160</c:v>
                </c:pt>
                <c:pt idx="32">
                  <c:v>126</c:v>
                </c:pt>
                <c:pt idx="33">
                  <c:v>60</c:v>
                </c:pt>
                <c:pt idx="34">
                  <c:v>82</c:v>
                </c:pt>
                <c:pt idx="35">
                  <c:v>68</c:v>
                </c:pt>
                <c:pt idx="36">
                  <c:v>68</c:v>
                </c:pt>
                <c:pt idx="37">
                  <c:v>47</c:v>
                </c:pt>
                <c:pt idx="38">
                  <c:v>63</c:v>
                </c:pt>
                <c:pt idx="39">
                  <c:v>53</c:v>
                </c:pt>
                <c:pt idx="40">
                  <c:v>36</c:v>
                </c:pt>
                <c:pt idx="4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6304069100479"/>
          <c:y val="0.071563088512241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低出价高溢价!$B$1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低出价高溢价!$A$2:$A$25</c:f>
              <c:numCache>
                <c:formatCode>m"月"d"日";@</c:formatCode>
                <c:ptCount val="24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</c:numCache>
            </c:numRef>
          </c:cat>
          <c:val>
            <c:numRef>
              <c:f>低出价高溢价!$B$2:$B$25</c:f>
              <c:numCache>
                <c:formatCode>#,##0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93142"/>
        <c:axId val="928800238"/>
      </c:lineChart>
      <c:dateAx>
        <c:axId val="813693142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00238"/>
        <c:crosses val="autoZero"/>
        <c:auto val="1"/>
        <c:lblOffset val="100"/>
        <c:baseTimeUnit val="days"/>
      </c:dateAx>
      <c:valAx>
        <c:axId val="928800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6931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低出价高溢价!$C$1</c:f>
              <c:strCache>
                <c:ptCount val="1"/>
                <c:pt idx="0">
                  <c:v>点击量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低出价高溢价!$A$2:$A$25</c:f>
              <c:numCache>
                <c:formatCode>m"月"d"日";@</c:formatCode>
                <c:ptCount val="24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</c:numCache>
            </c:numRef>
          </c:cat>
          <c:val>
            <c:numRef>
              <c:f>低出价高溢价!$C$2:$C$25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6639"/>
        <c:axId val="993125446"/>
      </c:lineChart>
      <c:dateAx>
        <c:axId val="174186639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125446"/>
        <c:crosses val="autoZero"/>
        <c:auto val="1"/>
        <c:lblOffset val="100"/>
        <c:baseTimeUnit val="days"/>
      </c:dateAx>
      <c:valAx>
        <c:axId val="993125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8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低出价高溢价!$D$1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低出价高溢价!$A$2:$A$25</c:f>
              <c:numCache>
                <c:formatCode>m"月"d"日";@</c:formatCode>
                <c:ptCount val="24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</c:numCache>
            </c:numRef>
          </c:cat>
          <c:val>
            <c:numRef>
              <c:f>低出价高溢价!$D$2:$D$25</c:f>
              <c:numCache>
                <c:formatCode>0.00%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343293"/>
        <c:axId val="682551940"/>
      </c:lineChart>
      <c:dateAx>
        <c:axId val="667343293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51940"/>
        <c:crosses val="autoZero"/>
        <c:auto val="1"/>
        <c:lblOffset val="100"/>
        <c:baseTimeUnit val="days"/>
      </c:dateAx>
      <c:valAx>
        <c:axId val="682551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3432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定向!$B$1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定向!$A$2:$A$32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定向!$B$2:$B$32</c:f>
              <c:numCache>
                <c:formatCode>#,##0</c:formatCode>
                <c:ptCount val="31"/>
                <c:pt idx="0">
                  <c:v>113922</c:v>
                </c:pt>
                <c:pt idx="1">
                  <c:v>95410</c:v>
                </c:pt>
                <c:pt idx="2">
                  <c:v>128336</c:v>
                </c:pt>
                <c:pt idx="3">
                  <c:v>138038</c:v>
                </c:pt>
                <c:pt idx="4">
                  <c:v>138039</c:v>
                </c:pt>
                <c:pt idx="5">
                  <c:v>138023</c:v>
                </c:pt>
                <c:pt idx="6">
                  <c:v>137047</c:v>
                </c:pt>
                <c:pt idx="7">
                  <c:v>78368</c:v>
                </c:pt>
                <c:pt idx="8">
                  <c:v>57236</c:v>
                </c:pt>
                <c:pt idx="9">
                  <c:v>57296</c:v>
                </c:pt>
                <c:pt idx="10">
                  <c:v>53398</c:v>
                </c:pt>
                <c:pt idx="11">
                  <c:v>50099</c:v>
                </c:pt>
                <c:pt idx="12">
                  <c:v>65650</c:v>
                </c:pt>
                <c:pt idx="13">
                  <c:v>55921</c:v>
                </c:pt>
                <c:pt idx="14">
                  <c:v>59713</c:v>
                </c:pt>
                <c:pt idx="15">
                  <c:v>48708</c:v>
                </c:pt>
                <c:pt idx="16">
                  <c:v>43809</c:v>
                </c:pt>
                <c:pt idx="17">
                  <c:v>77533</c:v>
                </c:pt>
                <c:pt idx="18">
                  <c:v>81256</c:v>
                </c:pt>
                <c:pt idx="19">
                  <c:v>106262</c:v>
                </c:pt>
                <c:pt idx="20">
                  <c:v>90435</c:v>
                </c:pt>
                <c:pt idx="21">
                  <c:v>99833</c:v>
                </c:pt>
                <c:pt idx="22">
                  <c:v>140370</c:v>
                </c:pt>
                <c:pt idx="23">
                  <c:v>122178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定向!$D$1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定向!$A$2:$A$32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定向!$D$2:$D$32</c:f>
              <c:numCache>
                <c:formatCode>0.00%</c:formatCode>
                <c:ptCount val="31"/>
                <c:pt idx="0">
                  <c:v>0.0008</c:v>
                </c:pt>
                <c:pt idx="1">
                  <c:v>0.0007</c:v>
                </c:pt>
                <c:pt idx="2">
                  <c:v>0.0005</c:v>
                </c:pt>
                <c:pt idx="3">
                  <c:v>0.0006</c:v>
                </c:pt>
                <c:pt idx="4">
                  <c:v>0.0006</c:v>
                </c:pt>
                <c:pt idx="5">
                  <c:v>0.0006</c:v>
                </c:pt>
                <c:pt idx="6">
                  <c:v>0.0007</c:v>
                </c:pt>
                <c:pt idx="7">
                  <c:v>0.0006</c:v>
                </c:pt>
                <c:pt idx="8">
                  <c:v>0.0007</c:v>
                </c:pt>
                <c:pt idx="9">
                  <c:v>0.0007</c:v>
                </c:pt>
                <c:pt idx="10">
                  <c:v>0.0006</c:v>
                </c:pt>
                <c:pt idx="11">
                  <c:v>0.0009</c:v>
                </c:pt>
                <c:pt idx="12">
                  <c:v>0.0006</c:v>
                </c:pt>
                <c:pt idx="13">
                  <c:v>0.0009</c:v>
                </c:pt>
                <c:pt idx="14">
                  <c:v>0.0008</c:v>
                </c:pt>
                <c:pt idx="15">
                  <c:v>0.0011</c:v>
                </c:pt>
                <c:pt idx="16">
                  <c:v>0.0012</c:v>
                </c:pt>
                <c:pt idx="17">
                  <c:v>0.0009</c:v>
                </c:pt>
                <c:pt idx="18">
                  <c:v>0.001</c:v>
                </c:pt>
                <c:pt idx="19">
                  <c:v>0.0009</c:v>
                </c:pt>
                <c:pt idx="20">
                  <c:v>0.0009</c:v>
                </c:pt>
                <c:pt idx="21">
                  <c:v>0.0008</c:v>
                </c:pt>
                <c:pt idx="22">
                  <c:v>0.0005</c:v>
                </c:pt>
                <c:pt idx="23">
                  <c:v>0.0005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定向!$C$1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val>
            <c:numRef>
              <c:f>定向!$C$2:$C$32</c:f>
              <c:numCache>
                <c:formatCode>General</c:formatCode>
                <c:ptCount val="31"/>
                <c:pt idx="0">
                  <c:v>86</c:v>
                </c:pt>
                <c:pt idx="1">
                  <c:v>65</c:v>
                </c:pt>
                <c:pt idx="2">
                  <c:v>65</c:v>
                </c:pt>
                <c:pt idx="3">
                  <c:v>79</c:v>
                </c:pt>
                <c:pt idx="4">
                  <c:v>79</c:v>
                </c:pt>
                <c:pt idx="5">
                  <c:v>76</c:v>
                </c:pt>
                <c:pt idx="6">
                  <c:v>100</c:v>
                </c:pt>
                <c:pt idx="7">
                  <c:v>46</c:v>
                </c:pt>
                <c:pt idx="8">
                  <c:v>38</c:v>
                </c:pt>
                <c:pt idx="9">
                  <c:v>42</c:v>
                </c:pt>
                <c:pt idx="10">
                  <c:v>31</c:v>
                </c:pt>
                <c:pt idx="11">
                  <c:v>44</c:v>
                </c:pt>
                <c:pt idx="12">
                  <c:v>41</c:v>
                </c:pt>
                <c:pt idx="13">
                  <c:v>48</c:v>
                </c:pt>
                <c:pt idx="14">
                  <c:v>46</c:v>
                </c:pt>
                <c:pt idx="15">
                  <c:v>55</c:v>
                </c:pt>
                <c:pt idx="16">
                  <c:v>52</c:v>
                </c:pt>
                <c:pt idx="17">
                  <c:v>66</c:v>
                </c:pt>
                <c:pt idx="18">
                  <c:v>83</c:v>
                </c:pt>
                <c:pt idx="19">
                  <c:v>97</c:v>
                </c:pt>
                <c:pt idx="20">
                  <c:v>77</c:v>
                </c:pt>
                <c:pt idx="21">
                  <c:v>79</c:v>
                </c:pt>
                <c:pt idx="22">
                  <c:v>74</c:v>
                </c:pt>
                <c:pt idx="23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tickLblSkip val="1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279526701672"/>
          <c:y val="0.0474888964810386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F03H!$M$1</c:f>
              <c:strCache>
                <c:ptCount val="1"/>
                <c:pt idx="0">
                  <c:v>总收藏加购率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F03H!$A$2:$A$43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F03H!$M$2:$M$43</c:f>
              <c:numCache>
                <c:formatCode>0.00%</c:formatCode>
                <c:ptCount val="42"/>
                <c:pt idx="0">
                  <c:v>0.075</c:v>
                </c:pt>
                <c:pt idx="1">
                  <c:v>0.0645161290322581</c:v>
                </c:pt>
                <c:pt idx="2">
                  <c:v>0</c:v>
                </c:pt>
                <c:pt idx="3">
                  <c:v>0.032258064516129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0.0833333333333333</c:v>
                </c:pt>
                <c:pt idx="36">
                  <c:v>0</c:v>
                </c:pt>
                <c:pt idx="37">
                  <c:v>0.4375</c:v>
                </c:pt>
                <c:pt idx="38">
                  <c:v>0.05</c:v>
                </c:pt>
                <c:pt idx="39">
                  <c:v>0.0625</c:v>
                </c:pt>
                <c:pt idx="40">
                  <c:v>0.04</c:v>
                </c:pt>
                <c:pt idx="41">
                  <c:v>0.0714285714285714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78163992869875"/>
          <c:y val="0.06243460062783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'901皮计划'!$D$1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'901皮计划'!$A$2:$A$32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'901皮计划'!$D$2:$D$32</c:f>
              <c:numCache>
                <c:formatCode>0.00%</c:formatCode>
                <c:ptCount val="31"/>
                <c:pt idx="0">
                  <c:v>0.019</c:v>
                </c:pt>
                <c:pt idx="1">
                  <c:v>0.0196</c:v>
                </c:pt>
                <c:pt idx="2">
                  <c:v>0.0191</c:v>
                </c:pt>
                <c:pt idx="3" c:formatCode="0%">
                  <c:v>0.02</c:v>
                </c:pt>
                <c:pt idx="4">
                  <c:v>0.0258</c:v>
                </c:pt>
                <c:pt idx="5">
                  <c:v>0.0244</c:v>
                </c:pt>
                <c:pt idx="6">
                  <c:v>0.0214</c:v>
                </c:pt>
                <c:pt idx="7">
                  <c:v>0.0228</c:v>
                </c:pt>
                <c:pt idx="8">
                  <c:v>0.0217</c:v>
                </c:pt>
                <c:pt idx="9">
                  <c:v>0.0282</c:v>
                </c:pt>
                <c:pt idx="10">
                  <c:v>0.0224</c:v>
                </c:pt>
                <c:pt idx="11">
                  <c:v>0.0183</c:v>
                </c:pt>
                <c:pt idx="12">
                  <c:v>0.0247</c:v>
                </c:pt>
                <c:pt idx="13">
                  <c:v>0.019</c:v>
                </c:pt>
                <c:pt idx="14">
                  <c:v>0.0249</c:v>
                </c:pt>
                <c:pt idx="15">
                  <c:v>0.0146</c:v>
                </c:pt>
                <c:pt idx="16">
                  <c:v>0.0186</c:v>
                </c:pt>
                <c:pt idx="17">
                  <c:v>0.0173</c:v>
                </c:pt>
                <c:pt idx="18">
                  <c:v>0.0193</c:v>
                </c:pt>
                <c:pt idx="19">
                  <c:v>0.0175</c:v>
                </c:pt>
                <c:pt idx="20">
                  <c:v>0.0169</c:v>
                </c:pt>
                <c:pt idx="21">
                  <c:v>0.0142</c:v>
                </c:pt>
                <c:pt idx="22">
                  <c:v>0.0231</c:v>
                </c:pt>
                <c:pt idx="23">
                  <c:v>0.0211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3930602269703"/>
          <c:y val="0.0436146846564167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F03H!$D$1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F03H!$A$2:$A$43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F03H!$D$2:$D$43</c:f>
              <c:numCache>
                <c:formatCode>0.00%</c:formatCode>
                <c:ptCount val="42"/>
                <c:pt idx="0">
                  <c:v>0.0061</c:v>
                </c:pt>
                <c:pt idx="1">
                  <c:v>0.0049</c:v>
                </c:pt>
                <c:pt idx="2">
                  <c:v>0.0047</c:v>
                </c:pt>
                <c:pt idx="3">
                  <c:v>0.0066</c:v>
                </c:pt>
                <c:pt idx="4">
                  <c:v>0.005</c:v>
                </c:pt>
                <c:pt idx="13">
                  <c:v>0.0044</c:v>
                </c:pt>
                <c:pt idx="14">
                  <c:v>0.0014</c:v>
                </c:pt>
                <c:pt idx="34">
                  <c:v>0.0032</c:v>
                </c:pt>
                <c:pt idx="35">
                  <c:v>0.001</c:v>
                </c:pt>
                <c:pt idx="36">
                  <c:v>0.0015</c:v>
                </c:pt>
                <c:pt idx="37">
                  <c:v>0.0026</c:v>
                </c:pt>
                <c:pt idx="38">
                  <c:v>0.0045</c:v>
                </c:pt>
                <c:pt idx="39">
                  <c:v>0.0036</c:v>
                </c:pt>
                <c:pt idx="40">
                  <c:v>0.003</c:v>
                </c:pt>
                <c:pt idx="41">
                  <c:v>0.0046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6651583710407"/>
          <c:y val="0.07110826393337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F03H!$B$1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F03H!$A$2:$A$43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F03H!$B$2:$B$43</c:f>
              <c:numCache>
                <c:formatCode>#,##0</c:formatCode>
                <c:ptCount val="42"/>
                <c:pt idx="0">
                  <c:v>6541</c:v>
                </c:pt>
                <c:pt idx="1">
                  <c:v>6265</c:v>
                </c:pt>
                <c:pt idx="2">
                  <c:v>5115</c:v>
                </c:pt>
                <c:pt idx="3">
                  <c:v>4680</c:v>
                </c:pt>
                <c:pt idx="4">
                  <c:v>3219</c:v>
                </c:pt>
                <c:pt idx="13">
                  <c:v>4529</c:v>
                </c:pt>
                <c:pt idx="14">
                  <c:v>2924</c:v>
                </c:pt>
                <c:pt idx="34">
                  <c:v>7472</c:v>
                </c:pt>
                <c:pt idx="35">
                  <c:v>21473</c:v>
                </c:pt>
                <c:pt idx="36">
                  <c:v>25003</c:v>
                </c:pt>
                <c:pt idx="37">
                  <c:v>6247</c:v>
                </c:pt>
                <c:pt idx="38">
                  <c:v>8825</c:v>
                </c:pt>
                <c:pt idx="39">
                  <c:v>13360</c:v>
                </c:pt>
                <c:pt idx="40">
                  <c:v>16691</c:v>
                </c:pt>
                <c:pt idx="41">
                  <c:v>12079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9658977597554"/>
          <c:y val="0.8505323505323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16215669073487"/>
          <c:y val="0.0580037664783428"/>
          <c:w val="0.929417591125198"/>
          <c:h val="0.662268803945746"/>
        </c:manualLayout>
      </c:layout>
      <c:lineChart>
        <c:grouping val="standard"/>
        <c:varyColors val="0"/>
        <c:ser>
          <c:idx val="0"/>
          <c:order val="0"/>
          <c:tx>
            <c:strRef>
              <c:f>F03H!$C$1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numRef>
              <c:f>F03H!$A$2:$A$43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F03H!$C$2:$C$43</c:f>
              <c:numCache>
                <c:formatCode>General</c:formatCode>
                <c:ptCount val="42"/>
                <c:pt idx="0">
                  <c:v>40</c:v>
                </c:pt>
                <c:pt idx="1">
                  <c:v>31</c:v>
                </c:pt>
                <c:pt idx="2">
                  <c:v>24</c:v>
                </c:pt>
                <c:pt idx="3">
                  <c:v>31</c:v>
                </c:pt>
                <c:pt idx="4">
                  <c:v>16</c:v>
                </c:pt>
                <c:pt idx="13">
                  <c:v>20</c:v>
                </c:pt>
                <c:pt idx="14">
                  <c:v>4</c:v>
                </c:pt>
                <c:pt idx="34">
                  <c:v>24</c:v>
                </c:pt>
                <c:pt idx="35">
                  <c:v>21</c:v>
                </c:pt>
                <c:pt idx="36">
                  <c:v>38</c:v>
                </c:pt>
                <c:pt idx="37">
                  <c:v>16</c:v>
                </c:pt>
                <c:pt idx="38">
                  <c:v>40</c:v>
                </c:pt>
                <c:pt idx="39">
                  <c:v>48</c:v>
                </c:pt>
                <c:pt idx="40">
                  <c:v>50</c:v>
                </c:pt>
                <c:pt idx="4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6304069100479"/>
          <c:y val="0.071563088512241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'801'!$B$1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'801'!$A$2:$A$32</c:f>
              <c:numCache>
                <c:formatCode>m"月"d"日";@</c:formatCode>
                <c:ptCount val="31"/>
                <c:pt idx="0" c:formatCode="m&quot;月&quot;d&quot;日&quot;;@">
                  <c:v>43454</c:v>
                </c:pt>
                <c:pt idx="1" c:formatCode="m&quot;月&quot;d&quot;日&quot;;@">
                  <c:v>43455</c:v>
                </c:pt>
                <c:pt idx="2" c:formatCode="m&quot;月&quot;d&quot;日&quot;;@">
                  <c:v>43456</c:v>
                </c:pt>
                <c:pt idx="3" c:formatCode="m&quot;月&quot;d&quot;日&quot;;@">
                  <c:v>43457</c:v>
                </c:pt>
                <c:pt idx="4" c:formatCode="m&quot;月&quot;d&quot;日&quot;;@">
                  <c:v>43458</c:v>
                </c:pt>
                <c:pt idx="5" c:formatCode="m&quot;月&quot;d&quot;日&quot;;@">
                  <c:v>43459</c:v>
                </c:pt>
                <c:pt idx="6" c:formatCode="m&quot;月&quot;d&quot;日&quot;;@">
                  <c:v>43460</c:v>
                </c:pt>
                <c:pt idx="7" c:formatCode="m&quot;月&quot;d&quot;日&quot;;@">
                  <c:v>43461</c:v>
                </c:pt>
                <c:pt idx="8" c:formatCode="m&quot;月&quot;d&quot;日&quot;;@">
                  <c:v>43462</c:v>
                </c:pt>
                <c:pt idx="9" c:formatCode="m&quot;月&quot;d&quot;日&quot;;@">
                  <c:v>43463</c:v>
                </c:pt>
                <c:pt idx="10" c:formatCode="m&quot;月&quot;d&quot;日&quot;;@">
                  <c:v>43464</c:v>
                </c:pt>
                <c:pt idx="11" c:formatCode="m&quot;月&quot;d&quot;日&quot;;@">
                  <c:v>43465</c:v>
                </c:pt>
                <c:pt idx="12" c:formatCode="m&quot;月&quot;d&quot;日&quot;;@">
                  <c:v>43466</c:v>
                </c:pt>
              </c:numCache>
            </c:numRef>
          </c:cat>
          <c:val>
            <c:numRef>
              <c:f>'801'!$B$2:$B$32</c:f>
              <c:numCache>
                <c:formatCode>General</c:formatCode>
                <c:ptCount val="31"/>
                <c:pt idx="0">
                  <c:v>236</c:v>
                </c:pt>
                <c:pt idx="1" c:formatCode="#,##0">
                  <c:v>1132</c:v>
                </c:pt>
                <c:pt idx="2">
                  <c:v>455</c:v>
                </c:pt>
                <c:pt idx="3" c:formatCode="#,##0">
                  <c:v>0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'801'!$D$1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'801'!$A$2:$A$32</c:f>
              <c:numCache>
                <c:formatCode>m"月"d"日";@</c:formatCode>
                <c:ptCount val="31"/>
                <c:pt idx="0" c:formatCode="m&quot;月&quot;d&quot;日&quot;;@">
                  <c:v>43454</c:v>
                </c:pt>
                <c:pt idx="1" c:formatCode="m&quot;月&quot;d&quot;日&quot;;@">
                  <c:v>43455</c:v>
                </c:pt>
                <c:pt idx="2" c:formatCode="m&quot;月&quot;d&quot;日&quot;;@">
                  <c:v>43456</c:v>
                </c:pt>
                <c:pt idx="3" c:formatCode="m&quot;月&quot;d&quot;日&quot;;@">
                  <c:v>43457</c:v>
                </c:pt>
                <c:pt idx="4" c:formatCode="m&quot;月&quot;d&quot;日&quot;;@">
                  <c:v>43458</c:v>
                </c:pt>
                <c:pt idx="5" c:formatCode="m&quot;月&quot;d&quot;日&quot;;@">
                  <c:v>43459</c:v>
                </c:pt>
                <c:pt idx="6" c:formatCode="m&quot;月&quot;d&quot;日&quot;;@">
                  <c:v>43460</c:v>
                </c:pt>
                <c:pt idx="7" c:formatCode="m&quot;月&quot;d&quot;日&quot;;@">
                  <c:v>43461</c:v>
                </c:pt>
                <c:pt idx="8" c:formatCode="m&quot;月&quot;d&quot;日&quot;;@">
                  <c:v>43462</c:v>
                </c:pt>
                <c:pt idx="9" c:formatCode="m&quot;月&quot;d&quot;日&quot;;@">
                  <c:v>43463</c:v>
                </c:pt>
                <c:pt idx="10" c:formatCode="m&quot;月&quot;d&quot;日&quot;;@">
                  <c:v>43464</c:v>
                </c:pt>
                <c:pt idx="11" c:formatCode="m&quot;月&quot;d&quot;日&quot;;@">
                  <c:v>43465</c:v>
                </c:pt>
                <c:pt idx="12" c:formatCode="m&quot;月&quot;d&quot;日&quot;;@">
                  <c:v>43466</c:v>
                </c:pt>
              </c:numCache>
            </c:numRef>
          </c:cat>
          <c:val>
            <c:numRef>
              <c:f>'801'!$D$2:$D$32</c:f>
              <c:numCache>
                <c:formatCode>0.00%</c:formatCode>
                <c:ptCount val="31"/>
                <c:pt idx="0">
                  <c:v>0.0042</c:v>
                </c:pt>
                <c:pt idx="1">
                  <c:v>0.0088</c:v>
                </c:pt>
                <c:pt idx="2">
                  <c:v>0.0022</c:v>
                </c:pt>
                <c:pt idx="3">
                  <c:v>0</c:v>
                </c:pt>
                <c:pt idx="5" c:formatCode="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'801'!$C$1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val>
            <c:numRef>
              <c:f>'801'!$C$2:$C$32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tickLblSkip val="1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智能推广计划!$M$1</c:f>
              <c:strCache>
                <c:ptCount val="1"/>
                <c:pt idx="0">
                  <c:v>总收藏加购率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智能推广计划!$A$2:$A$51</c:f>
              <c:numCache>
                <c:formatCode>m"月"d"日";@</c:formatCode>
                <c:ptCount val="50"/>
                <c:pt idx="0" c:formatCode="m&quot;月&quot;d&quot;日&quot;;@">
                  <c:v>43489</c:v>
                </c:pt>
                <c:pt idx="1" c:formatCode="m&quot;月&quot;d&quot;日&quot;;@">
                  <c:v>43490</c:v>
                </c:pt>
                <c:pt idx="2" c:formatCode="m&quot;月&quot;d&quot;日&quot;;@">
                  <c:v>43491</c:v>
                </c:pt>
                <c:pt idx="3" c:formatCode="m&quot;月&quot;d&quot;日&quot;;@">
                  <c:v>43492</c:v>
                </c:pt>
                <c:pt idx="4" c:formatCode="m&quot;月&quot;d&quot;日&quot;;@">
                  <c:v>43493</c:v>
                </c:pt>
                <c:pt idx="5" c:formatCode="m&quot;月&quot;d&quot;日&quot;;@">
                  <c:v>43494</c:v>
                </c:pt>
                <c:pt idx="6" c:formatCode="m&quot;月&quot;d&quot;日&quot;;@">
                  <c:v>43495</c:v>
                </c:pt>
                <c:pt idx="7" c:formatCode="m&quot;月&quot;d&quot;日&quot;;@">
                  <c:v>43496</c:v>
                </c:pt>
                <c:pt idx="8" c:formatCode="m&quot;月&quot;d&quot;日&quot;;@">
                  <c:v>43497</c:v>
                </c:pt>
                <c:pt idx="9" c:formatCode="m&quot;月&quot;d&quot;日&quot;;@">
                  <c:v>43498</c:v>
                </c:pt>
                <c:pt idx="10" c:formatCode="m&quot;月&quot;d&quot;日&quot;;@">
                  <c:v>43499</c:v>
                </c:pt>
                <c:pt idx="11" c:formatCode="m&quot;月&quot;d&quot;日&quot;;@">
                  <c:v>43500</c:v>
                </c:pt>
                <c:pt idx="12" c:formatCode="m&quot;月&quot;d&quot;日&quot;;@">
                  <c:v>43501</c:v>
                </c:pt>
                <c:pt idx="13" c:formatCode="m&quot;月&quot;d&quot;日&quot;;@">
                  <c:v>43502</c:v>
                </c:pt>
                <c:pt idx="14" c:formatCode="m&quot;月&quot;d&quot;日&quot;;@">
                  <c:v>43503</c:v>
                </c:pt>
                <c:pt idx="15" c:formatCode="m&quot;月&quot;d&quot;日&quot;;@">
                  <c:v>43504</c:v>
                </c:pt>
                <c:pt idx="16" c:formatCode="m&quot;月&quot;d&quot;日&quot;;@">
                  <c:v>43505</c:v>
                </c:pt>
                <c:pt idx="17" c:formatCode="m&quot;月&quot;d&quot;日&quot;;@">
                  <c:v>43506</c:v>
                </c:pt>
                <c:pt idx="18" c:formatCode="m&quot;月&quot;d&quot;日&quot;;@">
                  <c:v>43507</c:v>
                </c:pt>
                <c:pt idx="19" c:formatCode="m&quot;月&quot;d&quot;日&quot;;@">
                  <c:v>43508</c:v>
                </c:pt>
                <c:pt idx="20" c:formatCode="m&quot;月&quot;d&quot;日&quot;;@">
                  <c:v>43509</c:v>
                </c:pt>
                <c:pt idx="21" c:formatCode="m&quot;月&quot;d&quot;日&quot;;@">
                  <c:v>43510</c:v>
                </c:pt>
                <c:pt idx="22" c:formatCode="m&quot;月&quot;d&quot;日&quot;;@">
                  <c:v>43511</c:v>
                </c:pt>
                <c:pt idx="23" c:formatCode="m&quot;月&quot;d&quot;日&quot;;@">
                  <c:v>43512</c:v>
                </c:pt>
                <c:pt idx="24" c:formatCode="m&quot;月&quot;d&quot;日&quot;;@">
                  <c:v>43513</c:v>
                </c:pt>
                <c:pt idx="25" c:formatCode="m&quot;月&quot;d&quot;日&quot;;@">
                  <c:v>43514</c:v>
                </c:pt>
                <c:pt idx="26" c:formatCode="m&quot;月&quot;d&quot;日&quot;;@">
                  <c:v>43515</c:v>
                </c:pt>
                <c:pt idx="27" c:formatCode="m&quot;月&quot;d&quot;日&quot;;@">
                  <c:v>43516</c:v>
                </c:pt>
                <c:pt idx="28" c:formatCode="m&quot;月&quot;d&quot;日&quot;;@">
                  <c:v>43517</c:v>
                </c:pt>
                <c:pt idx="29" c:formatCode="m&quot;月&quot;d&quot;日&quot;;@">
                  <c:v>43518</c:v>
                </c:pt>
                <c:pt idx="30" c:formatCode="m&quot;月&quot;d&quot;日&quot;;@">
                  <c:v>43519</c:v>
                </c:pt>
                <c:pt idx="31" c:formatCode="m&quot;月&quot;d&quot;日&quot;;@">
                  <c:v>43520</c:v>
                </c:pt>
                <c:pt idx="32" c:formatCode="m&quot;月&quot;d&quot;日&quot;;@">
                  <c:v>43521</c:v>
                </c:pt>
                <c:pt idx="33" c:formatCode="m&quot;月&quot;d&quot;日&quot;;@">
                  <c:v>43522</c:v>
                </c:pt>
                <c:pt idx="34" c:formatCode="m&quot;月&quot;d&quot;日&quot;;@">
                  <c:v>43523</c:v>
                </c:pt>
                <c:pt idx="35" c:formatCode="m&quot;月&quot;d&quot;日&quot;;@">
                  <c:v>43524</c:v>
                </c:pt>
                <c:pt idx="36" c:formatCode="m&quot;月&quot;d&quot;日&quot;;@">
                  <c:v>43525</c:v>
                </c:pt>
                <c:pt idx="37" c:formatCode="m&quot;月&quot;d&quot;日&quot;;@">
                  <c:v>43526</c:v>
                </c:pt>
                <c:pt idx="38" c:formatCode="m&quot;月&quot;d&quot;日&quot;;@">
                  <c:v>43527</c:v>
                </c:pt>
                <c:pt idx="39" c:formatCode="m&quot;月&quot;d&quot;日&quot;;@">
                  <c:v>43528</c:v>
                </c:pt>
                <c:pt idx="40" c:formatCode="m&quot;月&quot;d&quot;日&quot;;@">
                  <c:v>43529</c:v>
                </c:pt>
                <c:pt idx="41" c:formatCode="m&quot;月&quot;d&quot;日&quot;;@">
                  <c:v>43530</c:v>
                </c:pt>
                <c:pt idx="42" c:formatCode="m&quot;月&quot;d&quot;日&quot;;@">
                  <c:v>43531</c:v>
                </c:pt>
                <c:pt idx="43" c:formatCode="m&quot;月&quot;d&quot;日&quot;;@">
                  <c:v>43532</c:v>
                </c:pt>
                <c:pt idx="44" c:formatCode="m&quot;月&quot;d&quot;日&quot;;@">
                  <c:v>43533</c:v>
                </c:pt>
                <c:pt idx="45" c:formatCode="m&quot;月&quot;d&quot;日&quot;;@">
                  <c:v>43534</c:v>
                </c:pt>
                <c:pt idx="46" c:formatCode="m&quot;月&quot;d&quot;日&quot;;@">
                  <c:v>43535</c:v>
                </c:pt>
                <c:pt idx="47" c:formatCode="m&quot;月&quot;d&quot;日&quot;;@">
                  <c:v>43536</c:v>
                </c:pt>
                <c:pt idx="48" c:formatCode="m&quot;月&quot;d&quot;日&quot;;@">
                  <c:v>43537</c:v>
                </c:pt>
                <c:pt idx="49" c:formatCode="m&quot;月&quot;d&quot;日&quot;;@">
                  <c:v>43538</c:v>
                </c:pt>
              </c:numCache>
            </c:numRef>
          </c:cat>
          <c:val>
            <c:numRef>
              <c:f>智能推广计划!$M$2:$M$51</c:f>
              <c:numCache>
                <c:formatCode>0.00%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0.0476190476190476</c:v>
                </c:pt>
                <c:pt idx="4">
                  <c:v>0.115384615384615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0.130434782608696</c:v>
                </c:pt>
                <c:pt idx="9">
                  <c:v>0.05</c:v>
                </c:pt>
                <c:pt idx="10">
                  <c:v>0.043956043956044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0.0909090909090909</c:v>
                </c:pt>
                <c:pt idx="17">
                  <c:v>0.0606060606060606</c:v>
                </c:pt>
                <c:pt idx="18">
                  <c:v>0.0217391304347826</c:v>
                </c:pt>
                <c:pt idx="19">
                  <c:v>0.043010752688172</c:v>
                </c:pt>
                <c:pt idx="20">
                  <c:v>0.0319148936170213</c:v>
                </c:pt>
                <c:pt idx="21">
                  <c:v>0.0106382978723404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0.0315789473684211</c:v>
                </c:pt>
                <c:pt idx="26">
                  <c:v>0</c:v>
                </c:pt>
                <c:pt idx="27">
                  <c:v>0.0101010101010101</c:v>
                </c:pt>
                <c:pt idx="28">
                  <c:v>0.0101010101010101</c:v>
                </c:pt>
                <c:pt idx="29">
                  <c:v>0.0227272727272727</c:v>
                </c:pt>
                <c:pt idx="30">
                  <c:v>0.0303030303030303</c:v>
                </c:pt>
                <c:pt idx="31">
                  <c:v>0.00970873786407767</c:v>
                </c:pt>
                <c:pt idx="32">
                  <c:v>0.0204081632653061</c:v>
                </c:pt>
                <c:pt idx="33">
                  <c:v>0</c:v>
                </c:pt>
                <c:pt idx="34">
                  <c:v>0</c:v>
                </c:pt>
                <c:pt idx="35">
                  <c:v>0.0112359550561798</c:v>
                </c:pt>
                <c:pt idx="36">
                  <c:v>0.0422535211267606</c:v>
                </c:pt>
                <c:pt idx="37">
                  <c:v>0.0149253731343284</c:v>
                </c:pt>
                <c:pt idx="38">
                  <c:v>0.0108695652173913</c:v>
                </c:pt>
                <c:pt idx="39">
                  <c:v>0.0847457627118644</c:v>
                </c:pt>
                <c:pt idx="40">
                  <c:v>0.1</c:v>
                </c:pt>
                <c:pt idx="41">
                  <c:v>0.0806451612903226</c:v>
                </c:pt>
                <c:pt idx="42">
                  <c:v>0</c:v>
                </c:pt>
                <c:pt idx="43">
                  <c:v>0.0606060606060606</c:v>
                </c:pt>
                <c:pt idx="44">
                  <c:v>0.03125</c:v>
                </c:pt>
                <c:pt idx="45">
                  <c:v>0</c:v>
                </c:pt>
                <c:pt idx="46">
                  <c:v>0.227272727272727</c:v>
                </c:pt>
                <c:pt idx="47">
                  <c:v>0</c:v>
                </c:pt>
                <c:pt idx="48">
                  <c:v>0.04</c:v>
                </c:pt>
                <c:pt idx="49">
                  <c:v>0.133333333333333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0117701008866"/>
          <c:y val="0.07954646698798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智能推广计划!$D$1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智能推广计划!$A$2:$A$51</c:f>
              <c:numCache>
                <c:formatCode>m"月"d"日";@</c:formatCode>
                <c:ptCount val="50"/>
                <c:pt idx="0" c:formatCode="m&quot;月&quot;d&quot;日&quot;;@">
                  <c:v>43489</c:v>
                </c:pt>
                <c:pt idx="1" c:formatCode="m&quot;月&quot;d&quot;日&quot;;@">
                  <c:v>43490</c:v>
                </c:pt>
                <c:pt idx="2" c:formatCode="m&quot;月&quot;d&quot;日&quot;;@">
                  <c:v>43491</c:v>
                </c:pt>
                <c:pt idx="3" c:formatCode="m&quot;月&quot;d&quot;日&quot;;@">
                  <c:v>43492</c:v>
                </c:pt>
                <c:pt idx="4" c:formatCode="m&quot;月&quot;d&quot;日&quot;;@">
                  <c:v>43493</c:v>
                </c:pt>
                <c:pt idx="5" c:formatCode="m&quot;月&quot;d&quot;日&quot;;@">
                  <c:v>43494</c:v>
                </c:pt>
                <c:pt idx="6" c:formatCode="m&quot;月&quot;d&quot;日&quot;;@">
                  <c:v>43495</c:v>
                </c:pt>
                <c:pt idx="7" c:formatCode="m&quot;月&quot;d&quot;日&quot;;@">
                  <c:v>43496</c:v>
                </c:pt>
                <c:pt idx="8" c:formatCode="m&quot;月&quot;d&quot;日&quot;;@">
                  <c:v>43497</c:v>
                </c:pt>
                <c:pt idx="9" c:formatCode="m&quot;月&quot;d&quot;日&quot;;@">
                  <c:v>43498</c:v>
                </c:pt>
                <c:pt idx="10" c:formatCode="m&quot;月&quot;d&quot;日&quot;;@">
                  <c:v>43499</c:v>
                </c:pt>
                <c:pt idx="11" c:formatCode="m&quot;月&quot;d&quot;日&quot;;@">
                  <c:v>43500</c:v>
                </c:pt>
                <c:pt idx="12" c:formatCode="m&quot;月&quot;d&quot;日&quot;;@">
                  <c:v>43501</c:v>
                </c:pt>
                <c:pt idx="13" c:formatCode="m&quot;月&quot;d&quot;日&quot;;@">
                  <c:v>43502</c:v>
                </c:pt>
                <c:pt idx="14" c:formatCode="m&quot;月&quot;d&quot;日&quot;;@">
                  <c:v>43503</c:v>
                </c:pt>
                <c:pt idx="15" c:formatCode="m&quot;月&quot;d&quot;日&quot;;@">
                  <c:v>43504</c:v>
                </c:pt>
                <c:pt idx="16" c:formatCode="m&quot;月&quot;d&quot;日&quot;;@">
                  <c:v>43505</c:v>
                </c:pt>
                <c:pt idx="17" c:formatCode="m&quot;月&quot;d&quot;日&quot;;@">
                  <c:v>43506</c:v>
                </c:pt>
                <c:pt idx="18" c:formatCode="m&quot;月&quot;d&quot;日&quot;;@">
                  <c:v>43507</c:v>
                </c:pt>
                <c:pt idx="19" c:formatCode="m&quot;月&quot;d&quot;日&quot;;@">
                  <c:v>43508</c:v>
                </c:pt>
                <c:pt idx="20" c:formatCode="m&quot;月&quot;d&quot;日&quot;;@">
                  <c:v>43509</c:v>
                </c:pt>
                <c:pt idx="21" c:formatCode="m&quot;月&quot;d&quot;日&quot;;@">
                  <c:v>43510</c:v>
                </c:pt>
                <c:pt idx="22" c:formatCode="m&quot;月&quot;d&quot;日&quot;;@">
                  <c:v>43511</c:v>
                </c:pt>
                <c:pt idx="23" c:formatCode="m&quot;月&quot;d&quot;日&quot;;@">
                  <c:v>43512</c:v>
                </c:pt>
                <c:pt idx="24" c:formatCode="m&quot;月&quot;d&quot;日&quot;;@">
                  <c:v>43513</c:v>
                </c:pt>
                <c:pt idx="25" c:formatCode="m&quot;月&quot;d&quot;日&quot;;@">
                  <c:v>43514</c:v>
                </c:pt>
                <c:pt idx="26" c:formatCode="m&quot;月&quot;d&quot;日&quot;;@">
                  <c:v>43515</c:v>
                </c:pt>
                <c:pt idx="27" c:formatCode="m&quot;月&quot;d&quot;日&quot;;@">
                  <c:v>43516</c:v>
                </c:pt>
                <c:pt idx="28" c:formatCode="m&quot;月&quot;d&quot;日&quot;;@">
                  <c:v>43517</c:v>
                </c:pt>
                <c:pt idx="29" c:formatCode="m&quot;月&quot;d&quot;日&quot;;@">
                  <c:v>43518</c:v>
                </c:pt>
                <c:pt idx="30" c:formatCode="m&quot;月&quot;d&quot;日&quot;;@">
                  <c:v>43519</c:v>
                </c:pt>
                <c:pt idx="31" c:formatCode="m&quot;月&quot;d&quot;日&quot;;@">
                  <c:v>43520</c:v>
                </c:pt>
                <c:pt idx="32" c:formatCode="m&quot;月&quot;d&quot;日&quot;;@">
                  <c:v>43521</c:v>
                </c:pt>
                <c:pt idx="33" c:formatCode="m&quot;月&quot;d&quot;日&quot;;@">
                  <c:v>43522</c:v>
                </c:pt>
                <c:pt idx="34" c:formatCode="m&quot;月&quot;d&quot;日&quot;;@">
                  <c:v>43523</c:v>
                </c:pt>
                <c:pt idx="35" c:formatCode="m&quot;月&quot;d&quot;日&quot;;@">
                  <c:v>43524</c:v>
                </c:pt>
                <c:pt idx="36" c:formatCode="m&quot;月&quot;d&quot;日&quot;;@">
                  <c:v>43525</c:v>
                </c:pt>
                <c:pt idx="37" c:formatCode="m&quot;月&quot;d&quot;日&quot;;@">
                  <c:v>43526</c:v>
                </c:pt>
                <c:pt idx="38" c:formatCode="m&quot;月&quot;d&quot;日&quot;;@">
                  <c:v>43527</c:v>
                </c:pt>
                <c:pt idx="39" c:formatCode="m&quot;月&quot;d&quot;日&quot;;@">
                  <c:v>43528</c:v>
                </c:pt>
                <c:pt idx="40" c:formatCode="m&quot;月&quot;d&quot;日&quot;;@">
                  <c:v>43529</c:v>
                </c:pt>
                <c:pt idx="41" c:formatCode="m&quot;月&quot;d&quot;日&quot;;@">
                  <c:v>43530</c:v>
                </c:pt>
                <c:pt idx="42" c:formatCode="m&quot;月&quot;d&quot;日&quot;;@">
                  <c:v>43531</c:v>
                </c:pt>
                <c:pt idx="43" c:formatCode="m&quot;月&quot;d&quot;日&quot;;@">
                  <c:v>43532</c:v>
                </c:pt>
                <c:pt idx="44" c:formatCode="m&quot;月&quot;d&quot;日&quot;;@">
                  <c:v>43533</c:v>
                </c:pt>
                <c:pt idx="45" c:formatCode="m&quot;月&quot;d&quot;日&quot;;@">
                  <c:v>43534</c:v>
                </c:pt>
                <c:pt idx="46" c:formatCode="m&quot;月&quot;d&quot;日&quot;;@">
                  <c:v>43535</c:v>
                </c:pt>
                <c:pt idx="47" c:formatCode="m&quot;月&quot;d&quot;日&quot;;@">
                  <c:v>43536</c:v>
                </c:pt>
                <c:pt idx="48" c:formatCode="m&quot;月&quot;d&quot;日&quot;;@">
                  <c:v>43537</c:v>
                </c:pt>
                <c:pt idx="49" c:formatCode="m&quot;月&quot;d&quot;日&quot;;@">
                  <c:v>43538</c:v>
                </c:pt>
              </c:numCache>
            </c:numRef>
          </c:cat>
          <c:val>
            <c:numRef>
              <c:f>智能推广计划!$D$2:$D$51</c:f>
              <c:numCache>
                <c:formatCode>0.00%</c:formatCode>
                <c:ptCount val="50"/>
                <c:pt idx="0">
                  <c:v>0.001</c:v>
                </c:pt>
                <c:pt idx="1">
                  <c:v>0.0003</c:v>
                </c:pt>
                <c:pt idx="2">
                  <c:v>0.0025</c:v>
                </c:pt>
                <c:pt idx="3">
                  <c:v>0.0069</c:v>
                </c:pt>
                <c:pt idx="4">
                  <c:v>0.0087</c:v>
                </c:pt>
                <c:pt idx="5">
                  <c:v>0.004</c:v>
                </c:pt>
                <c:pt idx="6">
                  <c:v>0.0037</c:v>
                </c:pt>
                <c:pt idx="7">
                  <c:v>0.0064</c:v>
                </c:pt>
                <c:pt idx="8">
                  <c:v>0.0199</c:v>
                </c:pt>
                <c:pt idx="9">
                  <c:v>0.0061</c:v>
                </c:pt>
                <c:pt idx="10">
                  <c:v>0.0049</c:v>
                </c:pt>
                <c:pt idx="16">
                  <c:v>0.0095</c:v>
                </c:pt>
                <c:pt idx="17">
                  <c:v>0.0104</c:v>
                </c:pt>
                <c:pt idx="18">
                  <c:v>0.0161</c:v>
                </c:pt>
                <c:pt idx="19">
                  <c:v>0.0191</c:v>
                </c:pt>
                <c:pt idx="20">
                  <c:v>0.0194</c:v>
                </c:pt>
                <c:pt idx="21">
                  <c:v>0.014</c:v>
                </c:pt>
                <c:pt idx="22">
                  <c:v>0.0179</c:v>
                </c:pt>
                <c:pt idx="23">
                  <c:v>0.0172</c:v>
                </c:pt>
                <c:pt idx="24">
                  <c:v>0.0184</c:v>
                </c:pt>
                <c:pt idx="25">
                  <c:v>0.0169</c:v>
                </c:pt>
                <c:pt idx="26">
                  <c:v>0.0225</c:v>
                </c:pt>
                <c:pt idx="27">
                  <c:v>0.0147</c:v>
                </c:pt>
                <c:pt idx="28">
                  <c:v>0.0147</c:v>
                </c:pt>
                <c:pt idx="29">
                  <c:v>0.0228</c:v>
                </c:pt>
                <c:pt idx="30">
                  <c:v>0.0204</c:v>
                </c:pt>
                <c:pt idx="31">
                  <c:v>0.0236</c:v>
                </c:pt>
                <c:pt idx="32">
                  <c:v>0.022</c:v>
                </c:pt>
                <c:pt idx="33">
                  <c:v>0.0188</c:v>
                </c:pt>
                <c:pt idx="34">
                  <c:v>0.0162</c:v>
                </c:pt>
                <c:pt idx="35">
                  <c:v>0.0151</c:v>
                </c:pt>
                <c:pt idx="36">
                  <c:v>0.0117</c:v>
                </c:pt>
                <c:pt idx="37">
                  <c:v>0.011</c:v>
                </c:pt>
                <c:pt idx="38">
                  <c:v>0.0163</c:v>
                </c:pt>
                <c:pt idx="39">
                  <c:v>0.0119</c:v>
                </c:pt>
                <c:pt idx="40">
                  <c:v>0.0095</c:v>
                </c:pt>
                <c:pt idx="41">
                  <c:v>0.0144</c:v>
                </c:pt>
                <c:pt idx="42">
                  <c:v>0.0105</c:v>
                </c:pt>
                <c:pt idx="43">
                  <c:v>0.0092</c:v>
                </c:pt>
                <c:pt idx="44">
                  <c:v>0.0083</c:v>
                </c:pt>
                <c:pt idx="45">
                  <c:v>0.011</c:v>
                </c:pt>
                <c:pt idx="46">
                  <c:v>0.0122</c:v>
                </c:pt>
                <c:pt idx="47">
                  <c:v>0.011</c:v>
                </c:pt>
                <c:pt idx="48">
                  <c:v>0.0092</c:v>
                </c:pt>
                <c:pt idx="49">
                  <c:v>0.0087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0117701008866"/>
          <c:y val="0.074735690849434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智能推广计划!$B$1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智能推广计划!$A$2:$A$51</c:f>
              <c:numCache>
                <c:formatCode>m"月"d"日";@</c:formatCode>
                <c:ptCount val="50"/>
                <c:pt idx="0" c:formatCode="m&quot;月&quot;d&quot;日&quot;;@">
                  <c:v>43489</c:v>
                </c:pt>
                <c:pt idx="1" c:formatCode="m&quot;月&quot;d&quot;日&quot;;@">
                  <c:v>43490</c:v>
                </c:pt>
                <c:pt idx="2" c:formatCode="m&quot;月&quot;d&quot;日&quot;;@">
                  <c:v>43491</c:v>
                </c:pt>
                <c:pt idx="3" c:formatCode="m&quot;月&quot;d&quot;日&quot;;@">
                  <c:v>43492</c:v>
                </c:pt>
                <c:pt idx="4" c:formatCode="m&quot;月&quot;d&quot;日&quot;;@">
                  <c:v>43493</c:v>
                </c:pt>
                <c:pt idx="5" c:formatCode="m&quot;月&quot;d&quot;日&quot;;@">
                  <c:v>43494</c:v>
                </c:pt>
                <c:pt idx="6" c:formatCode="m&quot;月&quot;d&quot;日&quot;;@">
                  <c:v>43495</c:v>
                </c:pt>
                <c:pt idx="7" c:formatCode="m&quot;月&quot;d&quot;日&quot;;@">
                  <c:v>43496</c:v>
                </c:pt>
                <c:pt idx="8" c:formatCode="m&quot;月&quot;d&quot;日&quot;;@">
                  <c:v>43497</c:v>
                </c:pt>
                <c:pt idx="9" c:formatCode="m&quot;月&quot;d&quot;日&quot;;@">
                  <c:v>43498</c:v>
                </c:pt>
                <c:pt idx="10" c:formatCode="m&quot;月&quot;d&quot;日&quot;;@">
                  <c:v>43499</c:v>
                </c:pt>
                <c:pt idx="11" c:formatCode="m&quot;月&quot;d&quot;日&quot;;@">
                  <c:v>43500</c:v>
                </c:pt>
                <c:pt idx="12" c:formatCode="m&quot;月&quot;d&quot;日&quot;;@">
                  <c:v>43501</c:v>
                </c:pt>
                <c:pt idx="13" c:formatCode="m&quot;月&quot;d&quot;日&quot;;@">
                  <c:v>43502</c:v>
                </c:pt>
                <c:pt idx="14" c:formatCode="m&quot;月&quot;d&quot;日&quot;;@">
                  <c:v>43503</c:v>
                </c:pt>
                <c:pt idx="15" c:formatCode="m&quot;月&quot;d&quot;日&quot;;@">
                  <c:v>43504</c:v>
                </c:pt>
                <c:pt idx="16" c:formatCode="m&quot;月&quot;d&quot;日&quot;;@">
                  <c:v>43505</c:v>
                </c:pt>
                <c:pt idx="17" c:formatCode="m&quot;月&quot;d&quot;日&quot;;@">
                  <c:v>43506</c:v>
                </c:pt>
                <c:pt idx="18" c:formatCode="m&quot;月&quot;d&quot;日&quot;;@">
                  <c:v>43507</c:v>
                </c:pt>
                <c:pt idx="19" c:formatCode="m&quot;月&quot;d&quot;日&quot;;@">
                  <c:v>43508</c:v>
                </c:pt>
                <c:pt idx="20" c:formatCode="m&quot;月&quot;d&quot;日&quot;;@">
                  <c:v>43509</c:v>
                </c:pt>
                <c:pt idx="21" c:formatCode="m&quot;月&quot;d&quot;日&quot;;@">
                  <c:v>43510</c:v>
                </c:pt>
                <c:pt idx="22" c:formatCode="m&quot;月&quot;d&quot;日&quot;;@">
                  <c:v>43511</c:v>
                </c:pt>
                <c:pt idx="23" c:formatCode="m&quot;月&quot;d&quot;日&quot;;@">
                  <c:v>43512</c:v>
                </c:pt>
                <c:pt idx="24" c:formatCode="m&quot;月&quot;d&quot;日&quot;;@">
                  <c:v>43513</c:v>
                </c:pt>
                <c:pt idx="25" c:formatCode="m&quot;月&quot;d&quot;日&quot;;@">
                  <c:v>43514</c:v>
                </c:pt>
                <c:pt idx="26" c:formatCode="m&quot;月&quot;d&quot;日&quot;;@">
                  <c:v>43515</c:v>
                </c:pt>
                <c:pt idx="27" c:formatCode="m&quot;月&quot;d&quot;日&quot;;@">
                  <c:v>43516</c:v>
                </c:pt>
                <c:pt idx="28" c:formatCode="m&quot;月&quot;d&quot;日&quot;;@">
                  <c:v>43517</c:v>
                </c:pt>
                <c:pt idx="29" c:formatCode="m&quot;月&quot;d&quot;日&quot;;@">
                  <c:v>43518</c:v>
                </c:pt>
                <c:pt idx="30" c:formatCode="m&quot;月&quot;d&quot;日&quot;;@">
                  <c:v>43519</c:v>
                </c:pt>
                <c:pt idx="31" c:formatCode="m&quot;月&quot;d&quot;日&quot;;@">
                  <c:v>43520</c:v>
                </c:pt>
                <c:pt idx="32" c:formatCode="m&quot;月&quot;d&quot;日&quot;;@">
                  <c:v>43521</c:v>
                </c:pt>
                <c:pt idx="33" c:formatCode="m&quot;月&quot;d&quot;日&quot;;@">
                  <c:v>43522</c:v>
                </c:pt>
                <c:pt idx="34" c:formatCode="m&quot;月&quot;d&quot;日&quot;;@">
                  <c:v>43523</c:v>
                </c:pt>
                <c:pt idx="35" c:formatCode="m&quot;月&quot;d&quot;日&quot;;@">
                  <c:v>43524</c:v>
                </c:pt>
                <c:pt idx="36" c:formatCode="m&quot;月&quot;d&quot;日&quot;;@">
                  <c:v>43525</c:v>
                </c:pt>
                <c:pt idx="37" c:formatCode="m&quot;月&quot;d&quot;日&quot;;@">
                  <c:v>43526</c:v>
                </c:pt>
                <c:pt idx="38" c:formatCode="m&quot;月&quot;d&quot;日&quot;;@">
                  <c:v>43527</c:v>
                </c:pt>
                <c:pt idx="39" c:formatCode="m&quot;月&quot;d&quot;日&quot;;@">
                  <c:v>43528</c:v>
                </c:pt>
                <c:pt idx="40" c:formatCode="m&quot;月&quot;d&quot;日&quot;;@">
                  <c:v>43529</c:v>
                </c:pt>
                <c:pt idx="41" c:formatCode="m&quot;月&quot;d&quot;日&quot;;@">
                  <c:v>43530</c:v>
                </c:pt>
                <c:pt idx="42" c:formatCode="m&quot;月&quot;d&quot;日&quot;;@">
                  <c:v>43531</c:v>
                </c:pt>
                <c:pt idx="43" c:formatCode="m&quot;月&quot;d&quot;日&quot;;@">
                  <c:v>43532</c:v>
                </c:pt>
                <c:pt idx="44" c:formatCode="m&quot;月&quot;d&quot;日&quot;;@">
                  <c:v>43533</c:v>
                </c:pt>
                <c:pt idx="45" c:formatCode="m&quot;月&quot;d&quot;日&quot;;@">
                  <c:v>43534</c:v>
                </c:pt>
                <c:pt idx="46" c:formatCode="m&quot;月&quot;d&quot;日&quot;;@">
                  <c:v>43535</c:v>
                </c:pt>
                <c:pt idx="47" c:formatCode="m&quot;月&quot;d&quot;日&quot;;@">
                  <c:v>43536</c:v>
                </c:pt>
                <c:pt idx="48" c:formatCode="m&quot;月&quot;d&quot;日&quot;;@">
                  <c:v>43537</c:v>
                </c:pt>
                <c:pt idx="49" c:formatCode="m&quot;月&quot;d&quot;日&quot;;@">
                  <c:v>43538</c:v>
                </c:pt>
              </c:numCache>
            </c:numRef>
          </c:cat>
          <c:val>
            <c:numRef>
              <c:f>智能推广计划!$B$2:$B$51</c:f>
              <c:numCache>
                <c:formatCode>General</c:formatCode>
                <c:ptCount val="50"/>
                <c:pt idx="0">
                  <c:v>971</c:v>
                </c:pt>
                <c:pt idx="1" c:formatCode="#,##0">
                  <c:v>2877</c:v>
                </c:pt>
                <c:pt idx="2" c:formatCode="#,##0">
                  <c:v>2753</c:v>
                </c:pt>
                <c:pt idx="3" c:formatCode="#,##0">
                  <c:v>3057</c:v>
                </c:pt>
                <c:pt idx="4" c:formatCode="#,##0">
                  <c:v>2991</c:v>
                </c:pt>
                <c:pt idx="5" c:formatCode="#,##0">
                  <c:v>3476</c:v>
                </c:pt>
                <c:pt idx="6" c:formatCode="#,##0">
                  <c:v>3519</c:v>
                </c:pt>
                <c:pt idx="7" c:formatCode="#,##0">
                  <c:v>3583</c:v>
                </c:pt>
                <c:pt idx="8" c:formatCode="#,##0">
                  <c:v>13860</c:v>
                </c:pt>
                <c:pt idx="9" c:formatCode="#,##0">
                  <c:v>3283</c:v>
                </c:pt>
                <c:pt idx="10" c:formatCode="#,##0">
                  <c:v>18421</c:v>
                </c:pt>
                <c:pt idx="16" c:formatCode="#,##0">
                  <c:v>3489</c:v>
                </c:pt>
                <c:pt idx="17" c:formatCode="#,##0">
                  <c:v>6345</c:v>
                </c:pt>
                <c:pt idx="18" c:formatCode="#,##0">
                  <c:v>5713</c:v>
                </c:pt>
                <c:pt idx="19" c:formatCode="#,##0">
                  <c:v>4872</c:v>
                </c:pt>
                <c:pt idx="20" c:formatCode="#,##0">
                  <c:v>4854</c:v>
                </c:pt>
                <c:pt idx="21" c:formatCode="#,##0">
                  <c:v>6698</c:v>
                </c:pt>
                <c:pt idx="22" c:formatCode="#,##0">
                  <c:v>5463</c:v>
                </c:pt>
                <c:pt idx="23" c:formatCode="#,##0">
                  <c:v>5945</c:v>
                </c:pt>
                <c:pt idx="24" c:formatCode="#,##0">
                  <c:v>5154</c:v>
                </c:pt>
                <c:pt idx="25" c:formatCode="#,##0">
                  <c:v>5610</c:v>
                </c:pt>
                <c:pt idx="26" c:formatCode="#,##0">
                  <c:v>4719</c:v>
                </c:pt>
                <c:pt idx="27" c:formatCode="#,##0">
                  <c:v>6747</c:v>
                </c:pt>
                <c:pt idx="28" c:formatCode="#,##0">
                  <c:v>6747</c:v>
                </c:pt>
                <c:pt idx="29" c:formatCode="#,##0">
                  <c:v>3855</c:v>
                </c:pt>
                <c:pt idx="30" c:formatCode="#,##0">
                  <c:v>4849</c:v>
                </c:pt>
                <c:pt idx="31" c:formatCode="#,##0">
                  <c:v>4369</c:v>
                </c:pt>
                <c:pt idx="32" c:formatCode="#,##0">
                  <c:v>4450</c:v>
                </c:pt>
                <c:pt idx="33" c:formatCode="#,##0">
                  <c:v>4525</c:v>
                </c:pt>
                <c:pt idx="34" c:formatCode="#,##0">
                  <c:v>5622</c:v>
                </c:pt>
                <c:pt idx="35" c:formatCode="#,##0">
                  <c:v>5906</c:v>
                </c:pt>
                <c:pt idx="36" c:formatCode="#,##0">
                  <c:v>6063</c:v>
                </c:pt>
                <c:pt idx="37" c:formatCode="#,##0">
                  <c:v>6084</c:v>
                </c:pt>
                <c:pt idx="38" c:formatCode="#,##0">
                  <c:v>5633</c:v>
                </c:pt>
                <c:pt idx="39" c:formatCode="#,##0">
                  <c:v>4962</c:v>
                </c:pt>
                <c:pt idx="40" c:formatCode="#,##0">
                  <c:v>4219</c:v>
                </c:pt>
                <c:pt idx="41" c:formatCode="#,##0">
                  <c:v>4311</c:v>
                </c:pt>
                <c:pt idx="42" c:formatCode="#,##0">
                  <c:v>4096</c:v>
                </c:pt>
                <c:pt idx="43" c:formatCode="#,##0">
                  <c:v>3579</c:v>
                </c:pt>
                <c:pt idx="44" c:formatCode="#,##0">
                  <c:v>3853</c:v>
                </c:pt>
                <c:pt idx="45" c:formatCode="#,##0">
                  <c:v>3440</c:v>
                </c:pt>
                <c:pt idx="46" c:formatCode="#,##0">
                  <c:v>3597</c:v>
                </c:pt>
                <c:pt idx="47" c:formatCode="#,##0">
                  <c:v>3004</c:v>
                </c:pt>
                <c:pt idx="48" c:formatCode="#,##0">
                  <c:v>2718</c:v>
                </c:pt>
                <c:pt idx="49" c:formatCode="#,##0">
                  <c:v>3440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0224708265021"/>
          <c:y val="0.10182370820668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648492672185"/>
          <c:y val="0.0107719928186715"/>
          <c:w val="0.942395018604298"/>
          <c:h val="0.607324955116697"/>
        </c:manualLayout>
      </c:layout>
      <c:lineChart>
        <c:grouping val="standard"/>
        <c:varyColors val="0"/>
        <c:ser>
          <c:idx val="0"/>
          <c:order val="0"/>
          <c:tx>
            <c:strRef>
              <c:f>智能推广计划!$C$1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numRef>
              <c:f>智能推广计划!$A$2:$A$51</c:f>
              <c:numCache>
                <c:formatCode>m"月"d"日";@</c:formatCode>
                <c:ptCount val="50"/>
                <c:pt idx="0" c:formatCode="m&quot;月&quot;d&quot;日&quot;;@">
                  <c:v>43489</c:v>
                </c:pt>
                <c:pt idx="1" c:formatCode="m&quot;月&quot;d&quot;日&quot;;@">
                  <c:v>43490</c:v>
                </c:pt>
                <c:pt idx="2" c:formatCode="m&quot;月&quot;d&quot;日&quot;;@">
                  <c:v>43491</c:v>
                </c:pt>
                <c:pt idx="3" c:formatCode="m&quot;月&quot;d&quot;日&quot;;@">
                  <c:v>43492</c:v>
                </c:pt>
                <c:pt idx="4" c:formatCode="m&quot;月&quot;d&quot;日&quot;;@">
                  <c:v>43493</c:v>
                </c:pt>
                <c:pt idx="5" c:formatCode="m&quot;月&quot;d&quot;日&quot;;@">
                  <c:v>43494</c:v>
                </c:pt>
                <c:pt idx="6" c:formatCode="m&quot;月&quot;d&quot;日&quot;;@">
                  <c:v>43495</c:v>
                </c:pt>
                <c:pt idx="7" c:formatCode="m&quot;月&quot;d&quot;日&quot;;@">
                  <c:v>43496</c:v>
                </c:pt>
                <c:pt idx="8" c:formatCode="m&quot;月&quot;d&quot;日&quot;;@">
                  <c:v>43497</c:v>
                </c:pt>
                <c:pt idx="9" c:formatCode="m&quot;月&quot;d&quot;日&quot;;@">
                  <c:v>43498</c:v>
                </c:pt>
                <c:pt idx="10" c:formatCode="m&quot;月&quot;d&quot;日&quot;;@">
                  <c:v>43499</c:v>
                </c:pt>
                <c:pt idx="11" c:formatCode="m&quot;月&quot;d&quot;日&quot;;@">
                  <c:v>43500</c:v>
                </c:pt>
                <c:pt idx="12" c:formatCode="m&quot;月&quot;d&quot;日&quot;;@">
                  <c:v>43501</c:v>
                </c:pt>
                <c:pt idx="13" c:formatCode="m&quot;月&quot;d&quot;日&quot;;@">
                  <c:v>43502</c:v>
                </c:pt>
                <c:pt idx="14" c:formatCode="m&quot;月&quot;d&quot;日&quot;;@">
                  <c:v>43503</c:v>
                </c:pt>
                <c:pt idx="15" c:formatCode="m&quot;月&quot;d&quot;日&quot;;@">
                  <c:v>43504</c:v>
                </c:pt>
                <c:pt idx="16" c:formatCode="m&quot;月&quot;d&quot;日&quot;;@">
                  <c:v>43505</c:v>
                </c:pt>
                <c:pt idx="17" c:formatCode="m&quot;月&quot;d&quot;日&quot;;@">
                  <c:v>43506</c:v>
                </c:pt>
                <c:pt idx="18" c:formatCode="m&quot;月&quot;d&quot;日&quot;;@">
                  <c:v>43507</c:v>
                </c:pt>
                <c:pt idx="19" c:formatCode="m&quot;月&quot;d&quot;日&quot;;@">
                  <c:v>43508</c:v>
                </c:pt>
                <c:pt idx="20" c:formatCode="m&quot;月&quot;d&quot;日&quot;;@">
                  <c:v>43509</c:v>
                </c:pt>
                <c:pt idx="21" c:formatCode="m&quot;月&quot;d&quot;日&quot;;@">
                  <c:v>43510</c:v>
                </c:pt>
                <c:pt idx="22" c:formatCode="m&quot;月&quot;d&quot;日&quot;;@">
                  <c:v>43511</c:v>
                </c:pt>
                <c:pt idx="23" c:formatCode="m&quot;月&quot;d&quot;日&quot;;@">
                  <c:v>43512</c:v>
                </c:pt>
                <c:pt idx="24" c:formatCode="m&quot;月&quot;d&quot;日&quot;;@">
                  <c:v>43513</c:v>
                </c:pt>
                <c:pt idx="25" c:formatCode="m&quot;月&quot;d&quot;日&quot;;@">
                  <c:v>43514</c:v>
                </c:pt>
                <c:pt idx="26" c:formatCode="m&quot;月&quot;d&quot;日&quot;;@">
                  <c:v>43515</c:v>
                </c:pt>
                <c:pt idx="27" c:formatCode="m&quot;月&quot;d&quot;日&quot;;@">
                  <c:v>43516</c:v>
                </c:pt>
                <c:pt idx="28" c:formatCode="m&quot;月&quot;d&quot;日&quot;;@">
                  <c:v>43517</c:v>
                </c:pt>
                <c:pt idx="29" c:formatCode="m&quot;月&quot;d&quot;日&quot;;@">
                  <c:v>43518</c:v>
                </c:pt>
                <c:pt idx="30" c:formatCode="m&quot;月&quot;d&quot;日&quot;;@">
                  <c:v>43519</c:v>
                </c:pt>
                <c:pt idx="31" c:formatCode="m&quot;月&quot;d&quot;日&quot;;@">
                  <c:v>43520</c:v>
                </c:pt>
                <c:pt idx="32" c:formatCode="m&quot;月&quot;d&quot;日&quot;;@">
                  <c:v>43521</c:v>
                </c:pt>
                <c:pt idx="33" c:formatCode="m&quot;月&quot;d&quot;日&quot;;@">
                  <c:v>43522</c:v>
                </c:pt>
                <c:pt idx="34" c:formatCode="m&quot;月&quot;d&quot;日&quot;;@">
                  <c:v>43523</c:v>
                </c:pt>
                <c:pt idx="35" c:formatCode="m&quot;月&quot;d&quot;日&quot;;@">
                  <c:v>43524</c:v>
                </c:pt>
                <c:pt idx="36" c:formatCode="m&quot;月&quot;d&quot;日&quot;;@">
                  <c:v>43525</c:v>
                </c:pt>
                <c:pt idx="37" c:formatCode="m&quot;月&quot;d&quot;日&quot;;@">
                  <c:v>43526</c:v>
                </c:pt>
                <c:pt idx="38" c:formatCode="m&quot;月&quot;d&quot;日&quot;;@">
                  <c:v>43527</c:v>
                </c:pt>
                <c:pt idx="39" c:formatCode="m&quot;月&quot;d&quot;日&quot;;@">
                  <c:v>43528</c:v>
                </c:pt>
                <c:pt idx="40" c:formatCode="m&quot;月&quot;d&quot;日&quot;;@">
                  <c:v>43529</c:v>
                </c:pt>
                <c:pt idx="41" c:formatCode="m&quot;月&quot;d&quot;日&quot;;@">
                  <c:v>43530</c:v>
                </c:pt>
                <c:pt idx="42" c:formatCode="m&quot;月&quot;d&quot;日&quot;;@">
                  <c:v>43531</c:v>
                </c:pt>
                <c:pt idx="43" c:formatCode="m&quot;月&quot;d&quot;日&quot;;@">
                  <c:v>43532</c:v>
                </c:pt>
                <c:pt idx="44" c:formatCode="m&quot;月&quot;d&quot;日&quot;;@">
                  <c:v>43533</c:v>
                </c:pt>
                <c:pt idx="45" c:formatCode="m&quot;月&quot;d&quot;日&quot;;@">
                  <c:v>43534</c:v>
                </c:pt>
                <c:pt idx="46" c:formatCode="m&quot;月&quot;d&quot;日&quot;;@">
                  <c:v>43535</c:v>
                </c:pt>
                <c:pt idx="47" c:formatCode="m&quot;月&quot;d&quot;日&quot;;@">
                  <c:v>43536</c:v>
                </c:pt>
                <c:pt idx="48" c:formatCode="m&quot;月&quot;d&quot;日&quot;;@">
                  <c:v>43537</c:v>
                </c:pt>
                <c:pt idx="49" c:formatCode="m&quot;月&quot;d&quot;日&quot;;@">
                  <c:v>43538</c:v>
                </c:pt>
              </c:numCache>
            </c:numRef>
          </c:cat>
          <c:val>
            <c:numRef>
              <c:f>智能推广计划!$C$2:$C$51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21</c:v>
                </c:pt>
                <c:pt idx="4">
                  <c:v>26</c:v>
                </c:pt>
                <c:pt idx="5">
                  <c:v>14</c:v>
                </c:pt>
                <c:pt idx="6">
                  <c:v>13</c:v>
                </c:pt>
                <c:pt idx="7">
                  <c:v>23</c:v>
                </c:pt>
                <c:pt idx="8">
                  <c:v>276</c:v>
                </c:pt>
                <c:pt idx="9">
                  <c:v>20</c:v>
                </c:pt>
                <c:pt idx="10">
                  <c:v>91</c:v>
                </c:pt>
                <c:pt idx="16">
                  <c:v>33</c:v>
                </c:pt>
                <c:pt idx="17">
                  <c:v>66</c:v>
                </c:pt>
                <c:pt idx="18">
                  <c:v>92</c:v>
                </c:pt>
                <c:pt idx="19">
                  <c:v>93</c:v>
                </c:pt>
                <c:pt idx="20">
                  <c:v>94</c:v>
                </c:pt>
                <c:pt idx="21">
                  <c:v>94</c:v>
                </c:pt>
                <c:pt idx="22">
                  <c:v>98</c:v>
                </c:pt>
                <c:pt idx="23">
                  <c:v>102</c:v>
                </c:pt>
                <c:pt idx="24">
                  <c:v>95</c:v>
                </c:pt>
                <c:pt idx="25">
                  <c:v>95</c:v>
                </c:pt>
                <c:pt idx="26">
                  <c:v>106</c:v>
                </c:pt>
                <c:pt idx="27">
                  <c:v>99</c:v>
                </c:pt>
                <c:pt idx="28">
                  <c:v>99</c:v>
                </c:pt>
                <c:pt idx="29">
                  <c:v>88</c:v>
                </c:pt>
                <c:pt idx="30">
                  <c:v>99</c:v>
                </c:pt>
                <c:pt idx="31">
                  <c:v>103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89</c:v>
                </c:pt>
                <c:pt idx="36">
                  <c:v>71</c:v>
                </c:pt>
                <c:pt idx="37">
                  <c:v>67</c:v>
                </c:pt>
                <c:pt idx="38">
                  <c:v>92</c:v>
                </c:pt>
                <c:pt idx="39">
                  <c:v>59</c:v>
                </c:pt>
                <c:pt idx="40">
                  <c:v>40</c:v>
                </c:pt>
                <c:pt idx="41">
                  <c:v>62</c:v>
                </c:pt>
                <c:pt idx="42">
                  <c:v>43</c:v>
                </c:pt>
                <c:pt idx="43">
                  <c:v>33</c:v>
                </c:pt>
                <c:pt idx="44">
                  <c:v>32</c:v>
                </c:pt>
                <c:pt idx="45">
                  <c:v>38</c:v>
                </c:pt>
                <c:pt idx="46">
                  <c:v>44</c:v>
                </c:pt>
                <c:pt idx="47">
                  <c:v>33</c:v>
                </c:pt>
                <c:pt idx="48">
                  <c:v>25</c:v>
                </c:pt>
                <c:pt idx="4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733844635128"/>
          <c:y val="0.08659603869184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'901皮计划'!$C$1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numRef>
              <c:f>'901皮计划'!$A$2:$A$32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'901皮计划'!$C$2:$C$32</c:f>
              <c:numCache>
                <c:formatCode>General</c:formatCode>
                <c:ptCount val="31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27</c:v>
                </c:pt>
                <c:pt idx="4">
                  <c:v>19</c:v>
                </c:pt>
                <c:pt idx="5">
                  <c:v>27</c:v>
                </c:pt>
                <c:pt idx="6">
                  <c:v>23</c:v>
                </c:pt>
                <c:pt idx="7">
                  <c:v>19</c:v>
                </c:pt>
                <c:pt idx="8">
                  <c:v>16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20</c:v>
                </c:pt>
                <c:pt idx="13">
                  <c:v>17</c:v>
                </c:pt>
                <c:pt idx="14">
                  <c:v>16</c:v>
                </c:pt>
                <c:pt idx="15">
                  <c:v>13</c:v>
                </c:pt>
                <c:pt idx="16">
                  <c:v>19</c:v>
                </c:pt>
                <c:pt idx="17">
                  <c:v>20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'901皮'!$B$1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'901皮'!$A$2:$A$38</c:f>
              <c:numCache>
                <c:formatCode>m"月"d"日"</c:formatCode>
                <c:ptCount val="37"/>
                <c:pt idx="0" c:formatCode="m&quot;月&quot;d&quot;日&quot;">
                  <c:v>43519</c:v>
                </c:pt>
                <c:pt idx="1" c:formatCode="m&quot;月&quot;d&quot;日&quot;">
                  <c:v>43520</c:v>
                </c:pt>
                <c:pt idx="2" c:formatCode="m&quot;月&quot;d&quot;日&quot;">
                  <c:v>43521</c:v>
                </c:pt>
                <c:pt idx="3" c:formatCode="m&quot;月&quot;d&quot;日&quot;">
                  <c:v>43522</c:v>
                </c:pt>
                <c:pt idx="4" c:formatCode="m&quot;月&quot;d&quot;日&quot;">
                  <c:v>43523</c:v>
                </c:pt>
                <c:pt idx="5" c:formatCode="m&quot;月&quot;d&quot;日&quot;">
                  <c:v>43524</c:v>
                </c:pt>
                <c:pt idx="6" c:formatCode="m&quot;月&quot;d&quot;日&quot;">
                  <c:v>43525</c:v>
                </c:pt>
                <c:pt idx="7" c:formatCode="m&quot;月&quot;d&quot;日&quot;">
                  <c:v>43526</c:v>
                </c:pt>
                <c:pt idx="8" c:formatCode="m&quot;月&quot;d&quot;日&quot;">
                  <c:v>43527</c:v>
                </c:pt>
                <c:pt idx="9" c:formatCode="m&quot;月&quot;d&quot;日&quot;">
                  <c:v>43528</c:v>
                </c:pt>
                <c:pt idx="10" c:formatCode="m&quot;月&quot;d&quot;日&quot;">
                  <c:v>43529</c:v>
                </c:pt>
                <c:pt idx="11" c:formatCode="m&quot;月&quot;d&quot;日&quot;">
                  <c:v>43530</c:v>
                </c:pt>
                <c:pt idx="12" c:formatCode="m&quot;月&quot;d&quot;日&quot;">
                  <c:v>43531</c:v>
                </c:pt>
                <c:pt idx="13" c:formatCode="m&quot;月&quot;d&quot;日&quot;">
                  <c:v>43532</c:v>
                </c:pt>
                <c:pt idx="14" c:formatCode="m&quot;月&quot;d&quot;日&quot;">
                  <c:v>43533</c:v>
                </c:pt>
                <c:pt idx="15" c:formatCode="m&quot;月&quot;d&quot;日&quot;">
                  <c:v>43534</c:v>
                </c:pt>
                <c:pt idx="16" c:formatCode="m&quot;月&quot;d&quot;日&quot;">
                  <c:v>43535</c:v>
                </c:pt>
                <c:pt idx="17" c:formatCode="m&quot;月&quot;d&quot;日&quot;">
                  <c:v>43536</c:v>
                </c:pt>
                <c:pt idx="18" c:formatCode="m&quot;月&quot;d&quot;日&quot;">
                  <c:v>43537</c:v>
                </c:pt>
                <c:pt idx="19" c:formatCode="m&quot;月&quot;d&quot;日&quot;">
                  <c:v>43538</c:v>
                </c:pt>
                <c:pt idx="20" c:formatCode="m&quot;月&quot;d&quot;日&quot;">
                  <c:v>43539</c:v>
                </c:pt>
                <c:pt idx="21" c:formatCode="m&quot;月&quot;d&quot;日&quot;">
                  <c:v>43540</c:v>
                </c:pt>
                <c:pt idx="22" c:formatCode="m&quot;月&quot;d&quot;日&quot;">
                  <c:v>43541</c:v>
                </c:pt>
                <c:pt idx="23" c:formatCode="m&quot;月&quot;d&quot;日&quot;">
                  <c:v>43542</c:v>
                </c:pt>
                <c:pt idx="24" c:formatCode="m&quot;月&quot;d&quot;日&quot;">
                  <c:v>43543</c:v>
                </c:pt>
                <c:pt idx="25" c:formatCode="m&quot;月&quot;d&quot;日&quot;">
                  <c:v>43544</c:v>
                </c:pt>
                <c:pt idx="26" c:formatCode="m&quot;月&quot;d&quot;日&quot;">
                  <c:v>43545</c:v>
                </c:pt>
                <c:pt idx="27" c:formatCode="m&quot;月&quot;d&quot;日&quot;">
                  <c:v>43546</c:v>
                </c:pt>
                <c:pt idx="28" c:formatCode="m&quot;月&quot;d&quot;日&quot;">
                  <c:v>43547</c:v>
                </c:pt>
                <c:pt idx="29" c:formatCode="m&quot;月&quot;d&quot;日&quot;">
                  <c:v>43548</c:v>
                </c:pt>
                <c:pt idx="30" c:formatCode="m&quot;月&quot;d&quot;日&quot;">
                  <c:v>43549</c:v>
                </c:pt>
                <c:pt idx="31" c:formatCode="m&quot;月&quot;d&quot;日&quot;">
                  <c:v>43550</c:v>
                </c:pt>
                <c:pt idx="32" c:formatCode="m&quot;月&quot;d&quot;日&quot;">
                  <c:v>43551</c:v>
                </c:pt>
                <c:pt idx="33" c:formatCode="m&quot;月&quot;d&quot;日&quot;">
                  <c:v>43552</c:v>
                </c:pt>
                <c:pt idx="34" c:formatCode="m&quot;月&quot;d&quot;日&quot;">
                  <c:v>43553</c:v>
                </c:pt>
                <c:pt idx="35" c:formatCode="m&quot;月&quot;d&quot;日&quot;">
                  <c:v>43554</c:v>
                </c:pt>
                <c:pt idx="36" c:formatCode="m&quot;月&quot;d&quot;日&quot;">
                  <c:v>43555</c:v>
                </c:pt>
              </c:numCache>
            </c:numRef>
          </c:cat>
          <c:val>
            <c:numRef>
              <c:f>'901皮'!$B$2:$B$38</c:f>
              <c:numCache>
                <c:formatCode>#,##0</c:formatCode>
                <c:ptCount val="37"/>
                <c:pt idx="0">
                  <c:v>1746</c:v>
                </c:pt>
                <c:pt idx="1">
                  <c:v>9392</c:v>
                </c:pt>
                <c:pt idx="2">
                  <c:v>3890</c:v>
                </c:pt>
                <c:pt idx="3">
                  <c:v>1513</c:v>
                </c:pt>
                <c:pt idx="4">
                  <c:v>1680</c:v>
                </c:pt>
                <c:pt idx="5" c:formatCode="General">
                  <c:v>703</c:v>
                </c:pt>
                <c:pt idx="6" c:formatCode="General">
                  <c:v>539</c:v>
                </c:pt>
                <c:pt idx="7">
                  <c:v>1519</c:v>
                </c:pt>
                <c:pt idx="8">
                  <c:v>2102</c:v>
                </c:pt>
                <c:pt idx="9">
                  <c:v>1315</c:v>
                </c:pt>
                <c:pt idx="10">
                  <c:v>1039</c:v>
                </c:pt>
                <c:pt idx="11">
                  <c:v>1715</c:v>
                </c:pt>
                <c:pt idx="12" c:formatCode="General">
                  <c:v>962</c:v>
                </c:pt>
                <c:pt idx="13" c:formatCode="General">
                  <c:v>675</c:v>
                </c:pt>
                <c:pt idx="14" c:formatCode="General">
                  <c:v>526</c:v>
                </c:pt>
                <c:pt idx="15" c:formatCode="General">
                  <c:v>373</c:v>
                </c:pt>
                <c:pt idx="16" c:formatCode="General">
                  <c:v>593</c:v>
                </c:pt>
                <c:pt idx="17" c:formatCode="General">
                  <c:v>470</c:v>
                </c:pt>
                <c:pt idx="18" c:formatCode="General">
                  <c:v>639</c:v>
                </c:pt>
                <c:pt idx="19" c:formatCode="General">
                  <c:v>497</c:v>
                </c:pt>
                <c:pt idx="20">
                  <c:v>1445</c:v>
                </c:pt>
                <c:pt idx="21">
                  <c:v>5237</c:v>
                </c:pt>
                <c:pt idx="22">
                  <c:v>6024</c:v>
                </c:pt>
                <c:pt idx="23">
                  <c:v>8870</c:v>
                </c:pt>
                <c:pt idx="24">
                  <c:v>10064</c:v>
                </c:pt>
                <c:pt idx="25">
                  <c:v>2180</c:v>
                </c:pt>
                <c:pt idx="26">
                  <c:v>1449</c:v>
                </c:pt>
                <c:pt idx="27">
                  <c:v>2092</c:v>
                </c:pt>
                <c:pt idx="28">
                  <c:v>1327</c:v>
                </c:pt>
                <c:pt idx="29">
                  <c:v>1076</c:v>
                </c:pt>
                <c:pt idx="30">
                  <c:v>1009</c:v>
                </c:pt>
                <c:pt idx="31">
                  <c:v>1041</c:v>
                </c:pt>
                <c:pt idx="32" c:formatCode="General">
                  <c:v>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983557"/>
        <c:axId val="143738420"/>
      </c:lineChart>
      <c:dateAx>
        <c:axId val="156983557"/>
        <c:scaling>
          <c:orientation val="minMax"/>
        </c:scaling>
        <c:delete val="0"/>
        <c:axPos val="b"/>
        <c:numFmt formatCode="m&quot;月&quot;d&quot;日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738420"/>
        <c:crosses val="autoZero"/>
        <c:auto val="1"/>
        <c:lblOffset val="100"/>
        <c:baseTimeUnit val="days"/>
      </c:dateAx>
      <c:valAx>
        <c:axId val="1437384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9835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总体数据!$N$1</c:f>
              <c:strCache>
                <c:ptCount val="1"/>
                <c:pt idx="0">
                  <c:v>总收藏加购率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总体数据!$B$2:$B$42</c:f>
              <c:numCache>
                <c:formatCode>m"月"d"日";@</c:formatCode>
                <c:ptCount val="41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</c:numCache>
            </c:numRef>
          </c:cat>
          <c:val>
            <c:numRef>
              <c:f>总体数据!$N$2:$N$42</c:f>
              <c:numCache>
                <c:formatCode>0.00%</c:formatCode>
                <c:ptCount val="41"/>
                <c:pt idx="0">
                  <c:v>0.089171974522293</c:v>
                </c:pt>
                <c:pt idx="1">
                  <c:v>0.07</c:v>
                </c:pt>
                <c:pt idx="2">
                  <c:v>0.0434782608695652</c:v>
                </c:pt>
                <c:pt idx="3">
                  <c:v>0.069620253164557</c:v>
                </c:pt>
                <c:pt idx="4">
                  <c:v>0.0546075085324232</c:v>
                </c:pt>
                <c:pt idx="5">
                  <c:v>0.0301724137931034</c:v>
                </c:pt>
                <c:pt idx="6">
                  <c:v>0.0848214285714286</c:v>
                </c:pt>
                <c:pt idx="7">
                  <c:v>0.0622568093385214</c:v>
                </c:pt>
                <c:pt idx="8">
                  <c:v>0.0627615062761506</c:v>
                </c:pt>
                <c:pt idx="9">
                  <c:v>0.0524590163934426</c:v>
                </c:pt>
                <c:pt idx="10">
                  <c:v>0.1</c:v>
                </c:pt>
                <c:pt idx="11">
                  <c:v>0.0669546436285097</c:v>
                </c:pt>
                <c:pt idx="12">
                  <c:v>0.106617647058824</c:v>
                </c:pt>
                <c:pt idx="13">
                  <c:v>0.0885478158205431</c:v>
                </c:pt>
                <c:pt idx="14">
                  <c:v>0.113490364025696</c:v>
                </c:pt>
                <c:pt idx="15">
                  <c:v>0.123100303951368</c:v>
                </c:pt>
                <c:pt idx="16">
                  <c:v>0.0412621359223301</c:v>
                </c:pt>
                <c:pt idx="17">
                  <c:v>0.0397877984084881</c:v>
                </c:pt>
                <c:pt idx="18">
                  <c:v>0.0186666666666667</c:v>
                </c:pt>
                <c:pt idx="19">
                  <c:v>0.0704960835509138</c:v>
                </c:pt>
                <c:pt idx="20">
                  <c:v>0.0350109409190372</c:v>
                </c:pt>
                <c:pt idx="21">
                  <c:v>0.05078125</c:v>
                </c:pt>
                <c:pt idx="22">
                  <c:v>0.0315789473684211</c:v>
                </c:pt>
                <c:pt idx="23">
                  <c:v>0.0506329113924051</c:v>
                </c:pt>
                <c:pt idx="24">
                  <c:v>0.0428265524625268</c:v>
                </c:pt>
                <c:pt idx="25">
                  <c:v>0.0549450549450549</c:v>
                </c:pt>
                <c:pt idx="26">
                  <c:v>0.0408997955010225</c:v>
                </c:pt>
                <c:pt idx="27">
                  <c:v>0.030188679245283</c:v>
                </c:pt>
                <c:pt idx="28">
                  <c:v>0.0390334572490706</c:v>
                </c:pt>
                <c:pt idx="29">
                  <c:v>0.0443262411347518</c:v>
                </c:pt>
                <c:pt idx="30">
                  <c:v>0.0439770554493308</c:v>
                </c:pt>
                <c:pt idx="31">
                  <c:v>0.0452898550724638</c:v>
                </c:pt>
                <c:pt idx="32">
                  <c:v>0.01875</c:v>
                </c:pt>
                <c:pt idx="33">
                  <c:v>0.021978021978022</c:v>
                </c:pt>
                <c:pt idx="34">
                  <c:v>0.0296411856474259</c:v>
                </c:pt>
                <c:pt idx="35">
                  <c:v>0.0360501567398119</c:v>
                </c:pt>
                <c:pt idx="36">
                  <c:v>0.0265210608424337</c:v>
                </c:pt>
                <c:pt idx="37">
                  <c:v>0.0364583333333333</c:v>
                </c:pt>
                <c:pt idx="38">
                  <c:v>0.0247295208655332</c:v>
                </c:pt>
                <c:pt idx="39">
                  <c:v>0.0435458786936236</c:v>
                </c:pt>
                <c:pt idx="40">
                  <c:v>0.0416666666666667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0117701008866"/>
          <c:y val="0.07954646698798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总体数据!$E$1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总体数据!$B$2:$B$42</c:f>
              <c:numCache>
                <c:formatCode>m"月"d"日";@</c:formatCode>
                <c:ptCount val="41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</c:numCache>
            </c:numRef>
          </c:cat>
          <c:val>
            <c:numRef>
              <c:f>总体数据!$E$2:$E$42</c:f>
              <c:numCache>
                <c:formatCode>0.00%</c:formatCode>
                <c:ptCount val="41"/>
                <c:pt idx="0">
                  <c:v>0.0025</c:v>
                </c:pt>
                <c:pt idx="1">
                  <c:v>0.0028</c:v>
                </c:pt>
                <c:pt idx="2">
                  <c:v>0.0025</c:v>
                </c:pt>
                <c:pt idx="3">
                  <c:v>0.002</c:v>
                </c:pt>
                <c:pt idx="4">
                  <c:v>0.0021</c:v>
                </c:pt>
                <c:pt idx="5">
                  <c:v>0.0054</c:v>
                </c:pt>
                <c:pt idx="6">
                  <c:v>0.006</c:v>
                </c:pt>
                <c:pt idx="7">
                  <c:v>0.0076</c:v>
                </c:pt>
                <c:pt idx="8">
                  <c:v>0.0084</c:v>
                </c:pt>
                <c:pt idx="9">
                  <c:v>0.0065</c:v>
                </c:pt>
                <c:pt idx="10">
                  <c:v>0.0077</c:v>
                </c:pt>
                <c:pt idx="11">
                  <c:v>0.0091</c:v>
                </c:pt>
                <c:pt idx="12">
                  <c:v>0.0161</c:v>
                </c:pt>
                <c:pt idx="13">
                  <c:v>0.0151</c:v>
                </c:pt>
                <c:pt idx="14">
                  <c:v>0.0147</c:v>
                </c:pt>
                <c:pt idx="15">
                  <c:v>0.0151</c:v>
                </c:pt>
                <c:pt idx="16">
                  <c:v>0.0115</c:v>
                </c:pt>
                <c:pt idx="17">
                  <c:v>0.0092</c:v>
                </c:pt>
                <c:pt idx="18">
                  <c:v>0.0117</c:v>
                </c:pt>
                <c:pt idx="19">
                  <c:v>0.0066</c:v>
                </c:pt>
                <c:pt idx="20">
                  <c:v>0.0095</c:v>
                </c:pt>
                <c:pt idx="21">
                  <c:v>0.0114</c:v>
                </c:pt>
                <c:pt idx="22">
                  <c:v>0.011</c:v>
                </c:pt>
                <c:pt idx="23">
                  <c:v>0.0116</c:v>
                </c:pt>
                <c:pt idx="24">
                  <c:v>0.0122</c:v>
                </c:pt>
                <c:pt idx="25">
                  <c:v>0.0086</c:v>
                </c:pt>
                <c:pt idx="26">
                  <c:v>0.0105</c:v>
                </c:pt>
                <c:pt idx="27">
                  <c:v>0.0079</c:v>
                </c:pt>
                <c:pt idx="28">
                  <c:v>0.0107</c:v>
                </c:pt>
                <c:pt idx="29">
                  <c:v>0.0113</c:v>
                </c:pt>
                <c:pt idx="30">
                  <c:v>0.0122</c:v>
                </c:pt>
                <c:pt idx="31">
                  <c:v>0.0096</c:v>
                </c:pt>
                <c:pt idx="32" c:formatCode="0%">
                  <c:v>0.01</c:v>
                </c:pt>
                <c:pt idx="33">
                  <c:v>0.0112</c:v>
                </c:pt>
                <c:pt idx="34">
                  <c:v>0.013</c:v>
                </c:pt>
                <c:pt idx="35">
                  <c:v>0.0085</c:v>
                </c:pt>
                <c:pt idx="36">
                  <c:v>0.0088</c:v>
                </c:pt>
                <c:pt idx="37">
                  <c:v>0.0111</c:v>
                </c:pt>
                <c:pt idx="38">
                  <c:v>0.0117</c:v>
                </c:pt>
                <c:pt idx="39">
                  <c:v>0.0111</c:v>
                </c:pt>
                <c:pt idx="40">
                  <c:v>0.0099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0117701008866"/>
          <c:y val="0.074735690849434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总体数据!$B$2:$B$42</c:f>
              <c:numCache>
                <c:formatCode>m"月"d"日";@</c:formatCode>
                <c:ptCount val="41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</c:numCache>
            </c:numRef>
          </c:cat>
          <c:val>
            <c:numRef>
              <c:f>总体数据!$C$2:$C$42</c:f>
              <c:numCache>
                <c:formatCode>#,##0</c:formatCode>
                <c:ptCount val="41"/>
                <c:pt idx="0">
                  <c:v>124828</c:v>
                </c:pt>
                <c:pt idx="1">
                  <c:v>108857</c:v>
                </c:pt>
                <c:pt idx="2">
                  <c:v>120244</c:v>
                </c:pt>
                <c:pt idx="3">
                  <c:v>158044</c:v>
                </c:pt>
                <c:pt idx="4">
                  <c:v>141461</c:v>
                </c:pt>
                <c:pt idx="5">
                  <c:v>43283</c:v>
                </c:pt>
                <c:pt idx="6">
                  <c:v>37563</c:v>
                </c:pt>
                <c:pt idx="7">
                  <c:v>33912</c:v>
                </c:pt>
                <c:pt idx="8">
                  <c:v>28425</c:v>
                </c:pt>
                <c:pt idx="9">
                  <c:v>46997</c:v>
                </c:pt>
                <c:pt idx="10">
                  <c:v>33869</c:v>
                </c:pt>
                <c:pt idx="11">
                  <c:v>50978</c:v>
                </c:pt>
                <c:pt idx="12">
                  <c:v>33786</c:v>
                </c:pt>
                <c:pt idx="13">
                  <c:v>56243</c:v>
                </c:pt>
                <c:pt idx="14">
                  <c:v>63496</c:v>
                </c:pt>
                <c:pt idx="15">
                  <c:v>87121</c:v>
                </c:pt>
                <c:pt idx="16">
                  <c:v>35807</c:v>
                </c:pt>
                <c:pt idx="17">
                  <c:v>40936</c:v>
                </c:pt>
                <c:pt idx="18">
                  <c:v>32154</c:v>
                </c:pt>
                <c:pt idx="19">
                  <c:v>58170</c:v>
                </c:pt>
                <c:pt idx="20">
                  <c:v>48330</c:v>
                </c:pt>
                <c:pt idx="21">
                  <c:v>44888</c:v>
                </c:pt>
                <c:pt idx="22">
                  <c:v>43058</c:v>
                </c:pt>
                <c:pt idx="23">
                  <c:v>33942</c:v>
                </c:pt>
                <c:pt idx="24">
                  <c:v>38247</c:v>
                </c:pt>
                <c:pt idx="25">
                  <c:v>63678</c:v>
                </c:pt>
                <c:pt idx="26">
                  <c:v>46529</c:v>
                </c:pt>
                <c:pt idx="27">
                  <c:v>66827</c:v>
                </c:pt>
                <c:pt idx="28">
                  <c:v>50300</c:v>
                </c:pt>
                <c:pt idx="29">
                  <c:v>49895</c:v>
                </c:pt>
                <c:pt idx="30">
                  <c:v>42922</c:v>
                </c:pt>
                <c:pt idx="31">
                  <c:v>57784</c:v>
                </c:pt>
                <c:pt idx="32">
                  <c:v>48236</c:v>
                </c:pt>
                <c:pt idx="33">
                  <c:v>40786</c:v>
                </c:pt>
                <c:pt idx="34">
                  <c:v>49330</c:v>
                </c:pt>
                <c:pt idx="35">
                  <c:v>75343</c:v>
                </c:pt>
                <c:pt idx="36">
                  <c:v>72828</c:v>
                </c:pt>
                <c:pt idx="37">
                  <c:v>51941</c:v>
                </c:pt>
                <c:pt idx="38">
                  <c:v>55336</c:v>
                </c:pt>
                <c:pt idx="39">
                  <c:v>57889</c:v>
                </c:pt>
                <c:pt idx="40">
                  <c:v>58418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0224708265021"/>
          <c:y val="0.10182370820668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648492672185"/>
          <c:y val="0.0107719928186715"/>
          <c:w val="0.942395018604298"/>
          <c:h val="0.607324955116697"/>
        </c:manualLayout>
      </c:layout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numRef>
              <c:f>总体数据!$B$2:$B$42</c:f>
              <c:numCache>
                <c:formatCode>m"月"d"日";@</c:formatCode>
                <c:ptCount val="41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</c:numCache>
            </c:numRef>
          </c:cat>
          <c:val>
            <c:numRef>
              <c:f>总体数据!$D$2:$D$42</c:f>
              <c:numCache>
                <c:formatCode>General</c:formatCode>
                <c:ptCount val="41"/>
                <c:pt idx="0">
                  <c:v>314</c:v>
                </c:pt>
                <c:pt idx="1">
                  <c:v>300</c:v>
                </c:pt>
                <c:pt idx="2">
                  <c:v>299</c:v>
                </c:pt>
                <c:pt idx="3">
                  <c:v>316</c:v>
                </c:pt>
                <c:pt idx="4">
                  <c:v>293</c:v>
                </c:pt>
                <c:pt idx="5">
                  <c:v>232</c:v>
                </c:pt>
                <c:pt idx="6">
                  <c:v>224</c:v>
                </c:pt>
                <c:pt idx="7">
                  <c:v>257</c:v>
                </c:pt>
                <c:pt idx="8">
                  <c:v>239</c:v>
                </c:pt>
                <c:pt idx="9">
                  <c:v>305</c:v>
                </c:pt>
                <c:pt idx="10">
                  <c:v>260</c:v>
                </c:pt>
                <c:pt idx="11">
                  <c:v>463</c:v>
                </c:pt>
                <c:pt idx="12">
                  <c:v>544</c:v>
                </c:pt>
                <c:pt idx="13">
                  <c:v>847</c:v>
                </c:pt>
                <c:pt idx="14">
                  <c:v>934</c:v>
                </c:pt>
                <c:pt idx="15" c:formatCode="#,##0">
                  <c:v>1316</c:v>
                </c:pt>
                <c:pt idx="16">
                  <c:v>412</c:v>
                </c:pt>
                <c:pt idx="17">
                  <c:v>377</c:v>
                </c:pt>
                <c:pt idx="18">
                  <c:v>375</c:v>
                </c:pt>
                <c:pt idx="19">
                  <c:v>383</c:v>
                </c:pt>
                <c:pt idx="20">
                  <c:v>457</c:v>
                </c:pt>
                <c:pt idx="21">
                  <c:v>512</c:v>
                </c:pt>
                <c:pt idx="22">
                  <c:v>475</c:v>
                </c:pt>
                <c:pt idx="23">
                  <c:v>395</c:v>
                </c:pt>
                <c:pt idx="24">
                  <c:v>467</c:v>
                </c:pt>
                <c:pt idx="25">
                  <c:v>546</c:v>
                </c:pt>
                <c:pt idx="26">
                  <c:v>489</c:v>
                </c:pt>
                <c:pt idx="27">
                  <c:v>530</c:v>
                </c:pt>
                <c:pt idx="28">
                  <c:v>538</c:v>
                </c:pt>
                <c:pt idx="29">
                  <c:v>564</c:v>
                </c:pt>
                <c:pt idx="30">
                  <c:v>523</c:v>
                </c:pt>
                <c:pt idx="31">
                  <c:v>552</c:v>
                </c:pt>
                <c:pt idx="32">
                  <c:v>480</c:v>
                </c:pt>
                <c:pt idx="33">
                  <c:v>455</c:v>
                </c:pt>
                <c:pt idx="34">
                  <c:v>641</c:v>
                </c:pt>
                <c:pt idx="35">
                  <c:v>638</c:v>
                </c:pt>
                <c:pt idx="36">
                  <c:v>641</c:v>
                </c:pt>
                <c:pt idx="37">
                  <c:v>576</c:v>
                </c:pt>
                <c:pt idx="38">
                  <c:v>647</c:v>
                </c:pt>
                <c:pt idx="39">
                  <c:v>643</c:v>
                </c:pt>
                <c:pt idx="40">
                  <c:v>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733844635128"/>
          <c:y val="0.08659603869184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1586159381459"/>
          <c:y val="0.0661579524373574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G12计划!$M$1</c:f>
              <c:strCache>
                <c:ptCount val="1"/>
                <c:pt idx="0">
                  <c:v>总收藏加购率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strRef>
              <c:f>G12计划!$A$2:$A$72</c:f>
              <c:strCache>
                <c:ptCount val="71"/>
                <c:pt idx="0" c:formatCode="m&quot;月&quot;d&quot;日&quot;;@">
                  <c:v>1月20日</c:v>
                </c:pt>
                <c:pt idx="1" c:formatCode="m&quot;月&quot;d&quot;日&quot;;@">
                  <c:v>1月21日</c:v>
                </c:pt>
                <c:pt idx="2" c:formatCode="m&quot;月&quot;d&quot;日&quot;;@">
                  <c:v>1月22日</c:v>
                </c:pt>
                <c:pt idx="3" c:formatCode="m&quot;月&quot;d&quot;日&quot;;@">
                  <c:v>1月23日</c:v>
                </c:pt>
                <c:pt idx="4" c:formatCode="m&quot;月&quot;d&quot;日&quot;;@">
                  <c:v>1月24日</c:v>
                </c:pt>
                <c:pt idx="5" c:formatCode="m&quot;月&quot;d&quot;日&quot;;@">
                  <c:v>1月25日</c:v>
                </c:pt>
                <c:pt idx="6" c:formatCode="m&quot;月&quot;d&quot;日&quot;;@">
                  <c:v>1月26日</c:v>
                </c:pt>
                <c:pt idx="7" c:formatCode="m&quot;月&quot;d&quot;日&quot;;@">
                  <c:v>1月27日</c:v>
                </c:pt>
                <c:pt idx="8" c:formatCode="m&quot;月&quot;d&quot;日&quot;;@">
                  <c:v>1月28日</c:v>
                </c:pt>
                <c:pt idx="9" c:formatCode="m&quot;月&quot;d&quot;日&quot;;@">
                  <c:v>1月29日</c:v>
                </c:pt>
                <c:pt idx="10" c:formatCode="m&quot;月&quot;d&quot;日&quot;;@">
                  <c:v>1月30日</c:v>
                </c:pt>
                <c:pt idx="11" c:formatCode="m&quot;月&quot;d&quot;日&quot;;@">
                  <c:v>1月31日</c:v>
                </c:pt>
                <c:pt idx="12" c:formatCode="m&quot;月&quot;d&quot;日&quot;;@">
                  <c:v>2月1日</c:v>
                </c:pt>
                <c:pt idx="13" c:formatCode="m&quot;月&quot;d&quot;日&quot;;@">
                  <c:v>2月2日</c:v>
                </c:pt>
                <c:pt idx="14" c:formatCode="m&quot;月&quot;d&quot;日&quot;;@">
                  <c:v>2月3日</c:v>
                </c:pt>
                <c:pt idx="15" c:formatCode="m&quot;月&quot;d&quot;日&quot;;@">
                  <c:v>2月4日</c:v>
                </c:pt>
                <c:pt idx="16" c:formatCode="m&quot;月&quot;d&quot;日&quot;;@">
                  <c:v>2月5日</c:v>
                </c:pt>
                <c:pt idx="17" c:formatCode="m&quot;月&quot;d&quot;日&quot;;@">
                  <c:v>2月6日</c:v>
                </c:pt>
                <c:pt idx="18" c:formatCode="m&quot;月&quot;d&quot;日&quot;;@">
                  <c:v>2月7日</c:v>
                </c:pt>
                <c:pt idx="19" c:formatCode="m&quot;月&quot;d&quot;日&quot;;@">
                  <c:v>2月8日</c:v>
                </c:pt>
                <c:pt idx="20" c:formatCode="m&quot;月&quot;d&quot;日&quot;;@">
                  <c:v>2月9日</c:v>
                </c:pt>
                <c:pt idx="21" c:formatCode="m&quot;月&quot;d&quot;日&quot;;@">
                  <c:v>2月10日</c:v>
                </c:pt>
                <c:pt idx="22" c:formatCode="m&quot;月&quot;d&quot;日&quot;;@">
                  <c:v>2月11日</c:v>
                </c:pt>
                <c:pt idx="23" c:formatCode="m&quot;月&quot;d&quot;日&quot;;@">
                  <c:v>2月12日</c:v>
                </c:pt>
                <c:pt idx="24" c:formatCode="m&quot;月&quot;d&quot;日&quot;;@">
                  <c:v>2月13日</c:v>
                </c:pt>
                <c:pt idx="25" c:formatCode="m&quot;月&quot;d&quot;日&quot;;@">
                  <c:v>2月14日</c:v>
                </c:pt>
                <c:pt idx="26" c:formatCode="m&quot;月&quot;d&quot;日&quot;;@">
                  <c:v>2月15日</c:v>
                </c:pt>
                <c:pt idx="27" c:formatCode="m&quot;月&quot;d&quot;日&quot;;@">
                  <c:v>2月16日</c:v>
                </c:pt>
                <c:pt idx="28" c:formatCode="m&quot;月&quot;d&quot;日&quot;;@">
                  <c:v>2月17日</c:v>
                </c:pt>
                <c:pt idx="29" c:formatCode="m&quot;月&quot;d&quot;日&quot;;@">
                  <c:v>2月18日</c:v>
                </c:pt>
                <c:pt idx="30" c:formatCode="m&quot;月&quot;d&quot;日&quot;;@">
                  <c:v>2月19日</c:v>
                </c:pt>
                <c:pt idx="31" c:formatCode="m&quot;月&quot;d&quot;日&quot;;@">
                  <c:v>2月20日</c:v>
                </c:pt>
                <c:pt idx="32" c:formatCode="m&quot;月&quot;d&quot;日&quot;;@">
                  <c:v>2月21日</c:v>
                </c:pt>
                <c:pt idx="33" c:formatCode="m&quot;月&quot;d&quot;日&quot;;@">
                  <c:v>2月22日</c:v>
                </c:pt>
                <c:pt idx="34" c:formatCode="m&quot;月&quot;d&quot;日&quot;;@">
                  <c:v>2月23日</c:v>
                </c:pt>
                <c:pt idx="35" c:formatCode="m&quot;月&quot;d&quot;日&quot;;@">
                  <c:v>2月24日</c:v>
                </c:pt>
                <c:pt idx="36" c:formatCode="m&quot;月&quot;d&quot;日&quot;;@">
                  <c:v>2月25日</c:v>
                </c:pt>
                <c:pt idx="37" c:formatCode="m&quot;月&quot;d&quot;日&quot;;@">
                  <c:v>2月26日</c:v>
                </c:pt>
                <c:pt idx="38" c:formatCode="m&quot;月&quot;d&quot;日&quot;;@">
                  <c:v>2月27日</c:v>
                </c:pt>
                <c:pt idx="39" c:formatCode="m&quot;月&quot;d&quot;日&quot;;@">
                  <c:v>2月28日</c:v>
                </c:pt>
                <c:pt idx="40" c:formatCode="m&quot;月&quot;d&quot;日&quot;;@">
                  <c:v>3月1日</c:v>
                </c:pt>
                <c:pt idx="41" c:formatCode="m&quot;月&quot;d&quot;日&quot;;@">
                  <c:v>3月2日</c:v>
                </c:pt>
                <c:pt idx="42" c:formatCode="m&quot;月&quot;d&quot;日&quot;;@">
                  <c:v>3月3日</c:v>
                </c:pt>
                <c:pt idx="43" c:formatCode="m&quot;月&quot;d&quot;日&quot;;@">
                  <c:v>3月4日</c:v>
                </c:pt>
                <c:pt idx="44" c:formatCode="m&quot;月&quot;d&quot;日&quot;;@">
                  <c:v>3月5日</c:v>
                </c:pt>
                <c:pt idx="45" c:formatCode="m&quot;月&quot;d&quot;日&quot;;@">
                  <c:v>3月6日</c:v>
                </c:pt>
                <c:pt idx="46" c:formatCode="m&quot;月&quot;d&quot;日&quot;;@">
                  <c:v>3月7日</c:v>
                </c:pt>
                <c:pt idx="47" c:formatCode="m&quot;月&quot;d&quot;日&quot;;@">
                  <c:v>3月8日</c:v>
                </c:pt>
                <c:pt idx="48" c:formatCode="m&quot;月&quot;d&quot;日&quot;;@">
                  <c:v>3月9日</c:v>
                </c:pt>
                <c:pt idx="49" c:formatCode="m&quot;月&quot;d&quot;日&quot;;@">
                  <c:v>3月10日</c:v>
                </c:pt>
                <c:pt idx="50" c:formatCode="m&quot;月&quot;d&quot;日&quot;;@">
                  <c:v>3月11日</c:v>
                </c:pt>
                <c:pt idx="51" c:formatCode="m&quot;月&quot;d&quot;日&quot;;@">
                  <c:v>3月12日</c:v>
                </c:pt>
                <c:pt idx="52" c:formatCode="m&quot;月&quot;d&quot;日&quot;;@">
                  <c:v>3月13日</c:v>
                </c:pt>
                <c:pt idx="53" c:formatCode="m&quot;月&quot;d&quot;日&quot;;@">
                  <c:v>3月14日</c:v>
                </c:pt>
                <c:pt idx="54" c:formatCode="m&quot;月&quot;d&quot;日&quot;;@">
                  <c:v>3月15日</c:v>
                </c:pt>
                <c:pt idx="55" c:formatCode="m&quot;月&quot;d&quot;日&quot;;@">
                  <c:v>3月16日</c:v>
                </c:pt>
                <c:pt idx="56" c:formatCode="m&quot;月&quot;d&quot;日&quot;;@">
                  <c:v>3月17日</c:v>
                </c:pt>
                <c:pt idx="57" c:formatCode="m&quot;月&quot;d&quot;日&quot;;@">
                  <c:v>3月18日</c:v>
                </c:pt>
                <c:pt idx="58" c:formatCode="m&quot;月&quot;d&quot;日&quot;;@">
                  <c:v>3月19日</c:v>
                </c:pt>
                <c:pt idx="59" c:formatCode="m&quot;月&quot;d&quot;日&quot;;@">
                  <c:v>3月20日</c:v>
                </c:pt>
                <c:pt idx="60" c:formatCode="m&quot;月&quot;d&quot;日&quot;;@">
                  <c:v>3月21日</c:v>
                </c:pt>
                <c:pt idx="61" c:formatCode="m&quot;月&quot;d&quot;日&quot;;@">
                  <c:v>3月22日</c:v>
                </c:pt>
                <c:pt idx="62" c:formatCode="m&quot;月&quot;d&quot;日&quot;;@">
                  <c:v>3月23日</c:v>
                </c:pt>
                <c:pt idx="63" c:formatCode="m&quot;月&quot;d&quot;日&quot;;@">
                  <c:v>3月24日</c:v>
                </c:pt>
                <c:pt idx="64" c:formatCode="m&quot;月&quot;d&quot;日&quot;;@">
                  <c:v>3月25日</c:v>
                </c:pt>
                <c:pt idx="65" c:formatCode="m&quot;月&quot;d&quot;日&quot;;@">
                  <c:v>3月26日</c:v>
                </c:pt>
                <c:pt idx="66" c:formatCode="m&quot;月&quot;d&quot;日&quot;;@">
                  <c:v>3月27日</c:v>
                </c:pt>
                <c:pt idx="67" c:formatCode="m&quot;月&quot;d&quot;日&quot;;@">
                  <c:v>3月28日</c:v>
                </c:pt>
                <c:pt idx="68" c:formatCode="m&quot;月&quot;d&quot;日&quot;;@">
                  <c:v>3月29日</c:v>
                </c:pt>
                <c:pt idx="69" c:formatCode="m&quot;月&quot;d&quot;日&quot;;@">
                  <c:v>3月30日</c:v>
                </c:pt>
                <c:pt idx="70">
                  <c:v>刷单订单金额</c:v>
                </c:pt>
              </c:strCache>
            </c:strRef>
          </c:cat>
          <c:val>
            <c:numRef>
              <c:f>G12计划!$M$2:$M$72</c:f>
              <c:numCache>
                <c:formatCode>0.00%</c:formatCode>
                <c:ptCount val="71"/>
                <c:pt idx="0">
                  <c:v>0.0982142857142857</c:v>
                </c:pt>
                <c:pt idx="1">
                  <c:v>0.0909090909090909</c:v>
                </c:pt>
                <c:pt idx="2">
                  <c:v>0.032258064516129</c:v>
                </c:pt>
                <c:pt idx="3">
                  <c:v>0.0630630630630631</c:v>
                </c:pt>
                <c:pt idx="4">
                  <c:v>0.053030303030303</c:v>
                </c:pt>
                <c:pt idx="5">
                  <c:v>0.0342465753424658</c:v>
                </c:pt>
                <c:pt idx="6">
                  <c:v>0.0897435897435897</c:v>
                </c:pt>
                <c:pt idx="7">
                  <c:v>0.05625</c:v>
                </c:pt>
                <c:pt idx="8">
                  <c:v>0.0205479452054795</c:v>
                </c:pt>
                <c:pt idx="9">
                  <c:v>0.0416666666666667</c:v>
                </c:pt>
                <c:pt idx="10">
                  <c:v>0.103703703703704</c:v>
                </c:pt>
                <c:pt idx="11">
                  <c:v>0.0463768115942029</c:v>
                </c:pt>
                <c:pt idx="12">
                  <c:v>0.072</c:v>
                </c:pt>
                <c:pt idx="13">
                  <c:v>0.0692520775623269</c:v>
                </c:pt>
                <c:pt idx="14">
                  <c:v>0.105360443622921</c:v>
                </c:pt>
                <c:pt idx="15">
                  <c:v>0.12779552715655</c:v>
                </c:pt>
                <c:pt idx="16">
                  <c:v>0.037037037037037</c:v>
                </c:pt>
                <c:pt idx="17">
                  <c:v>0.036697247706422</c:v>
                </c:pt>
                <c:pt idx="18">
                  <c:v>0.0214592274678112</c:v>
                </c:pt>
                <c:pt idx="19">
                  <c:v>0.0847457627118644</c:v>
                </c:pt>
                <c:pt idx="20">
                  <c:v>0.0291970802919708</c:v>
                </c:pt>
                <c:pt idx="21">
                  <c:v>0.0161812297734628</c:v>
                </c:pt>
                <c:pt idx="22">
                  <c:v>0.0286885245901639</c:v>
                </c:pt>
                <c:pt idx="23">
                  <c:v>0.0224719101123595</c:v>
                </c:pt>
                <c:pt idx="24">
                  <c:v>0.0262008733624454</c:v>
                </c:pt>
                <c:pt idx="25">
                  <c:v>0.0857142857142857</c:v>
                </c:pt>
                <c:pt idx="26">
                  <c:v>0.0458333333333333</c:v>
                </c:pt>
                <c:pt idx="27">
                  <c:v>0.051792828685259</c:v>
                </c:pt>
                <c:pt idx="28">
                  <c:v>0.0509803921568627</c:v>
                </c:pt>
                <c:pt idx="29">
                  <c:v>0.040133779264214</c:v>
                </c:pt>
                <c:pt idx="30">
                  <c:v>0.0618181818181818</c:v>
                </c:pt>
                <c:pt idx="31">
                  <c:v>0.0443686006825939</c:v>
                </c:pt>
                <c:pt idx="32">
                  <c:v>0.0144230769230769</c:v>
                </c:pt>
                <c:pt idx="33">
                  <c:v>0.0161290322580645</c:v>
                </c:pt>
                <c:pt idx="34">
                  <c:v>0.0333333333333333</c:v>
                </c:pt>
                <c:pt idx="35">
                  <c:v>0.0324675324675325</c:v>
                </c:pt>
                <c:pt idx="36">
                  <c:v>0.0260586319218241</c:v>
                </c:pt>
                <c:pt idx="37">
                  <c:v>0.0307167235494881</c:v>
                </c:pt>
                <c:pt idx="38">
                  <c:v>0.027027027027027</c:v>
                </c:pt>
                <c:pt idx="39">
                  <c:v>0.0496688741721854</c:v>
                </c:pt>
                <c:pt idx="40">
                  <c:v>0.032258064516129</c:v>
                </c:pt>
                <c:pt idx="41">
                  <c:v>0.0354838709677419</c:v>
                </c:pt>
                <c:pt idx="42">
                  <c:v>0.0321543408360129</c:v>
                </c:pt>
                <c:pt idx="43">
                  <c:v>0.0105263157894737</c:v>
                </c:pt>
                <c:pt idx="44">
                  <c:v>0.0516431924882629</c:v>
                </c:pt>
                <c:pt idx="45">
                  <c:v>0.094017094017094</c:v>
                </c:pt>
                <c:pt idx="46">
                  <c:v>0.0511811023622047</c:v>
                </c:pt>
                <c:pt idx="47">
                  <c:v>0.0478260869565217</c:v>
                </c:pt>
                <c:pt idx="48">
                  <c:v>0.0229357798165138</c:v>
                </c:pt>
                <c:pt idx="49">
                  <c:v>0.0424528301886792</c:v>
                </c:pt>
                <c:pt idx="50">
                  <c:v>0.0491071428571429</c:v>
                </c:pt>
                <c:pt idx="51">
                  <c:v>0.055045871559633</c:v>
                </c:pt>
                <c:pt idx="52">
                  <c:v>0.0452261306532663</c:v>
                </c:pt>
                <c:pt idx="53">
                  <c:v>0.0386266094420601</c:v>
                </c:pt>
                <c:pt idx="54">
                  <c:v>0.0224719101123595</c:v>
                </c:pt>
                <c:pt idx="55">
                  <c:v>0.0545454545454545</c:v>
                </c:pt>
                <c:pt idx="56">
                  <c:v>0.0135135135135135</c:v>
                </c:pt>
                <c:pt idx="57">
                  <c:v>0.036144578313253</c:v>
                </c:pt>
                <c:pt idx="58">
                  <c:v>0.0143884892086331</c:v>
                </c:pt>
                <c:pt idx="59">
                  <c:v>0.0240963855421687</c:v>
                </c:pt>
                <c:pt idx="60">
                  <c:v>0.0121951219512195</c:v>
                </c:pt>
                <c:pt idx="61">
                  <c:v>0.0463576158940397</c:v>
                </c:pt>
                <c:pt idx="62">
                  <c:v>0.0379746835443038</c:v>
                </c:pt>
                <c:pt idx="63">
                  <c:v>0.0769230769230769</c:v>
                </c:pt>
                <c:pt idx="64">
                  <c:v>0.0493827160493827</c:v>
                </c:pt>
                <c:pt idx="65">
                  <c:v>0.106382978723404</c:v>
                </c:pt>
                <c:pt idx="66">
                  <c:v>0.00847457627118644</c:v>
                </c:pt>
                <c:pt idx="67">
                  <c:v>0.0510948905109489</c:v>
                </c:pt>
                <c:pt idx="68">
                  <c:v>0.0909090909090909</c:v>
                </c:pt>
                <c:pt idx="69">
                  <c:v>0.140845070422535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cat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Algn val="ctr"/>
        <c:lblOffset val="0"/>
        <c:noMultiLvlLbl val="1"/>
      </c:cat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78163992869875"/>
          <c:y val="0.06243460062783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3937647921808"/>
          <c:y val="0.0436146846564167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G12计划!$D$1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strRef>
              <c:f>G12计划!$A$2:$A$72</c:f>
              <c:strCache>
                <c:ptCount val="71"/>
                <c:pt idx="0" c:formatCode="m&quot;月&quot;d&quot;日&quot;;@">
                  <c:v>1月20日</c:v>
                </c:pt>
                <c:pt idx="1" c:formatCode="m&quot;月&quot;d&quot;日&quot;;@">
                  <c:v>1月21日</c:v>
                </c:pt>
                <c:pt idx="2" c:formatCode="m&quot;月&quot;d&quot;日&quot;;@">
                  <c:v>1月22日</c:v>
                </c:pt>
                <c:pt idx="3" c:formatCode="m&quot;月&quot;d&quot;日&quot;;@">
                  <c:v>1月23日</c:v>
                </c:pt>
                <c:pt idx="4" c:formatCode="m&quot;月&quot;d&quot;日&quot;;@">
                  <c:v>1月24日</c:v>
                </c:pt>
                <c:pt idx="5" c:formatCode="m&quot;月&quot;d&quot;日&quot;;@">
                  <c:v>1月25日</c:v>
                </c:pt>
                <c:pt idx="6" c:formatCode="m&quot;月&quot;d&quot;日&quot;;@">
                  <c:v>1月26日</c:v>
                </c:pt>
                <c:pt idx="7" c:formatCode="m&quot;月&quot;d&quot;日&quot;;@">
                  <c:v>1月27日</c:v>
                </c:pt>
                <c:pt idx="8" c:formatCode="m&quot;月&quot;d&quot;日&quot;;@">
                  <c:v>1月28日</c:v>
                </c:pt>
                <c:pt idx="9" c:formatCode="m&quot;月&quot;d&quot;日&quot;;@">
                  <c:v>1月29日</c:v>
                </c:pt>
                <c:pt idx="10" c:formatCode="m&quot;月&quot;d&quot;日&quot;;@">
                  <c:v>1月30日</c:v>
                </c:pt>
                <c:pt idx="11" c:formatCode="m&quot;月&quot;d&quot;日&quot;;@">
                  <c:v>1月31日</c:v>
                </c:pt>
                <c:pt idx="12" c:formatCode="m&quot;月&quot;d&quot;日&quot;;@">
                  <c:v>2月1日</c:v>
                </c:pt>
                <c:pt idx="13" c:formatCode="m&quot;月&quot;d&quot;日&quot;;@">
                  <c:v>2月2日</c:v>
                </c:pt>
                <c:pt idx="14" c:formatCode="m&quot;月&quot;d&quot;日&quot;;@">
                  <c:v>2月3日</c:v>
                </c:pt>
                <c:pt idx="15" c:formatCode="m&quot;月&quot;d&quot;日&quot;;@">
                  <c:v>2月4日</c:v>
                </c:pt>
                <c:pt idx="16" c:formatCode="m&quot;月&quot;d&quot;日&quot;;@">
                  <c:v>2月5日</c:v>
                </c:pt>
                <c:pt idx="17" c:formatCode="m&quot;月&quot;d&quot;日&quot;;@">
                  <c:v>2月6日</c:v>
                </c:pt>
                <c:pt idx="18" c:formatCode="m&quot;月&quot;d&quot;日&quot;;@">
                  <c:v>2月7日</c:v>
                </c:pt>
                <c:pt idx="19" c:formatCode="m&quot;月&quot;d&quot;日&quot;;@">
                  <c:v>2月8日</c:v>
                </c:pt>
                <c:pt idx="20" c:formatCode="m&quot;月&quot;d&quot;日&quot;;@">
                  <c:v>2月9日</c:v>
                </c:pt>
                <c:pt idx="21" c:formatCode="m&quot;月&quot;d&quot;日&quot;;@">
                  <c:v>2月10日</c:v>
                </c:pt>
                <c:pt idx="22" c:formatCode="m&quot;月&quot;d&quot;日&quot;;@">
                  <c:v>2月11日</c:v>
                </c:pt>
                <c:pt idx="23" c:formatCode="m&quot;月&quot;d&quot;日&quot;;@">
                  <c:v>2月12日</c:v>
                </c:pt>
                <c:pt idx="24" c:formatCode="m&quot;月&quot;d&quot;日&quot;;@">
                  <c:v>2月13日</c:v>
                </c:pt>
                <c:pt idx="25" c:formatCode="m&quot;月&quot;d&quot;日&quot;;@">
                  <c:v>2月14日</c:v>
                </c:pt>
                <c:pt idx="26" c:formatCode="m&quot;月&quot;d&quot;日&quot;;@">
                  <c:v>2月15日</c:v>
                </c:pt>
                <c:pt idx="27" c:formatCode="m&quot;月&quot;d&quot;日&quot;;@">
                  <c:v>2月16日</c:v>
                </c:pt>
                <c:pt idx="28" c:formatCode="m&quot;月&quot;d&quot;日&quot;;@">
                  <c:v>2月17日</c:v>
                </c:pt>
                <c:pt idx="29" c:formatCode="m&quot;月&quot;d&quot;日&quot;;@">
                  <c:v>2月18日</c:v>
                </c:pt>
                <c:pt idx="30" c:formatCode="m&quot;月&quot;d&quot;日&quot;;@">
                  <c:v>2月19日</c:v>
                </c:pt>
                <c:pt idx="31" c:formatCode="m&quot;月&quot;d&quot;日&quot;;@">
                  <c:v>2月20日</c:v>
                </c:pt>
                <c:pt idx="32" c:formatCode="m&quot;月&quot;d&quot;日&quot;;@">
                  <c:v>2月21日</c:v>
                </c:pt>
                <c:pt idx="33" c:formatCode="m&quot;月&quot;d&quot;日&quot;;@">
                  <c:v>2月22日</c:v>
                </c:pt>
                <c:pt idx="34" c:formatCode="m&quot;月&quot;d&quot;日&quot;;@">
                  <c:v>2月23日</c:v>
                </c:pt>
                <c:pt idx="35" c:formatCode="m&quot;月&quot;d&quot;日&quot;;@">
                  <c:v>2月24日</c:v>
                </c:pt>
                <c:pt idx="36" c:formatCode="m&quot;月&quot;d&quot;日&quot;;@">
                  <c:v>2月25日</c:v>
                </c:pt>
                <c:pt idx="37" c:formatCode="m&quot;月&quot;d&quot;日&quot;;@">
                  <c:v>2月26日</c:v>
                </c:pt>
                <c:pt idx="38" c:formatCode="m&quot;月&quot;d&quot;日&quot;;@">
                  <c:v>2月27日</c:v>
                </c:pt>
                <c:pt idx="39" c:formatCode="m&quot;月&quot;d&quot;日&quot;;@">
                  <c:v>2月28日</c:v>
                </c:pt>
                <c:pt idx="40" c:formatCode="m&quot;月&quot;d&quot;日&quot;;@">
                  <c:v>3月1日</c:v>
                </c:pt>
                <c:pt idx="41" c:formatCode="m&quot;月&quot;d&quot;日&quot;;@">
                  <c:v>3月2日</c:v>
                </c:pt>
                <c:pt idx="42" c:formatCode="m&quot;月&quot;d&quot;日&quot;;@">
                  <c:v>3月3日</c:v>
                </c:pt>
                <c:pt idx="43" c:formatCode="m&quot;月&quot;d&quot;日&quot;;@">
                  <c:v>3月4日</c:v>
                </c:pt>
                <c:pt idx="44" c:formatCode="m&quot;月&quot;d&quot;日&quot;;@">
                  <c:v>3月5日</c:v>
                </c:pt>
                <c:pt idx="45" c:formatCode="m&quot;月&quot;d&quot;日&quot;;@">
                  <c:v>3月6日</c:v>
                </c:pt>
                <c:pt idx="46" c:formatCode="m&quot;月&quot;d&quot;日&quot;;@">
                  <c:v>3月7日</c:v>
                </c:pt>
                <c:pt idx="47" c:formatCode="m&quot;月&quot;d&quot;日&quot;;@">
                  <c:v>3月8日</c:v>
                </c:pt>
                <c:pt idx="48" c:formatCode="m&quot;月&quot;d&quot;日&quot;;@">
                  <c:v>3月9日</c:v>
                </c:pt>
                <c:pt idx="49" c:formatCode="m&quot;月&quot;d&quot;日&quot;;@">
                  <c:v>3月10日</c:v>
                </c:pt>
                <c:pt idx="50" c:formatCode="m&quot;月&quot;d&quot;日&quot;;@">
                  <c:v>3月11日</c:v>
                </c:pt>
                <c:pt idx="51" c:formatCode="m&quot;月&quot;d&quot;日&quot;;@">
                  <c:v>3月12日</c:v>
                </c:pt>
                <c:pt idx="52" c:formatCode="m&quot;月&quot;d&quot;日&quot;;@">
                  <c:v>3月13日</c:v>
                </c:pt>
                <c:pt idx="53" c:formatCode="m&quot;月&quot;d&quot;日&quot;;@">
                  <c:v>3月14日</c:v>
                </c:pt>
                <c:pt idx="54" c:formatCode="m&quot;月&quot;d&quot;日&quot;;@">
                  <c:v>3月15日</c:v>
                </c:pt>
                <c:pt idx="55" c:formatCode="m&quot;月&quot;d&quot;日&quot;;@">
                  <c:v>3月16日</c:v>
                </c:pt>
                <c:pt idx="56" c:formatCode="m&quot;月&quot;d&quot;日&quot;;@">
                  <c:v>3月17日</c:v>
                </c:pt>
                <c:pt idx="57" c:formatCode="m&quot;月&quot;d&quot;日&quot;;@">
                  <c:v>3月18日</c:v>
                </c:pt>
                <c:pt idx="58" c:formatCode="m&quot;月&quot;d&quot;日&quot;;@">
                  <c:v>3月19日</c:v>
                </c:pt>
                <c:pt idx="59" c:formatCode="m&quot;月&quot;d&quot;日&quot;;@">
                  <c:v>3月20日</c:v>
                </c:pt>
                <c:pt idx="60" c:formatCode="m&quot;月&quot;d&quot;日&quot;;@">
                  <c:v>3月21日</c:v>
                </c:pt>
                <c:pt idx="61" c:formatCode="m&quot;月&quot;d&quot;日&quot;;@">
                  <c:v>3月22日</c:v>
                </c:pt>
                <c:pt idx="62" c:formatCode="m&quot;月&quot;d&quot;日&quot;;@">
                  <c:v>3月23日</c:v>
                </c:pt>
                <c:pt idx="63" c:formatCode="m&quot;月&quot;d&quot;日&quot;;@">
                  <c:v>3月24日</c:v>
                </c:pt>
                <c:pt idx="64" c:formatCode="m&quot;月&quot;d&quot;日&quot;;@">
                  <c:v>3月25日</c:v>
                </c:pt>
                <c:pt idx="65" c:formatCode="m&quot;月&quot;d&quot;日&quot;;@">
                  <c:v>3月26日</c:v>
                </c:pt>
                <c:pt idx="66" c:formatCode="m&quot;月&quot;d&quot;日&quot;;@">
                  <c:v>3月27日</c:v>
                </c:pt>
                <c:pt idx="67" c:formatCode="m&quot;月&quot;d&quot;日&quot;;@">
                  <c:v>3月28日</c:v>
                </c:pt>
                <c:pt idx="68" c:formatCode="m&quot;月&quot;d&quot;日&quot;;@">
                  <c:v>3月29日</c:v>
                </c:pt>
                <c:pt idx="69" c:formatCode="m&quot;月&quot;d&quot;日&quot;;@">
                  <c:v>3月30日</c:v>
                </c:pt>
                <c:pt idx="70">
                  <c:v>刷单订单金额</c:v>
                </c:pt>
              </c:strCache>
            </c:strRef>
          </c:cat>
          <c:val>
            <c:numRef>
              <c:f>G12计划!$D$35:$D$105</c:f>
              <c:numCache>
                <c:formatCode>0.00%</c:formatCode>
                <c:ptCount val="71"/>
                <c:pt idx="0">
                  <c:v>0.0103</c:v>
                </c:pt>
                <c:pt idx="1">
                  <c:v>0.0143</c:v>
                </c:pt>
                <c:pt idx="2">
                  <c:v>0.0113</c:v>
                </c:pt>
                <c:pt idx="3">
                  <c:v>0.0116</c:v>
                </c:pt>
                <c:pt idx="4">
                  <c:v>0.0112</c:v>
                </c:pt>
                <c:pt idx="5">
                  <c:v>0.012</c:v>
                </c:pt>
                <c:pt idx="6">
                  <c:v>0.0124</c:v>
                </c:pt>
                <c:pt idx="7">
                  <c:v>0.0127</c:v>
                </c:pt>
                <c:pt idx="8">
                  <c:v>0.0094</c:v>
                </c:pt>
                <c:pt idx="9">
                  <c:v>0.0148</c:v>
                </c:pt>
                <c:pt idx="10">
                  <c:v>0.0115</c:v>
                </c:pt>
                <c:pt idx="11">
                  <c:v>0.008</c:v>
                </c:pt>
                <c:pt idx="12">
                  <c:v>0.0119</c:v>
                </c:pt>
                <c:pt idx="13">
                  <c:v>0.0133</c:v>
                </c:pt>
                <c:pt idx="14">
                  <c:v>0.0083</c:v>
                </c:pt>
                <c:pt idx="15">
                  <c:v>0.009</c:v>
                </c:pt>
                <c:pt idx="16">
                  <c:v>0.0105</c:v>
                </c:pt>
                <c:pt idx="17">
                  <c:v>0.0109</c:v>
                </c:pt>
                <c:pt idx="18">
                  <c:v>0.0139</c:v>
                </c:pt>
                <c:pt idx="19">
                  <c:v>0.0134</c:v>
                </c:pt>
                <c:pt idx="20">
                  <c:v>0.0181</c:v>
                </c:pt>
                <c:pt idx="21">
                  <c:v>0.0094</c:v>
                </c:pt>
                <c:pt idx="22">
                  <c:v>0.0182</c:v>
                </c:pt>
                <c:pt idx="23" c:formatCode="0%">
                  <c:v>0.02</c:v>
                </c:pt>
                <c:pt idx="24">
                  <c:v>0.0164</c:v>
                </c:pt>
                <c:pt idx="25">
                  <c:v>0.012</c:v>
                </c:pt>
                <c:pt idx="26">
                  <c:v>0.0125</c:v>
                </c:pt>
                <c:pt idx="27">
                  <c:v>0.014</c:v>
                </c:pt>
                <c:pt idx="28">
                  <c:v>0.0145</c:v>
                </c:pt>
                <c:pt idx="29">
                  <c:v>0.0109</c:v>
                </c:pt>
                <c:pt idx="30">
                  <c:v>0.0076</c:v>
                </c:pt>
                <c:pt idx="31">
                  <c:v>0.0112</c:v>
                </c:pt>
                <c:pt idx="32">
                  <c:v>0.012</c:v>
                </c:pt>
                <c:pt idx="33">
                  <c:v>0.0141</c:v>
                </c:pt>
                <c:pt idx="34">
                  <c:v>0.0134</c:v>
                </c:pt>
                <c:pt idx="35">
                  <c:v>0.0176</c:v>
                </c:pt>
                <c:pt idx="36">
                  <c:v>0.0157</c:v>
                </c:pt>
                <c:pt idx="38">
                  <c:v>0.0109494352261659</c:v>
                </c:pt>
                <c:pt idx="39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cat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Algn val="ctr"/>
        <c:lblOffset val="0"/>
        <c:noMultiLvlLbl val="1"/>
      </c:cat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6651583710407"/>
          <c:y val="0.07110826393337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G12计划!$B$1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strRef>
              <c:f>G12计划!$A$2:$A$72</c:f>
              <c:strCache>
                <c:ptCount val="71"/>
                <c:pt idx="0" c:formatCode="m&quot;月&quot;d&quot;日&quot;;@">
                  <c:v>1月20日</c:v>
                </c:pt>
                <c:pt idx="1" c:formatCode="m&quot;月&quot;d&quot;日&quot;;@">
                  <c:v>1月21日</c:v>
                </c:pt>
                <c:pt idx="2" c:formatCode="m&quot;月&quot;d&quot;日&quot;;@">
                  <c:v>1月22日</c:v>
                </c:pt>
                <c:pt idx="3" c:formatCode="m&quot;月&quot;d&quot;日&quot;;@">
                  <c:v>1月23日</c:v>
                </c:pt>
                <c:pt idx="4" c:formatCode="m&quot;月&quot;d&quot;日&quot;;@">
                  <c:v>1月24日</c:v>
                </c:pt>
                <c:pt idx="5" c:formatCode="m&quot;月&quot;d&quot;日&quot;;@">
                  <c:v>1月25日</c:v>
                </c:pt>
                <c:pt idx="6" c:formatCode="m&quot;月&quot;d&quot;日&quot;;@">
                  <c:v>1月26日</c:v>
                </c:pt>
                <c:pt idx="7" c:formatCode="m&quot;月&quot;d&quot;日&quot;;@">
                  <c:v>1月27日</c:v>
                </c:pt>
                <c:pt idx="8" c:formatCode="m&quot;月&quot;d&quot;日&quot;;@">
                  <c:v>1月28日</c:v>
                </c:pt>
                <c:pt idx="9" c:formatCode="m&quot;月&quot;d&quot;日&quot;;@">
                  <c:v>1月29日</c:v>
                </c:pt>
                <c:pt idx="10" c:formatCode="m&quot;月&quot;d&quot;日&quot;;@">
                  <c:v>1月30日</c:v>
                </c:pt>
                <c:pt idx="11" c:formatCode="m&quot;月&quot;d&quot;日&quot;;@">
                  <c:v>1月31日</c:v>
                </c:pt>
                <c:pt idx="12" c:formatCode="m&quot;月&quot;d&quot;日&quot;;@">
                  <c:v>2月1日</c:v>
                </c:pt>
                <c:pt idx="13" c:formatCode="m&quot;月&quot;d&quot;日&quot;;@">
                  <c:v>2月2日</c:v>
                </c:pt>
                <c:pt idx="14" c:formatCode="m&quot;月&quot;d&quot;日&quot;;@">
                  <c:v>2月3日</c:v>
                </c:pt>
                <c:pt idx="15" c:formatCode="m&quot;月&quot;d&quot;日&quot;;@">
                  <c:v>2月4日</c:v>
                </c:pt>
                <c:pt idx="16" c:formatCode="m&quot;月&quot;d&quot;日&quot;;@">
                  <c:v>2月5日</c:v>
                </c:pt>
                <c:pt idx="17" c:formatCode="m&quot;月&quot;d&quot;日&quot;;@">
                  <c:v>2月6日</c:v>
                </c:pt>
                <c:pt idx="18" c:formatCode="m&quot;月&quot;d&quot;日&quot;;@">
                  <c:v>2月7日</c:v>
                </c:pt>
                <c:pt idx="19" c:formatCode="m&quot;月&quot;d&quot;日&quot;;@">
                  <c:v>2月8日</c:v>
                </c:pt>
                <c:pt idx="20" c:formatCode="m&quot;月&quot;d&quot;日&quot;;@">
                  <c:v>2月9日</c:v>
                </c:pt>
                <c:pt idx="21" c:formatCode="m&quot;月&quot;d&quot;日&quot;;@">
                  <c:v>2月10日</c:v>
                </c:pt>
                <c:pt idx="22" c:formatCode="m&quot;月&quot;d&quot;日&quot;;@">
                  <c:v>2月11日</c:v>
                </c:pt>
                <c:pt idx="23" c:formatCode="m&quot;月&quot;d&quot;日&quot;;@">
                  <c:v>2月12日</c:v>
                </c:pt>
                <c:pt idx="24" c:formatCode="m&quot;月&quot;d&quot;日&quot;;@">
                  <c:v>2月13日</c:v>
                </c:pt>
                <c:pt idx="25" c:formatCode="m&quot;月&quot;d&quot;日&quot;;@">
                  <c:v>2月14日</c:v>
                </c:pt>
                <c:pt idx="26" c:formatCode="m&quot;月&quot;d&quot;日&quot;;@">
                  <c:v>2月15日</c:v>
                </c:pt>
                <c:pt idx="27" c:formatCode="m&quot;月&quot;d&quot;日&quot;;@">
                  <c:v>2月16日</c:v>
                </c:pt>
                <c:pt idx="28" c:formatCode="m&quot;月&quot;d&quot;日&quot;;@">
                  <c:v>2月17日</c:v>
                </c:pt>
                <c:pt idx="29" c:formatCode="m&quot;月&quot;d&quot;日&quot;;@">
                  <c:v>2月18日</c:v>
                </c:pt>
                <c:pt idx="30" c:formatCode="m&quot;月&quot;d&quot;日&quot;;@">
                  <c:v>2月19日</c:v>
                </c:pt>
                <c:pt idx="31" c:formatCode="m&quot;月&quot;d&quot;日&quot;;@">
                  <c:v>2月20日</c:v>
                </c:pt>
                <c:pt idx="32" c:formatCode="m&quot;月&quot;d&quot;日&quot;;@">
                  <c:v>2月21日</c:v>
                </c:pt>
                <c:pt idx="33" c:formatCode="m&quot;月&quot;d&quot;日&quot;;@">
                  <c:v>2月22日</c:v>
                </c:pt>
                <c:pt idx="34" c:formatCode="m&quot;月&quot;d&quot;日&quot;;@">
                  <c:v>2月23日</c:v>
                </c:pt>
                <c:pt idx="35" c:formatCode="m&quot;月&quot;d&quot;日&quot;;@">
                  <c:v>2月24日</c:v>
                </c:pt>
                <c:pt idx="36" c:formatCode="m&quot;月&quot;d&quot;日&quot;;@">
                  <c:v>2月25日</c:v>
                </c:pt>
                <c:pt idx="37" c:formatCode="m&quot;月&quot;d&quot;日&quot;;@">
                  <c:v>2月26日</c:v>
                </c:pt>
                <c:pt idx="38" c:formatCode="m&quot;月&quot;d&quot;日&quot;;@">
                  <c:v>2月27日</c:v>
                </c:pt>
                <c:pt idx="39" c:formatCode="m&quot;月&quot;d&quot;日&quot;;@">
                  <c:v>2月28日</c:v>
                </c:pt>
                <c:pt idx="40" c:formatCode="m&quot;月&quot;d&quot;日&quot;;@">
                  <c:v>3月1日</c:v>
                </c:pt>
                <c:pt idx="41" c:formatCode="m&quot;月&quot;d&quot;日&quot;;@">
                  <c:v>3月2日</c:v>
                </c:pt>
                <c:pt idx="42" c:formatCode="m&quot;月&quot;d&quot;日&quot;;@">
                  <c:v>3月3日</c:v>
                </c:pt>
                <c:pt idx="43" c:formatCode="m&quot;月&quot;d&quot;日&quot;;@">
                  <c:v>3月4日</c:v>
                </c:pt>
                <c:pt idx="44" c:formatCode="m&quot;月&quot;d&quot;日&quot;;@">
                  <c:v>3月5日</c:v>
                </c:pt>
                <c:pt idx="45" c:formatCode="m&quot;月&quot;d&quot;日&quot;;@">
                  <c:v>3月6日</c:v>
                </c:pt>
                <c:pt idx="46" c:formatCode="m&quot;月&quot;d&quot;日&quot;;@">
                  <c:v>3月7日</c:v>
                </c:pt>
                <c:pt idx="47" c:formatCode="m&quot;月&quot;d&quot;日&quot;;@">
                  <c:v>3月8日</c:v>
                </c:pt>
                <c:pt idx="48" c:formatCode="m&quot;月&quot;d&quot;日&quot;;@">
                  <c:v>3月9日</c:v>
                </c:pt>
                <c:pt idx="49" c:formatCode="m&quot;月&quot;d&quot;日&quot;;@">
                  <c:v>3月10日</c:v>
                </c:pt>
                <c:pt idx="50" c:formatCode="m&quot;月&quot;d&quot;日&quot;;@">
                  <c:v>3月11日</c:v>
                </c:pt>
                <c:pt idx="51" c:formatCode="m&quot;月&quot;d&quot;日&quot;;@">
                  <c:v>3月12日</c:v>
                </c:pt>
                <c:pt idx="52" c:formatCode="m&quot;月&quot;d&quot;日&quot;;@">
                  <c:v>3月13日</c:v>
                </c:pt>
                <c:pt idx="53" c:formatCode="m&quot;月&quot;d&quot;日&quot;;@">
                  <c:v>3月14日</c:v>
                </c:pt>
                <c:pt idx="54" c:formatCode="m&quot;月&quot;d&quot;日&quot;;@">
                  <c:v>3月15日</c:v>
                </c:pt>
                <c:pt idx="55" c:formatCode="m&quot;月&quot;d&quot;日&quot;;@">
                  <c:v>3月16日</c:v>
                </c:pt>
                <c:pt idx="56" c:formatCode="m&quot;月&quot;d&quot;日&quot;;@">
                  <c:v>3月17日</c:v>
                </c:pt>
                <c:pt idx="57" c:formatCode="m&quot;月&quot;d&quot;日&quot;;@">
                  <c:v>3月18日</c:v>
                </c:pt>
                <c:pt idx="58" c:formatCode="m&quot;月&quot;d&quot;日&quot;;@">
                  <c:v>3月19日</c:v>
                </c:pt>
                <c:pt idx="59" c:formatCode="m&quot;月&quot;d&quot;日&quot;;@">
                  <c:v>3月20日</c:v>
                </c:pt>
                <c:pt idx="60" c:formatCode="m&quot;月&quot;d&quot;日&quot;;@">
                  <c:v>3月21日</c:v>
                </c:pt>
                <c:pt idx="61" c:formatCode="m&quot;月&quot;d&quot;日&quot;;@">
                  <c:v>3月22日</c:v>
                </c:pt>
                <c:pt idx="62" c:formatCode="m&quot;月&quot;d&quot;日&quot;;@">
                  <c:v>3月23日</c:v>
                </c:pt>
                <c:pt idx="63" c:formatCode="m&quot;月&quot;d&quot;日&quot;;@">
                  <c:v>3月24日</c:v>
                </c:pt>
                <c:pt idx="64" c:formatCode="m&quot;月&quot;d&quot;日&quot;;@">
                  <c:v>3月25日</c:v>
                </c:pt>
                <c:pt idx="65" c:formatCode="m&quot;月&quot;d&quot;日&quot;;@">
                  <c:v>3月26日</c:v>
                </c:pt>
                <c:pt idx="66" c:formatCode="m&quot;月&quot;d&quot;日&quot;;@">
                  <c:v>3月27日</c:v>
                </c:pt>
                <c:pt idx="67" c:formatCode="m&quot;月&quot;d&quot;日&quot;;@">
                  <c:v>3月28日</c:v>
                </c:pt>
                <c:pt idx="68" c:formatCode="m&quot;月&quot;d&quot;日&quot;;@">
                  <c:v>3月29日</c:v>
                </c:pt>
                <c:pt idx="69" c:formatCode="m&quot;月&quot;d&quot;日&quot;;@">
                  <c:v>3月30日</c:v>
                </c:pt>
                <c:pt idx="70">
                  <c:v>刷单订单金额</c:v>
                </c:pt>
              </c:strCache>
            </c:strRef>
          </c:cat>
          <c:val>
            <c:numRef>
              <c:f>G12计划!$B$35:$B$105</c:f>
              <c:numCache>
                <c:formatCode>#,##0</c:formatCode>
                <c:ptCount val="71"/>
                <c:pt idx="0">
                  <c:v>24181</c:v>
                </c:pt>
                <c:pt idx="1">
                  <c:v>23071</c:v>
                </c:pt>
                <c:pt idx="2">
                  <c:v>27291</c:v>
                </c:pt>
                <c:pt idx="3">
                  <c:v>26528</c:v>
                </c:pt>
                <c:pt idx="4">
                  <c:v>26204</c:v>
                </c:pt>
                <c:pt idx="5">
                  <c:v>24744</c:v>
                </c:pt>
                <c:pt idx="6">
                  <c:v>24266</c:v>
                </c:pt>
                <c:pt idx="7">
                  <c:v>22047</c:v>
                </c:pt>
                <c:pt idx="8">
                  <c:v>33033</c:v>
                </c:pt>
                <c:pt idx="9">
                  <c:v>21029</c:v>
                </c:pt>
                <c:pt idx="10">
                  <c:v>24852</c:v>
                </c:pt>
                <c:pt idx="11">
                  <c:v>26561</c:v>
                </c:pt>
                <c:pt idx="12">
                  <c:v>19629</c:v>
                </c:pt>
                <c:pt idx="13">
                  <c:v>19170</c:v>
                </c:pt>
                <c:pt idx="14">
                  <c:v>27761</c:v>
                </c:pt>
                <c:pt idx="15">
                  <c:v>24146</c:v>
                </c:pt>
                <c:pt idx="16">
                  <c:v>20275</c:v>
                </c:pt>
                <c:pt idx="17">
                  <c:v>20515</c:v>
                </c:pt>
                <c:pt idx="18">
                  <c:v>15706</c:v>
                </c:pt>
                <c:pt idx="19">
                  <c:v>14883</c:v>
                </c:pt>
                <c:pt idx="20">
                  <c:v>12875</c:v>
                </c:pt>
                <c:pt idx="21">
                  <c:v>18924</c:v>
                </c:pt>
                <c:pt idx="22">
                  <c:v>9079</c:v>
                </c:pt>
                <c:pt idx="23">
                  <c:v>7406</c:v>
                </c:pt>
                <c:pt idx="24">
                  <c:v>10120</c:v>
                </c:pt>
                <c:pt idx="25">
                  <c:v>11590</c:v>
                </c:pt>
                <c:pt idx="26">
                  <c:v>13314</c:v>
                </c:pt>
                <c:pt idx="27">
                  <c:v>11685</c:v>
                </c:pt>
                <c:pt idx="28">
                  <c:v>10435</c:v>
                </c:pt>
                <c:pt idx="29">
                  <c:v>7241</c:v>
                </c:pt>
                <c:pt idx="30">
                  <c:v>6863</c:v>
                </c:pt>
                <c:pt idx="31">
                  <c:v>7262</c:v>
                </c:pt>
                <c:pt idx="32">
                  <c:v>7824</c:v>
                </c:pt>
                <c:pt idx="33">
                  <c:v>8349</c:v>
                </c:pt>
                <c:pt idx="34">
                  <c:v>10249</c:v>
                </c:pt>
                <c:pt idx="35">
                  <c:v>4986</c:v>
                </c:pt>
                <c:pt idx="36">
                  <c:v>4522</c:v>
                </c:pt>
                <c:pt idx="38" c:formatCode="General">
                  <c:v>1404456</c:v>
                </c:pt>
                <c:pt idx="39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cat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Algn val="ctr"/>
        <c:lblOffset val="0"/>
        <c:noMultiLvlLbl val="1"/>
      </c:cat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9658977597554"/>
          <c:y val="0.8505323505323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16215669073487"/>
          <c:y val="0.0580037664783428"/>
          <c:w val="0.929417591125198"/>
          <c:h val="0.662268803945746"/>
        </c:manualLayout>
      </c:layout>
      <c:lineChart>
        <c:grouping val="standard"/>
        <c:varyColors val="0"/>
        <c:ser>
          <c:idx val="0"/>
          <c:order val="0"/>
          <c:tx>
            <c:strRef>
              <c:f>G12计划!$C$1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strRef>
              <c:f>G12计划!$A$2:$A$72</c:f>
              <c:strCache>
                <c:ptCount val="71"/>
                <c:pt idx="0" c:formatCode="m&quot;月&quot;d&quot;日&quot;;@">
                  <c:v>1月20日</c:v>
                </c:pt>
                <c:pt idx="1" c:formatCode="m&quot;月&quot;d&quot;日&quot;;@">
                  <c:v>1月21日</c:v>
                </c:pt>
                <c:pt idx="2" c:formatCode="m&quot;月&quot;d&quot;日&quot;;@">
                  <c:v>1月22日</c:v>
                </c:pt>
                <c:pt idx="3" c:formatCode="m&quot;月&quot;d&quot;日&quot;;@">
                  <c:v>1月23日</c:v>
                </c:pt>
                <c:pt idx="4" c:formatCode="m&quot;月&quot;d&quot;日&quot;;@">
                  <c:v>1月24日</c:v>
                </c:pt>
                <c:pt idx="5" c:formatCode="m&quot;月&quot;d&quot;日&quot;;@">
                  <c:v>1月25日</c:v>
                </c:pt>
                <c:pt idx="6" c:formatCode="m&quot;月&quot;d&quot;日&quot;;@">
                  <c:v>1月26日</c:v>
                </c:pt>
                <c:pt idx="7" c:formatCode="m&quot;月&quot;d&quot;日&quot;;@">
                  <c:v>1月27日</c:v>
                </c:pt>
                <c:pt idx="8" c:formatCode="m&quot;月&quot;d&quot;日&quot;;@">
                  <c:v>1月28日</c:v>
                </c:pt>
                <c:pt idx="9" c:formatCode="m&quot;月&quot;d&quot;日&quot;;@">
                  <c:v>1月29日</c:v>
                </c:pt>
                <c:pt idx="10" c:formatCode="m&quot;月&quot;d&quot;日&quot;;@">
                  <c:v>1月30日</c:v>
                </c:pt>
                <c:pt idx="11" c:formatCode="m&quot;月&quot;d&quot;日&quot;;@">
                  <c:v>1月31日</c:v>
                </c:pt>
                <c:pt idx="12" c:formatCode="m&quot;月&quot;d&quot;日&quot;;@">
                  <c:v>2月1日</c:v>
                </c:pt>
                <c:pt idx="13" c:formatCode="m&quot;月&quot;d&quot;日&quot;;@">
                  <c:v>2月2日</c:v>
                </c:pt>
                <c:pt idx="14" c:formatCode="m&quot;月&quot;d&quot;日&quot;;@">
                  <c:v>2月3日</c:v>
                </c:pt>
                <c:pt idx="15" c:formatCode="m&quot;月&quot;d&quot;日&quot;;@">
                  <c:v>2月4日</c:v>
                </c:pt>
                <c:pt idx="16" c:formatCode="m&quot;月&quot;d&quot;日&quot;;@">
                  <c:v>2月5日</c:v>
                </c:pt>
                <c:pt idx="17" c:formatCode="m&quot;月&quot;d&quot;日&quot;;@">
                  <c:v>2月6日</c:v>
                </c:pt>
                <c:pt idx="18" c:formatCode="m&quot;月&quot;d&quot;日&quot;;@">
                  <c:v>2月7日</c:v>
                </c:pt>
                <c:pt idx="19" c:formatCode="m&quot;月&quot;d&quot;日&quot;;@">
                  <c:v>2月8日</c:v>
                </c:pt>
                <c:pt idx="20" c:formatCode="m&quot;月&quot;d&quot;日&quot;;@">
                  <c:v>2月9日</c:v>
                </c:pt>
                <c:pt idx="21" c:formatCode="m&quot;月&quot;d&quot;日&quot;;@">
                  <c:v>2月10日</c:v>
                </c:pt>
                <c:pt idx="22" c:formatCode="m&quot;月&quot;d&quot;日&quot;;@">
                  <c:v>2月11日</c:v>
                </c:pt>
                <c:pt idx="23" c:formatCode="m&quot;月&quot;d&quot;日&quot;;@">
                  <c:v>2月12日</c:v>
                </c:pt>
                <c:pt idx="24" c:formatCode="m&quot;月&quot;d&quot;日&quot;;@">
                  <c:v>2月13日</c:v>
                </c:pt>
                <c:pt idx="25" c:formatCode="m&quot;月&quot;d&quot;日&quot;;@">
                  <c:v>2月14日</c:v>
                </c:pt>
                <c:pt idx="26" c:formatCode="m&quot;月&quot;d&quot;日&quot;;@">
                  <c:v>2月15日</c:v>
                </c:pt>
                <c:pt idx="27" c:formatCode="m&quot;月&quot;d&quot;日&quot;;@">
                  <c:v>2月16日</c:v>
                </c:pt>
                <c:pt idx="28" c:formatCode="m&quot;月&quot;d&quot;日&quot;;@">
                  <c:v>2月17日</c:v>
                </c:pt>
                <c:pt idx="29" c:formatCode="m&quot;月&quot;d&quot;日&quot;;@">
                  <c:v>2月18日</c:v>
                </c:pt>
                <c:pt idx="30" c:formatCode="m&quot;月&quot;d&quot;日&quot;;@">
                  <c:v>2月19日</c:v>
                </c:pt>
                <c:pt idx="31" c:formatCode="m&quot;月&quot;d&quot;日&quot;;@">
                  <c:v>2月20日</c:v>
                </c:pt>
                <c:pt idx="32" c:formatCode="m&quot;月&quot;d&quot;日&quot;;@">
                  <c:v>2月21日</c:v>
                </c:pt>
                <c:pt idx="33" c:formatCode="m&quot;月&quot;d&quot;日&quot;;@">
                  <c:v>2月22日</c:v>
                </c:pt>
                <c:pt idx="34" c:formatCode="m&quot;月&quot;d&quot;日&quot;;@">
                  <c:v>2月23日</c:v>
                </c:pt>
                <c:pt idx="35" c:formatCode="m&quot;月&quot;d&quot;日&quot;;@">
                  <c:v>2月24日</c:v>
                </c:pt>
                <c:pt idx="36" c:formatCode="m&quot;月&quot;d&quot;日&quot;;@">
                  <c:v>2月25日</c:v>
                </c:pt>
                <c:pt idx="37" c:formatCode="m&quot;月&quot;d&quot;日&quot;;@">
                  <c:v>2月26日</c:v>
                </c:pt>
                <c:pt idx="38" c:formatCode="m&quot;月&quot;d&quot;日&quot;;@">
                  <c:v>2月27日</c:v>
                </c:pt>
                <c:pt idx="39" c:formatCode="m&quot;月&quot;d&quot;日&quot;;@">
                  <c:v>2月28日</c:v>
                </c:pt>
                <c:pt idx="40" c:formatCode="m&quot;月&quot;d&quot;日&quot;;@">
                  <c:v>3月1日</c:v>
                </c:pt>
                <c:pt idx="41" c:formatCode="m&quot;月&quot;d&quot;日&quot;;@">
                  <c:v>3月2日</c:v>
                </c:pt>
                <c:pt idx="42" c:formatCode="m&quot;月&quot;d&quot;日&quot;;@">
                  <c:v>3月3日</c:v>
                </c:pt>
                <c:pt idx="43" c:formatCode="m&quot;月&quot;d&quot;日&quot;;@">
                  <c:v>3月4日</c:v>
                </c:pt>
                <c:pt idx="44" c:formatCode="m&quot;月&quot;d&quot;日&quot;;@">
                  <c:v>3月5日</c:v>
                </c:pt>
                <c:pt idx="45" c:formatCode="m&quot;月&quot;d&quot;日&quot;;@">
                  <c:v>3月6日</c:v>
                </c:pt>
                <c:pt idx="46" c:formatCode="m&quot;月&quot;d&quot;日&quot;;@">
                  <c:v>3月7日</c:v>
                </c:pt>
                <c:pt idx="47" c:formatCode="m&quot;月&quot;d&quot;日&quot;;@">
                  <c:v>3月8日</c:v>
                </c:pt>
                <c:pt idx="48" c:formatCode="m&quot;月&quot;d&quot;日&quot;;@">
                  <c:v>3月9日</c:v>
                </c:pt>
                <c:pt idx="49" c:formatCode="m&quot;月&quot;d&quot;日&quot;;@">
                  <c:v>3月10日</c:v>
                </c:pt>
                <c:pt idx="50" c:formatCode="m&quot;月&quot;d&quot;日&quot;;@">
                  <c:v>3月11日</c:v>
                </c:pt>
                <c:pt idx="51" c:formatCode="m&quot;月&quot;d&quot;日&quot;;@">
                  <c:v>3月12日</c:v>
                </c:pt>
                <c:pt idx="52" c:formatCode="m&quot;月&quot;d&quot;日&quot;;@">
                  <c:v>3月13日</c:v>
                </c:pt>
                <c:pt idx="53" c:formatCode="m&quot;月&quot;d&quot;日&quot;;@">
                  <c:v>3月14日</c:v>
                </c:pt>
                <c:pt idx="54" c:formatCode="m&quot;月&quot;d&quot;日&quot;;@">
                  <c:v>3月15日</c:v>
                </c:pt>
                <c:pt idx="55" c:formatCode="m&quot;月&quot;d&quot;日&quot;;@">
                  <c:v>3月16日</c:v>
                </c:pt>
                <c:pt idx="56" c:formatCode="m&quot;月&quot;d&quot;日&quot;;@">
                  <c:v>3月17日</c:v>
                </c:pt>
                <c:pt idx="57" c:formatCode="m&quot;月&quot;d&quot;日&quot;;@">
                  <c:v>3月18日</c:v>
                </c:pt>
                <c:pt idx="58" c:formatCode="m&quot;月&quot;d&quot;日&quot;;@">
                  <c:v>3月19日</c:v>
                </c:pt>
                <c:pt idx="59" c:formatCode="m&quot;月&quot;d&quot;日&quot;;@">
                  <c:v>3月20日</c:v>
                </c:pt>
                <c:pt idx="60" c:formatCode="m&quot;月&quot;d&quot;日&quot;;@">
                  <c:v>3月21日</c:v>
                </c:pt>
                <c:pt idx="61" c:formatCode="m&quot;月&quot;d&quot;日&quot;;@">
                  <c:v>3月22日</c:v>
                </c:pt>
                <c:pt idx="62" c:formatCode="m&quot;月&quot;d&quot;日&quot;;@">
                  <c:v>3月23日</c:v>
                </c:pt>
                <c:pt idx="63" c:formatCode="m&quot;月&quot;d&quot;日&quot;;@">
                  <c:v>3月24日</c:v>
                </c:pt>
                <c:pt idx="64" c:formatCode="m&quot;月&quot;d&quot;日&quot;;@">
                  <c:v>3月25日</c:v>
                </c:pt>
                <c:pt idx="65" c:formatCode="m&quot;月&quot;d&quot;日&quot;;@">
                  <c:v>3月26日</c:v>
                </c:pt>
                <c:pt idx="66" c:formatCode="m&quot;月&quot;d&quot;日&quot;;@">
                  <c:v>3月27日</c:v>
                </c:pt>
                <c:pt idx="67" c:formatCode="m&quot;月&quot;d&quot;日&quot;;@">
                  <c:v>3月28日</c:v>
                </c:pt>
                <c:pt idx="68" c:formatCode="m&quot;月&quot;d&quot;日&quot;;@">
                  <c:v>3月29日</c:v>
                </c:pt>
                <c:pt idx="69" c:formatCode="m&quot;月&quot;d&quot;日&quot;;@">
                  <c:v>3月30日</c:v>
                </c:pt>
                <c:pt idx="70">
                  <c:v>刷单订单金额</c:v>
                </c:pt>
              </c:strCache>
            </c:strRef>
          </c:cat>
          <c:val>
            <c:numRef>
              <c:f>G12计划!$C$35:$C$105</c:f>
              <c:numCache>
                <c:formatCode>General</c:formatCode>
                <c:ptCount val="71"/>
                <c:pt idx="0">
                  <c:v>248</c:v>
                </c:pt>
                <c:pt idx="1">
                  <c:v>330</c:v>
                </c:pt>
                <c:pt idx="2">
                  <c:v>308</c:v>
                </c:pt>
                <c:pt idx="3">
                  <c:v>307</c:v>
                </c:pt>
                <c:pt idx="4">
                  <c:v>293</c:v>
                </c:pt>
                <c:pt idx="5">
                  <c:v>296</c:v>
                </c:pt>
                <c:pt idx="6">
                  <c:v>302</c:v>
                </c:pt>
                <c:pt idx="7">
                  <c:v>279</c:v>
                </c:pt>
                <c:pt idx="8">
                  <c:v>310</c:v>
                </c:pt>
                <c:pt idx="9">
                  <c:v>311</c:v>
                </c:pt>
                <c:pt idx="10">
                  <c:v>285</c:v>
                </c:pt>
                <c:pt idx="11">
                  <c:v>213</c:v>
                </c:pt>
                <c:pt idx="12">
                  <c:v>234</c:v>
                </c:pt>
                <c:pt idx="13">
                  <c:v>254</c:v>
                </c:pt>
                <c:pt idx="14">
                  <c:v>230</c:v>
                </c:pt>
                <c:pt idx="15">
                  <c:v>218</c:v>
                </c:pt>
                <c:pt idx="16">
                  <c:v>212</c:v>
                </c:pt>
                <c:pt idx="17">
                  <c:v>224</c:v>
                </c:pt>
                <c:pt idx="18">
                  <c:v>218</c:v>
                </c:pt>
                <c:pt idx="19">
                  <c:v>199</c:v>
                </c:pt>
                <c:pt idx="20">
                  <c:v>233</c:v>
                </c:pt>
                <c:pt idx="21">
                  <c:v>178</c:v>
                </c:pt>
                <c:pt idx="22">
                  <c:v>165</c:v>
                </c:pt>
                <c:pt idx="23">
                  <c:v>148</c:v>
                </c:pt>
                <c:pt idx="24">
                  <c:v>166</c:v>
                </c:pt>
                <c:pt idx="25">
                  <c:v>139</c:v>
                </c:pt>
                <c:pt idx="26">
                  <c:v>166</c:v>
                </c:pt>
                <c:pt idx="27">
                  <c:v>164</c:v>
                </c:pt>
                <c:pt idx="28">
                  <c:v>151</c:v>
                </c:pt>
                <c:pt idx="29">
                  <c:v>79</c:v>
                </c:pt>
                <c:pt idx="30">
                  <c:v>52</c:v>
                </c:pt>
                <c:pt idx="31">
                  <c:v>81</c:v>
                </c:pt>
                <c:pt idx="32">
                  <c:v>94</c:v>
                </c:pt>
                <c:pt idx="33">
                  <c:v>118</c:v>
                </c:pt>
                <c:pt idx="34">
                  <c:v>137</c:v>
                </c:pt>
                <c:pt idx="35">
                  <c:v>88</c:v>
                </c:pt>
                <c:pt idx="36">
                  <c:v>71</c:v>
                </c:pt>
                <c:pt idx="38">
                  <c:v>15378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6304069100479"/>
          <c:y val="0.071563088512241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4214436082948"/>
          <c:y val="0.0445227418321589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Q6计划!$D$1</c:f>
              <c:strCache>
                <c:ptCount val="1"/>
                <c:pt idx="0">
                  <c:v>点击率 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Q6计划!$A$2:$A$43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Q6计划!$D$2:$D$43</c:f>
              <c:numCache>
                <c:formatCode>0.00%</c:formatCode>
                <c:ptCount val="42"/>
                <c:pt idx="0">
                  <c:v>0.0217</c:v>
                </c:pt>
                <c:pt idx="1">
                  <c:v>0.0196</c:v>
                </c:pt>
                <c:pt idx="2">
                  <c:v>0.0228</c:v>
                </c:pt>
                <c:pt idx="3">
                  <c:v>0.0197</c:v>
                </c:pt>
                <c:pt idx="4">
                  <c:v>0.0211</c:v>
                </c:pt>
                <c:pt idx="5">
                  <c:v>0.0147</c:v>
                </c:pt>
                <c:pt idx="6">
                  <c:v>0.0114</c:v>
                </c:pt>
                <c:pt idx="7">
                  <c:v>0.0131</c:v>
                </c:pt>
                <c:pt idx="8">
                  <c:v>0.0155</c:v>
                </c:pt>
                <c:pt idx="9">
                  <c:v>0.0148</c:v>
                </c:pt>
                <c:pt idx="10">
                  <c:v>0.017</c:v>
                </c:pt>
                <c:pt idx="11">
                  <c:v>0.0132</c:v>
                </c:pt>
                <c:pt idx="12">
                  <c:v>0.0199</c:v>
                </c:pt>
                <c:pt idx="13">
                  <c:v>0.0163</c:v>
                </c:pt>
                <c:pt idx="14">
                  <c:v>0.0137</c:v>
                </c:pt>
                <c:pt idx="15">
                  <c:v>0.0159</c:v>
                </c:pt>
                <c:pt idx="16">
                  <c:v>0.0119</c:v>
                </c:pt>
                <c:pt idx="17">
                  <c:v>0.0079</c:v>
                </c:pt>
                <c:pt idx="18">
                  <c:v>0.0085</c:v>
                </c:pt>
                <c:pt idx="19">
                  <c:v>0.0036</c:v>
                </c:pt>
                <c:pt idx="20">
                  <c:v>0.0067</c:v>
                </c:pt>
                <c:pt idx="21">
                  <c:v>0.0081</c:v>
                </c:pt>
                <c:pt idx="22">
                  <c:v>0.0124</c:v>
                </c:pt>
                <c:pt idx="23">
                  <c:v>0.0085</c:v>
                </c:pt>
                <c:pt idx="24">
                  <c:v>0.0089</c:v>
                </c:pt>
                <c:pt idx="25">
                  <c:v>0.0066</c:v>
                </c:pt>
                <c:pt idx="26">
                  <c:v>0.0112</c:v>
                </c:pt>
                <c:pt idx="27">
                  <c:v>0.007</c:v>
                </c:pt>
                <c:pt idx="28">
                  <c:v>0.008</c:v>
                </c:pt>
                <c:pt idx="29">
                  <c:v>0.015</c:v>
                </c:pt>
                <c:pt idx="30">
                  <c:v>0.0143</c:v>
                </c:pt>
                <c:pt idx="31">
                  <c:v>0.0066</c:v>
                </c:pt>
                <c:pt idx="32">
                  <c:v>0.0062</c:v>
                </c:pt>
                <c:pt idx="33">
                  <c:v>0.0134</c:v>
                </c:pt>
                <c:pt idx="34">
                  <c:v>0.0179</c:v>
                </c:pt>
                <c:pt idx="35">
                  <c:v>0.0158</c:v>
                </c:pt>
                <c:pt idx="36">
                  <c:v>0.0185</c:v>
                </c:pt>
                <c:pt idx="37">
                  <c:v>0.0124</c:v>
                </c:pt>
                <c:pt idx="38">
                  <c:v>0.0159</c:v>
                </c:pt>
                <c:pt idx="39">
                  <c:v>0.0197</c:v>
                </c:pt>
                <c:pt idx="40">
                  <c:v>0.0143</c:v>
                </c:pt>
                <c:pt idx="41">
                  <c:v>0.0186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6651583710407"/>
          <c:y val="0.07110826393337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3079100829966"/>
          <c:y val="0.0484827345657482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Q6计划!$M$1</c:f>
              <c:strCache>
                <c:ptCount val="1"/>
                <c:pt idx="0">
                  <c:v>总收藏加购率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Q6计划!$A$2:$A$43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Q6计划!$M$2:$M$43</c:f>
              <c:numCache>
                <c:formatCode>0.00%</c:formatCode>
                <c:ptCount val="42"/>
                <c:pt idx="0">
                  <c:v>0.183673469387755</c:v>
                </c:pt>
                <c:pt idx="1">
                  <c:v>0.0606060606060606</c:v>
                </c:pt>
                <c:pt idx="2">
                  <c:v>0.0526315789473684</c:v>
                </c:pt>
                <c:pt idx="3">
                  <c:v>0.119047619047619</c:v>
                </c:pt>
                <c:pt idx="4">
                  <c:v>0.0684931506849315</c:v>
                </c:pt>
                <c:pt idx="5">
                  <c:v>0.0235294117647059</c:v>
                </c:pt>
                <c:pt idx="6">
                  <c:v>0.0819672131147541</c:v>
                </c:pt>
                <c:pt idx="7">
                  <c:v>0.0789473684210526</c:v>
                </c:pt>
                <c:pt idx="8">
                  <c:v>0.134328358208955</c:v>
                </c:pt>
                <c:pt idx="9">
                  <c:v>0.0808080808080808</c:v>
                </c:pt>
                <c:pt idx="10">
                  <c:v>0.107142857142857</c:v>
                </c:pt>
                <c:pt idx="11">
                  <c:v>0.157894736842105</c:v>
                </c:pt>
                <c:pt idx="12">
                  <c:v>0.134057971014493</c:v>
                </c:pt>
                <c:pt idx="13">
                  <c:v>0.10762331838565</c:v>
                </c:pt>
                <c:pt idx="14">
                  <c:v>0.126943005181347</c:v>
                </c:pt>
                <c:pt idx="15">
                  <c:v>0.118840579710145</c:v>
                </c:pt>
                <c:pt idx="16">
                  <c:v>0.0473372781065089</c:v>
                </c:pt>
                <c:pt idx="17">
                  <c:v>0.0440251572327044</c:v>
                </c:pt>
                <c:pt idx="18">
                  <c:v>0.0140845070422535</c:v>
                </c:pt>
                <c:pt idx="19">
                  <c:v>0.0476190476190476</c:v>
                </c:pt>
                <c:pt idx="20">
                  <c:v>0.02</c:v>
                </c:pt>
                <c:pt idx="21">
                  <c:v>0.124087591240876</c:v>
                </c:pt>
                <c:pt idx="22">
                  <c:v>0.0431654676258993</c:v>
                </c:pt>
                <c:pt idx="23">
                  <c:v>0.0967741935483871</c:v>
                </c:pt>
                <c:pt idx="24">
                  <c:v>0.0763888888888889</c:v>
                </c:pt>
                <c:pt idx="25">
                  <c:v>0.0386473429951691</c:v>
                </c:pt>
                <c:pt idx="26">
                  <c:v>0.0596026490066225</c:v>
                </c:pt>
                <c:pt idx="27">
                  <c:v>0.0169491525423729</c:v>
                </c:pt>
                <c:pt idx="28">
                  <c:v>0.0509803921568627</c:v>
                </c:pt>
                <c:pt idx="29">
                  <c:v>0.0588235294117647</c:v>
                </c:pt>
                <c:pt idx="30">
                  <c:v>0.0422535211267606</c:v>
                </c:pt>
                <c:pt idx="31">
                  <c:v>0.06875</c:v>
                </c:pt>
                <c:pt idx="32">
                  <c:v>0.0238095238095238</c:v>
                </c:pt>
                <c:pt idx="33">
                  <c:v>0.0666666666666667</c:v>
                </c:pt>
                <c:pt idx="34">
                  <c:v>0.024390243902439</c:v>
                </c:pt>
                <c:pt idx="35">
                  <c:v>0.0735294117647059</c:v>
                </c:pt>
                <c:pt idx="36">
                  <c:v>0.0441176470588235</c:v>
                </c:pt>
                <c:pt idx="37">
                  <c:v>0.0851063829787234</c:v>
                </c:pt>
                <c:pt idx="38">
                  <c:v>0.0476190476190476</c:v>
                </c:pt>
                <c:pt idx="39">
                  <c:v>0.0566037735849057</c:v>
                </c:pt>
                <c:pt idx="40">
                  <c:v>0.0833333333333333</c:v>
                </c:pt>
                <c:pt idx="41">
                  <c:v>0.0576923076923077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78163992869875"/>
          <c:y val="0.06243460062783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4.xml"/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.xml"/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127000</xdr:colOff>
      <xdr:row>0</xdr:row>
      <xdr:rowOff>0</xdr:rowOff>
    </xdr:from>
    <xdr:to>
      <xdr:col>19</xdr:col>
      <xdr:colOff>40640</xdr:colOff>
      <xdr:row>9</xdr:row>
      <xdr:rowOff>140970</xdr:rowOff>
    </xdr:to>
    <xdr:graphicFrame>
      <xdr:nvGraphicFramePr>
        <xdr:cNvPr id="5" name="Diagramm0"/>
        <xdr:cNvGraphicFramePr/>
      </xdr:nvGraphicFramePr>
      <xdr:xfrm>
        <a:off x="7804150" y="0"/>
        <a:ext cx="6482080" cy="1684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140970</xdr:colOff>
      <xdr:row>22</xdr:row>
      <xdr:rowOff>54610</xdr:rowOff>
    </xdr:from>
    <xdr:to>
      <xdr:col>18</xdr:col>
      <xdr:colOff>746760</xdr:colOff>
      <xdr:row>32</xdr:row>
      <xdr:rowOff>150495</xdr:rowOff>
    </xdr:to>
    <xdr:graphicFrame>
      <xdr:nvGraphicFramePr>
        <xdr:cNvPr id="6" name="Diagramm1"/>
        <xdr:cNvGraphicFramePr/>
      </xdr:nvGraphicFramePr>
      <xdr:xfrm>
        <a:off x="7818120" y="3826510"/>
        <a:ext cx="6353175" cy="1810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135890</xdr:colOff>
      <xdr:row>10</xdr:row>
      <xdr:rowOff>22860</xdr:rowOff>
    </xdr:from>
    <xdr:to>
      <xdr:col>19</xdr:col>
      <xdr:colOff>1905</xdr:colOff>
      <xdr:row>22</xdr:row>
      <xdr:rowOff>21590</xdr:rowOff>
    </xdr:to>
    <xdr:graphicFrame>
      <xdr:nvGraphicFramePr>
        <xdr:cNvPr id="7" name="Diagramm2"/>
        <xdr:cNvGraphicFramePr/>
      </xdr:nvGraphicFramePr>
      <xdr:xfrm>
        <a:off x="7813040" y="1737360"/>
        <a:ext cx="6434455" cy="2056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136525</xdr:colOff>
      <xdr:row>28</xdr:row>
      <xdr:rowOff>121920</xdr:rowOff>
    </xdr:from>
    <xdr:to>
      <xdr:col>25</xdr:col>
      <xdr:colOff>110490</xdr:colOff>
      <xdr:row>40</xdr:row>
      <xdr:rowOff>44450</xdr:rowOff>
    </xdr:to>
    <xdr:graphicFrame>
      <xdr:nvGraphicFramePr>
        <xdr:cNvPr id="16" name="Diagramm1"/>
        <xdr:cNvGraphicFramePr/>
      </xdr:nvGraphicFramePr>
      <xdr:xfrm>
        <a:off x="8305165" y="4922520"/>
        <a:ext cx="10801350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210185</xdr:colOff>
      <xdr:row>17</xdr:row>
      <xdr:rowOff>5715</xdr:rowOff>
    </xdr:from>
    <xdr:to>
      <xdr:col>25</xdr:col>
      <xdr:colOff>184150</xdr:colOff>
      <xdr:row>28</xdr:row>
      <xdr:rowOff>99695</xdr:rowOff>
    </xdr:to>
    <xdr:graphicFrame>
      <xdr:nvGraphicFramePr>
        <xdr:cNvPr id="17" name="Diagramm1"/>
        <xdr:cNvGraphicFramePr/>
      </xdr:nvGraphicFramePr>
      <xdr:xfrm>
        <a:off x="8378825" y="2920365"/>
        <a:ext cx="10801350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170180</xdr:colOff>
      <xdr:row>0</xdr:row>
      <xdr:rowOff>38100</xdr:rowOff>
    </xdr:from>
    <xdr:to>
      <xdr:col>25</xdr:col>
      <xdr:colOff>390525</xdr:colOff>
      <xdr:row>8</xdr:row>
      <xdr:rowOff>100965</xdr:rowOff>
    </xdr:to>
    <xdr:graphicFrame>
      <xdr:nvGraphicFramePr>
        <xdr:cNvPr id="18" name="Diagramm0"/>
        <xdr:cNvGraphicFramePr/>
      </xdr:nvGraphicFramePr>
      <xdr:xfrm>
        <a:off x="8338820" y="38100"/>
        <a:ext cx="11047730" cy="1434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198120</xdr:colOff>
      <xdr:row>8</xdr:row>
      <xdr:rowOff>156210</xdr:rowOff>
    </xdr:from>
    <xdr:to>
      <xdr:col>25</xdr:col>
      <xdr:colOff>226060</xdr:colOff>
      <xdr:row>16</xdr:row>
      <xdr:rowOff>163195</xdr:rowOff>
    </xdr:to>
    <xdr:graphicFrame>
      <xdr:nvGraphicFramePr>
        <xdr:cNvPr id="19" name="Diagramm2"/>
        <xdr:cNvGraphicFramePr/>
      </xdr:nvGraphicFramePr>
      <xdr:xfrm>
        <a:off x="8366760" y="1527810"/>
        <a:ext cx="10855325" cy="137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390525</xdr:colOff>
      <xdr:row>31</xdr:row>
      <xdr:rowOff>121285</xdr:rowOff>
    </xdr:from>
    <xdr:to>
      <xdr:col>25</xdr:col>
      <xdr:colOff>509270</xdr:colOff>
      <xdr:row>71</xdr:row>
      <xdr:rowOff>93980</xdr:rowOff>
    </xdr:to>
    <xdr:graphicFrame>
      <xdr:nvGraphicFramePr>
        <xdr:cNvPr id="4" name="Diagramm1"/>
        <xdr:cNvGraphicFramePr/>
      </xdr:nvGraphicFramePr>
      <xdr:xfrm>
        <a:off x="9675495" y="5436235"/>
        <a:ext cx="9201785" cy="6830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</xdr:colOff>
      <xdr:row>19</xdr:row>
      <xdr:rowOff>112395</xdr:rowOff>
    </xdr:from>
    <xdr:to>
      <xdr:col>24</xdr:col>
      <xdr:colOff>142875</xdr:colOff>
      <xdr:row>31</xdr:row>
      <xdr:rowOff>78740</xdr:rowOff>
    </xdr:to>
    <xdr:graphicFrame>
      <xdr:nvGraphicFramePr>
        <xdr:cNvPr id="6" name="Diagramm1"/>
        <xdr:cNvGraphicFramePr/>
      </xdr:nvGraphicFramePr>
      <xdr:xfrm>
        <a:off x="8472805" y="3369945"/>
        <a:ext cx="9199880" cy="202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36830</xdr:colOff>
      <xdr:row>0</xdr:row>
      <xdr:rowOff>635</xdr:rowOff>
    </xdr:from>
    <xdr:to>
      <xdr:col>24</xdr:col>
      <xdr:colOff>308610</xdr:colOff>
      <xdr:row>9</xdr:row>
      <xdr:rowOff>63500</xdr:rowOff>
    </xdr:to>
    <xdr:graphicFrame>
      <xdr:nvGraphicFramePr>
        <xdr:cNvPr id="7" name="Diagramm0"/>
        <xdr:cNvGraphicFramePr/>
      </xdr:nvGraphicFramePr>
      <xdr:xfrm>
        <a:off x="8500745" y="635"/>
        <a:ext cx="9337675" cy="160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17780</xdr:colOff>
      <xdr:row>9</xdr:row>
      <xdr:rowOff>36195</xdr:rowOff>
    </xdr:from>
    <xdr:to>
      <xdr:col>24</xdr:col>
      <xdr:colOff>299720</xdr:colOff>
      <xdr:row>19</xdr:row>
      <xdr:rowOff>58420</xdr:rowOff>
    </xdr:to>
    <xdr:graphicFrame>
      <xdr:nvGraphicFramePr>
        <xdr:cNvPr id="8" name="Diagramm2"/>
        <xdr:cNvGraphicFramePr/>
      </xdr:nvGraphicFramePr>
      <xdr:xfrm>
        <a:off x="8481695" y="1579245"/>
        <a:ext cx="9347835" cy="1736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789940</xdr:colOff>
      <xdr:row>19</xdr:row>
      <xdr:rowOff>149225</xdr:rowOff>
    </xdr:from>
    <xdr:to>
      <xdr:col>25</xdr:col>
      <xdr:colOff>60325</xdr:colOff>
      <xdr:row>32</xdr:row>
      <xdr:rowOff>26670</xdr:rowOff>
    </xdr:to>
    <xdr:graphicFrame>
      <xdr:nvGraphicFramePr>
        <xdr:cNvPr id="19" name="Diagramm1"/>
        <xdr:cNvGraphicFramePr/>
      </xdr:nvGraphicFramePr>
      <xdr:xfrm>
        <a:off x="8907145" y="3439160"/>
        <a:ext cx="9208770" cy="203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31</xdr:row>
      <xdr:rowOff>128905</xdr:rowOff>
    </xdr:from>
    <xdr:to>
      <xdr:col>24</xdr:col>
      <xdr:colOff>308610</xdr:colOff>
      <xdr:row>67</xdr:row>
      <xdr:rowOff>6350</xdr:rowOff>
    </xdr:to>
    <xdr:graphicFrame>
      <xdr:nvGraphicFramePr>
        <xdr:cNvPr id="25" name="Diagramm1"/>
        <xdr:cNvGraphicFramePr/>
      </xdr:nvGraphicFramePr>
      <xdr:xfrm>
        <a:off x="8317230" y="5407660"/>
        <a:ext cx="9208770" cy="5843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103505</xdr:colOff>
      <xdr:row>19</xdr:row>
      <xdr:rowOff>46990</xdr:rowOff>
    </xdr:from>
    <xdr:to>
      <xdr:col>24</xdr:col>
      <xdr:colOff>212090</xdr:colOff>
      <xdr:row>31</xdr:row>
      <xdr:rowOff>89535</xdr:rowOff>
    </xdr:to>
    <xdr:graphicFrame>
      <xdr:nvGraphicFramePr>
        <xdr:cNvPr id="26" name="Diagramm1"/>
        <xdr:cNvGraphicFramePr/>
      </xdr:nvGraphicFramePr>
      <xdr:xfrm>
        <a:off x="8220710" y="3336925"/>
        <a:ext cx="9208770" cy="2031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140970</xdr:colOff>
      <xdr:row>0</xdr:row>
      <xdr:rowOff>39370</xdr:rowOff>
    </xdr:from>
    <xdr:to>
      <xdr:col>24</xdr:col>
      <xdr:colOff>387350</xdr:colOff>
      <xdr:row>9</xdr:row>
      <xdr:rowOff>75565</xdr:rowOff>
    </xdr:to>
    <xdr:graphicFrame>
      <xdr:nvGraphicFramePr>
        <xdr:cNvPr id="27" name="Diagramm0"/>
        <xdr:cNvGraphicFramePr/>
      </xdr:nvGraphicFramePr>
      <xdr:xfrm>
        <a:off x="8258175" y="39370"/>
        <a:ext cx="9346565" cy="160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198120</xdr:colOff>
      <xdr:row>9</xdr:row>
      <xdr:rowOff>72390</xdr:rowOff>
    </xdr:from>
    <xdr:to>
      <xdr:col>24</xdr:col>
      <xdr:colOff>454660</xdr:colOff>
      <xdr:row>19</xdr:row>
      <xdr:rowOff>81915</xdr:rowOff>
    </xdr:to>
    <xdr:graphicFrame>
      <xdr:nvGraphicFramePr>
        <xdr:cNvPr id="28" name="Diagramm2"/>
        <xdr:cNvGraphicFramePr/>
      </xdr:nvGraphicFramePr>
      <xdr:xfrm>
        <a:off x="8315325" y="1636395"/>
        <a:ext cx="9356725" cy="1735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38100</xdr:colOff>
      <xdr:row>0</xdr:row>
      <xdr:rowOff>9525</xdr:rowOff>
    </xdr:from>
    <xdr:to>
      <xdr:col>19</xdr:col>
      <xdr:colOff>101600</xdr:colOff>
      <xdr:row>11</xdr:row>
      <xdr:rowOff>22225</xdr:rowOff>
    </xdr:to>
    <xdr:graphicFrame>
      <xdr:nvGraphicFramePr>
        <xdr:cNvPr id="5" name="图表 4"/>
        <xdr:cNvGraphicFramePr/>
      </xdr:nvGraphicFramePr>
      <xdr:xfrm>
        <a:off x="6513195" y="9525"/>
        <a:ext cx="7452995" cy="189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11</xdr:row>
      <xdr:rowOff>46355</xdr:rowOff>
    </xdr:from>
    <xdr:to>
      <xdr:col>19</xdr:col>
      <xdr:colOff>44450</xdr:colOff>
      <xdr:row>21</xdr:row>
      <xdr:rowOff>141605</xdr:rowOff>
    </xdr:to>
    <xdr:graphicFrame>
      <xdr:nvGraphicFramePr>
        <xdr:cNvPr id="6" name="图表 5"/>
        <xdr:cNvGraphicFramePr/>
      </xdr:nvGraphicFramePr>
      <xdr:xfrm>
        <a:off x="6541770" y="1932305"/>
        <a:ext cx="7367270" cy="180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22</xdr:row>
      <xdr:rowOff>55880</xdr:rowOff>
    </xdr:from>
    <xdr:to>
      <xdr:col>19</xdr:col>
      <xdr:colOff>101600</xdr:colOff>
      <xdr:row>32</xdr:row>
      <xdr:rowOff>122555</xdr:rowOff>
    </xdr:to>
    <xdr:graphicFrame>
      <xdr:nvGraphicFramePr>
        <xdr:cNvPr id="7" name="图表 6"/>
        <xdr:cNvGraphicFramePr/>
      </xdr:nvGraphicFramePr>
      <xdr:xfrm>
        <a:off x="6494145" y="3827780"/>
        <a:ext cx="7472045" cy="1781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53340</xdr:colOff>
      <xdr:row>0</xdr:row>
      <xdr:rowOff>36830</xdr:rowOff>
    </xdr:from>
    <xdr:to>
      <xdr:col>17</xdr:col>
      <xdr:colOff>792480</xdr:colOff>
      <xdr:row>9</xdr:row>
      <xdr:rowOff>160020</xdr:rowOff>
    </xdr:to>
    <xdr:graphicFrame>
      <xdr:nvGraphicFramePr>
        <xdr:cNvPr id="2" name="Diagramm0"/>
        <xdr:cNvGraphicFramePr/>
      </xdr:nvGraphicFramePr>
      <xdr:xfrm>
        <a:off x="5979160" y="36830"/>
        <a:ext cx="6486525" cy="1614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61595</xdr:colOff>
      <xdr:row>22</xdr:row>
      <xdr:rowOff>75565</xdr:rowOff>
    </xdr:from>
    <xdr:to>
      <xdr:col>17</xdr:col>
      <xdr:colOff>610870</xdr:colOff>
      <xdr:row>33</xdr:row>
      <xdr:rowOff>0</xdr:rowOff>
    </xdr:to>
    <xdr:graphicFrame>
      <xdr:nvGraphicFramePr>
        <xdr:cNvPr id="3" name="Diagramm1"/>
        <xdr:cNvGraphicFramePr/>
      </xdr:nvGraphicFramePr>
      <xdr:xfrm>
        <a:off x="5987415" y="3721735"/>
        <a:ext cx="6296660" cy="17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</xdr:colOff>
      <xdr:row>10</xdr:row>
      <xdr:rowOff>62865</xdr:rowOff>
    </xdr:from>
    <xdr:to>
      <xdr:col>17</xdr:col>
      <xdr:colOff>660400</xdr:colOff>
      <xdr:row>21</xdr:row>
      <xdr:rowOff>128905</xdr:rowOff>
    </xdr:to>
    <xdr:graphicFrame>
      <xdr:nvGraphicFramePr>
        <xdr:cNvPr id="4" name="Diagramm2"/>
        <xdr:cNvGraphicFramePr/>
      </xdr:nvGraphicFramePr>
      <xdr:xfrm>
        <a:off x="5979160" y="1720215"/>
        <a:ext cx="6354445" cy="188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816610</xdr:colOff>
      <xdr:row>33</xdr:row>
      <xdr:rowOff>170180</xdr:rowOff>
    </xdr:from>
    <xdr:to>
      <xdr:col>25</xdr:col>
      <xdr:colOff>86995</xdr:colOff>
      <xdr:row>74</xdr:row>
      <xdr:rowOff>142875</xdr:rowOff>
    </xdr:to>
    <xdr:graphicFrame>
      <xdr:nvGraphicFramePr>
        <xdr:cNvPr id="9" name="Diagramm1"/>
        <xdr:cNvGraphicFramePr/>
      </xdr:nvGraphicFramePr>
      <xdr:xfrm>
        <a:off x="9242425" y="5828030"/>
        <a:ext cx="9208770" cy="7002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</xdr:colOff>
      <xdr:row>19</xdr:row>
      <xdr:rowOff>111125</xdr:rowOff>
    </xdr:from>
    <xdr:to>
      <xdr:col>24</xdr:col>
      <xdr:colOff>117475</xdr:colOff>
      <xdr:row>31</xdr:row>
      <xdr:rowOff>77470</xdr:rowOff>
    </xdr:to>
    <xdr:graphicFrame>
      <xdr:nvGraphicFramePr>
        <xdr:cNvPr id="10" name="Diagramm1"/>
        <xdr:cNvGraphicFramePr/>
      </xdr:nvGraphicFramePr>
      <xdr:xfrm>
        <a:off x="8434705" y="3368675"/>
        <a:ext cx="9208770" cy="202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</xdr:colOff>
      <xdr:row>0</xdr:row>
      <xdr:rowOff>10160</xdr:rowOff>
    </xdr:from>
    <xdr:to>
      <xdr:col>24</xdr:col>
      <xdr:colOff>263525</xdr:colOff>
      <xdr:row>9</xdr:row>
      <xdr:rowOff>73025</xdr:rowOff>
    </xdr:to>
    <xdr:graphicFrame>
      <xdr:nvGraphicFramePr>
        <xdr:cNvPr id="11" name="Diagramm0"/>
        <xdr:cNvGraphicFramePr/>
      </xdr:nvGraphicFramePr>
      <xdr:xfrm>
        <a:off x="8442960" y="10160"/>
        <a:ext cx="9346565" cy="160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</xdr:colOff>
      <xdr:row>9</xdr:row>
      <xdr:rowOff>41275</xdr:rowOff>
    </xdr:from>
    <xdr:to>
      <xdr:col>24</xdr:col>
      <xdr:colOff>273685</xdr:colOff>
      <xdr:row>19</xdr:row>
      <xdr:rowOff>63500</xdr:rowOff>
    </xdr:to>
    <xdr:graphicFrame>
      <xdr:nvGraphicFramePr>
        <xdr:cNvPr id="12" name="Diagramm2"/>
        <xdr:cNvGraphicFramePr/>
      </xdr:nvGraphicFramePr>
      <xdr:xfrm>
        <a:off x="8442960" y="1584325"/>
        <a:ext cx="9356725" cy="1736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345440</xdr:colOff>
      <xdr:row>8</xdr:row>
      <xdr:rowOff>182880</xdr:rowOff>
    </xdr:to>
    <xdr:graphicFrame>
      <xdr:nvGraphicFramePr>
        <xdr:cNvPr id="3" name="Diagramm0"/>
        <xdr:cNvGraphicFramePr/>
      </xdr:nvGraphicFramePr>
      <xdr:xfrm>
        <a:off x="6858000" y="0"/>
        <a:ext cx="6517640" cy="1754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</xdr:colOff>
      <xdr:row>21</xdr:row>
      <xdr:rowOff>151130</xdr:rowOff>
    </xdr:from>
    <xdr:to>
      <xdr:col>19</xdr:col>
      <xdr:colOff>369570</xdr:colOff>
      <xdr:row>32</xdr:row>
      <xdr:rowOff>66040</xdr:rowOff>
    </xdr:to>
    <xdr:graphicFrame>
      <xdr:nvGraphicFramePr>
        <xdr:cNvPr id="4" name="Diagramm1"/>
        <xdr:cNvGraphicFramePr/>
      </xdr:nvGraphicFramePr>
      <xdr:xfrm>
        <a:off x="6871970" y="4304030"/>
        <a:ext cx="6527800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10160</xdr:colOff>
      <xdr:row>9</xdr:row>
      <xdr:rowOff>84455</xdr:rowOff>
    </xdr:from>
    <xdr:to>
      <xdr:col>19</xdr:col>
      <xdr:colOff>354965</xdr:colOff>
      <xdr:row>21</xdr:row>
      <xdr:rowOff>13970</xdr:rowOff>
    </xdr:to>
    <xdr:graphicFrame>
      <xdr:nvGraphicFramePr>
        <xdr:cNvPr id="5" name="Diagramm2"/>
        <xdr:cNvGraphicFramePr/>
      </xdr:nvGraphicFramePr>
      <xdr:xfrm>
        <a:off x="6868160" y="1856105"/>
        <a:ext cx="6517005" cy="231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400050</xdr:colOff>
      <xdr:row>28</xdr:row>
      <xdr:rowOff>8890</xdr:rowOff>
    </xdr:from>
    <xdr:to>
      <xdr:col>24</xdr:col>
      <xdr:colOff>374015</xdr:colOff>
      <xdr:row>39</xdr:row>
      <xdr:rowOff>102870</xdr:rowOff>
    </xdr:to>
    <xdr:graphicFrame>
      <xdr:nvGraphicFramePr>
        <xdr:cNvPr id="18" name="Diagramm1"/>
        <xdr:cNvGraphicFramePr/>
      </xdr:nvGraphicFramePr>
      <xdr:xfrm>
        <a:off x="8213090" y="4809490"/>
        <a:ext cx="8270240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436880</xdr:colOff>
      <xdr:row>16</xdr:row>
      <xdr:rowOff>55245</xdr:rowOff>
    </xdr:from>
    <xdr:to>
      <xdr:col>24</xdr:col>
      <xdr:colOff>410845</xdr:colOff>
      <xdr:row>27</xdr:row>
      <xdr:rowOff>149225</xdr:rowOff>
    </xdr:to>
    <xdr:graphicFrame>
      <xdr:nvGraphicFramePr>
        <xdr:cNvPr id="19" name="Diagramm1"/>
        <xdr:cNvGraphicFramePr/>
      </xdr:nvGraphicFramePr>
      <xdr:xfrm>
        <a:off x="8249920" y="2798445"/>
        <a:ext cx="8270240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386715</xdr:colOff>
      <xdr:row>0</xdr:row>
      <xdr:rowOff>66675</xdr:rowOff>
    </xdr:from>
    <xdr:to>
      <xdr:col>24</xdr:col>
      <xdr:colOff>607695</xdr:colOff>
      <xdr:row>8</xdr:row>
      <xdr:rowOff>129540</xdr:rowOff>
    </xdr:to>
    <xdr:graphicFrame>
      <xdr:nvGraphicFramePr>
        <xdr:cNvPr id="20" name="Diagramm0"/>
        <xdr:cNvGraphicFramePr/>
      </xdr:nvGraphicFramePr>
      <xdr:xfrm>
        <a:off x="8199755" y="66675"/>
        <a:ext cx="8517255" cy="1434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405130</xdr:colOff>
      <xdr:row>8</xdr:row>
      <xdr:rowOff>158115</xdr:rowOff>
    </xdr:from>
    <xdr:to>
      <xdr:col>24</xdr:col>
      <xdr:colOff>433070</xdr:colOff>
      <xdr:row>16</xdr:row>
      <xdr:rowOff>165100</xdr:rowOff>
    </xdr:to>
    <xdr:graphicFrame>
      <xdr:nvGraphicFramePr>
        <xdr:cNvPr id="21" name="Diagramm2"/>
        <xdr:cNvGraphicFramePr/>
      </xdr:nvGraphicFramePr>
      <xdr:xfrm>
        <a:off x="8218170" y="1529715"/>
        <a:ext cx="8324215" cy="137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391795</xdr:colOff>
      <xdr:row>0</xdr:row>
      <xdr:rowOff>131445</xdr:rowOff>
    </xdr:from>
    <xdr:to>
      <xdr:col>20</xdr:col>
      <xdr:colOff>163195</xdr:colOff>
      <xdr:row>15</xdr:row>
      <xdr:rowOff>93345</xdr:rowOff>
    </xdr:to>
    <xdr:graphicFrame>
      <xdr:nvGraphicFramePr>
        <xdr:cNvPr id="3" name="图表 2"/>
        <xdr:cNvGraphicFramePr/>
      </xdr:nvGraphicFramePr>
      <xdr:xfrm>
        <a:off x="9586595" y="131445"/>
        <a:ext cx="457200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ubway.simba.taobao.com/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subway.simba.taobao.com/" TargetMode="Externa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0"/>
  <sheetViews>
    <sheetView workbookViewId="0">
      <selection activeCell="H38" sqref="H38"/>
    </sheetView>
  </sheetViews>
  <sheetFormatPr defaultColWidth="11" defaultRowHeight="13.5" customHeight="1"/>
  <cols>
    <col min="1" max="1" width="10.775"/>
    <col min="2" max="3" width="5.775"/>
    <col min="4" max="4" width="6.33333333333333"/>
    <col min="5" max="5" width="11.4416666666667" customWidth="1"/>
    <col min="6" max="6" width="10.775"/>
    <col min="7" max="7" width="8.775"/>
    <col min="8" max="8" width="10.775"/>
    <col min="9" max="9" width="8.775"/>
    <col min="10" max="20" width="10.775"/>
  </cols>
  <sheetData>
    <row r="1" customHeight="1" spans="2:11">
      <c r="B1" s="1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7" t="s">
        <v>9</v>
      </c>
    </row>
    <row r="2" customHeight="1" spans="1:12">
      <c r="A2" s="32">
        <v>43466</v>
      </c>
      <c r="B2" s="20">
        <v>1368</v>
      </c>
      <c r="C2" s="9">
        <v>26</v>
      </c>
      <c r="D2" s="10">
        <v>0.019</v>
      </c>
      <c r="E2" s="11">
        <v>95.65</v>
      </c>
      <c r="F2" s="11">
        <v>3.68</v>
      </c>
      <c r="G2" s="12">
        <v>0</v>
      </c>
      <c r="H2" s="9">
        <v>0</v>
      </c>
      <c r="I2" s="9">
        <v>0</v>
      </c>
      <c r="J2" s="9">
        <v>1</v>
      </c>
      <c r="K2" s="16">
        <v>0</v>
      </c>
      <c r="L2" s="9">
        <v>0</v>
      </c>
    </row>
    <row r="3" customHeight="1" spans="1:13">
      <c r="A3" s="32">
        <f t="shared" ref="A3:A32" si="0">A2+1</f>
        <v>43467</v>
      </c>
      <c r="B3" s="20">
        <v>1276</v>
      </c>
      <c r="C3" s="9">
        <v>25</v>
      </c>
      <c r="D3" s="10">
        <v>0.0196</v>
      </c>
      <c r="E3" s="11">
        <v>99.55</v>
      </c>
      <c r="F3" s="11">
        <v>3.98</v>
      </c>
      <c r="G3" s="12">
        <v>0</v>
      </c>
      <c r="H3" s="9">
        <v>0</v>
      </c>
      <c r="I3" s="9">
        <v>3</v>
      </c>
      <c r="J3" s="9">
        <v>0</v>
      </c>
      <c r="K3" s="16">
        <v>0</v>
      </c>
      <c r="L3" s="9">
        <v>0</v>
      </c>
      <c r="M3" s="98" t="s">
        <v>10</v>
      </c>
    </row>
    <row r="4" customHeight="1" spans="1:13">
      <c r="A4" s="32">
        <f t="shared" si="0"/>
        <v>43468</v>
      </c>
      <c r="B4" s="13">
        <v>1207</v>
      </c>
      <c r="C4" s="4">
        <v>23</v>
      </c>
      <c r="D4" s="5">
        <v>0.0191</v>
      </c>
      <c r="E4" s="6">
        <v>99.88</v>
      </c>
      <c r="F4" s="6">
        <v>4.34</v>
      </c>
      <c r="G4" s="7">
        <v>0</v>
      </c>
      <c r="H4" s="4">
        <v>0</v>
      </c>
      <c r="I4" s="4">
        <v>1</v>
      </c>
      <c r="J4" s="4">
        <v>0</v>
      </c>
      <c r="K4" s="15">
        <v>0</v>
      </c>
      <c r="L4" s="4">
        <v>0</v>
      </c>
      <c r="M4" s="14"/>
    </row>
    <row r="5" customHeight="1" spans="1:12">
      <c r="A5" s="32">
        <f t="shared" si="0"/>
        <v>43469</v>
      </c>
      <c r="B5" s="13">
        <v>1351</v>
      </c>
      <c r="C5" s="4">
        <v>27</v>
      </c>
      <c r="D5" s="7">
        <v>0.02</v>
      </c>
      <c r="E5" s="6">
        <v>95.74</v>
      </c>
      <c r="F5" s="6">
        <v>3.55</v>
      </c>
      <c r="G5" s="7">
        <v>0</v>
      </c>
      <c r="H5" s="4">
        <v>0</v>
      </c>
      <c r="I5" s="4">
        <v>2</v>
      </c>
      <c r="J5" s="4">
        <v>2</v>
      </c>
      <c r="K5" s="15">
        <v>0</v>
      </c>
      <c r="L5" s="4">
        <v>0</v>
      </c>
    </row>
    <row r="6" customHeight="1" spans="1:12">
      <c r="A6" s="32">
        <f t="shared" si="0"/>
        <v>43470</v>
      </c>
      <c r="B6" s="4">
        <v>736</v>
      </c>
      <c r="C6" s="4">
        <v>19</v>
      </c>
      <c r="D6" s="5">
        <v>0.0258</v>
      </c>
      <c r="E6" s="6">
        <v>99.85</v>
      </c>
      <c r="F6" s="6">
        <v>5.26</v>
      </c>
      <c r="G6" s="7">
        <v>0</v>
      </c>
      <c r="H6" s="4">
        <v>0</v>
      </c>
      <c r="I6" s="4">
        <v>1</v>
      </c>
      <c r="J6" s="4">
        <v>0</v>
      </c>
      <c r="K6" s="15">
        <v>0</v>
      </c>
      <c r="L6" s="4">
        <v>0</v>
      </c>
    </row>
    <row r="7" customHeight="1" spans="1:12">
      <c r="A7" s="32">
        <f t="shared" si="0"/>
        <v>43471</v>
      </c>
      <c r="B7" s="13">
        <v>1107</v>
      </c>
      <c r="C7" s="4">
        <v>27</v>
      </c>
      <c r="D7" s="5">
        <v>0.0244</v>
      </c>
      <c r="E7" s="6">
        <v>99.15</v>
      </c>
      <c r="F7" s="6">
        <v>3.67</v>
      </c>
      <c r="G7" s="7">
        <v>0</v>
      </c>
      <c r="H7" s="4">
        <v>0</v>
      </c>
      <c r="I7" s="4">
        <v>1</v>
      </c>
      <c r="J7" s="4">
        <v>0</v>
      </c>
      <c r="K7" s="15">
        <v>0</v>
      </c>
      <c r="L7" s="4">
        <v>0</v>
      </c>
    </row>
    <row r="8" customHeight="1" spans="1:12">
      <c r="A8" s="32">
        <f t="shared" si="0"/>
        <v>43472</v>
      </c>
      <c r="B8" s="13">
        <v>1077</v>
      </c>
      <c r="C8" s="4">
        <v>23</v>
      </c>
      <c r="D8" s="5">
        <v>0.0214</v>
      </c>
      <c r="E8" s="6">
        <v>99.6</v>
      </c>
      <c r="F8" s="6">
        <v>4.33</v>
      </c>
      <c r="G8" s="7">
        <v>0</v>
      </c>
      <c r="H8" s="4">
        <v>0</v>
      </c>
      <c r="I8" s="4">
        <v>1</v>
      </c>
      <c r="J8" s="4">
        <v>0</v>
      </c>
      <c r="K8" s="15">
        <v>0</v>
      </c>
      <c r="L8" s="4">
        <v>0</v>
      </c>
    </row>
    <row r="9" customHeight="1" spans="1:12">
      <c r="A9" s="32">
        <f t="shared" si="0"/>
        <v>43473</v>
      </c>
      <c r="B9" s="4">
        <v>832</v>
      </c>
      <c r="C9" s="4">
        <v>19</v>
      </c>
      <c r="D9" s="5">
        <v>0.0228</v>
      </c>
      <c r="E9" s="6">
        <v>98.58</v>
      </c>
      <c r="F9" s="6">
        <v>5.19</v>
      </c>
      <c r="G9" s="7">
        <v>0</v>
      </c>
      <c r="H9" s="4">
        <v>0</v>
      </c>
      <c r="I9" s="4">
        <v>0</v>
      </c>
      <c r="J9" s="4">
        <v>4</v>
      </c>
      <c r="K9" s="15">
        <v>0</v>
      </c>
      <c r="L9" s="4">
        <v>0</v>
      </c>
    </row>
    <row r="10" customHeight="1" spans="1:12">
      <c r="A10" s="32">
        <f t="shared" si="0"/>
        <v>43474</v>
      </c>
      <c r="B10" s="4">
        <v>738</v>
      </c>
      <c r="C10" s="4">
        <v>16</v>
      </c>
      <c r="D10" s="5">
        <v>0.0217</v>
      </c>
      <c r="E10" s="6">
        <v>99.13</v>
      </c>
      <c r="F10" s="6">
        <v>6.2</v>
      </c>
      <c r="G10" s="5">
        <v>0.0625</v>
      </c>
      <c r="H10" s="4">
        <v>69.48</v>
      </c>
      <c r="I10" s="4">
        <v>1</v>
      </c>
      <c r="J10" s="4">
        <v>1</v>
      </c>
      <c r="K10" s="15">
        <v>6888</v>
      </c>
      <c r="L10" s="4">
        <v>1</v>
      </c>
    </row>
    <row r="11" customHeight="1" spans="1:12">
      <c r="A11" s="32">
        <f t="shared" si="0"/>
        <v>43475</v>
      </c>
      <c r="B11" s="4">
        <v>426</v>
      </c>
      <c r="C11" s="4">
        <v>12</v>
      </c>
      <c r="D11" s="5">
        <v>0.0282</v>
      </c>
      <c r="E11" s="6">
        <v>99.09</v>
      </c>
      <c r="F11" s="6">
        <v>8.26</v>
      </c>
      <c r="G11" s="4" t="s">
        <v>11</v>
      </c>
      <c r="H11" s="4" t="s">
        <v>11</v>
      </c>
      <c r="I11" s="4" t="s">
        <v>11</v>
      </c>
      <c r="J11" s="4" t="s">
        <v>11</v>
      </c>
      <c r="K11" s="4" t="s">
        <v>11</v>
      </c>
      <c r="L11" s="4" t="s">
        <v>11</v>
      </c>
    </row>
    <row r="12" customHeight="1" spans="1:12">
      <c r="A12" s="32">
        <f t="shared" si="0"/>
        <v>43476</v>
      </c>
      <c r="B12" s="4">
        <v>624</v>
      </c>
      <c r="C12" s="4">
        <v>14</v>
      </c>
      <c r="D12" s="5">
        <v>0.0224</v>
      </c>
      <c r="E12" s="6">
        <v>99.77</v>
      </c>
      <c r="F12" s="6">
        <v>7.13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L12" s="4" t="s">
        <v>11</v>
      </c>
    </row>
    <row r="13" customHeight="1" spans="1:12">
      <c r="A13" s="32">
        <f t="shared" si="0"/>
        <v>43477</v>
      </c>
      <c r="B13" s="4">
        <v>601</v>
      </c>
      <c r="C13" s="4">
        <v>11</v>
      </c>
      <c r="D13" s="5">
        <v>0.0183</v>
      </c>
      <c r="E13" s="6">
        <v>99.02</v>
      </c>
      <c r="F13" s="15">
        <v>9</v>
      </c>
      <c r="G13" s="4" t="s">
        <v>11</v>
      </c>
      <c r="H13" s="4" t="s">
        <v>11</v>
      </c>
      <c r="I13" s="4" t="s">
        <v>11</v>
      </c>
      <c r="J13" s="4" t="s">
        <v>11</v>
      </c>
      <c r="K13" s="4" t="s">
        <v>11</v>
      </c>
      <c r="L13" s="4" t="s">
        <v>11</v>
      </c>
    </row>
    <row r="14" customHeight="1" spans="1:12">
      <c r="A14" s="32">
        <f t="shared" si="0"/>
        <v>43478</v>
      </c>
      <c r="B14" s="4">
        <v>811</v>
      </c>
      <c r="C14" s="4">
        <v>20</v>
      </c>
      <c r="D14" s="5">
        <v>0.0247</v>
      </c>
      <c r="E14" s="6">
        <v>99.57</v>
      </c>
      <c r="F14" s="6">
        <v>4.98</v>
      </c>
      <c r="G14" s="7">
        <v>0</v>
      </c>
      <c r="H14" s="4">
        <v>0</v>
      </c>
      <c r="I14" s="4">
        <v>0</v>
      </c>
      <c r="J14" s="4">
        <v>1</v>
      </c>
      <c r="K14" s="15">
        <v>0</v>
      </c>
      <c r="L14" s="4">
        <v>0</v>
      </c>
    </row>
    <row r="15" customHeight="1" spans="1:12">
      <c r="A15" s="32">
        <f t="shared" si="0"/>
        <v>43479</v>
      </c>
      <c r="B15" s="4">
        <v>894</v>
      </c>
      <c r="C15" s="4">
        <v>17</v>
      </c>
      <c r="D15" s="5">
        <v>0.019</v>
      </c>
      <c r="E15" s="6">
        <v>99.41</v>
      </c>
      <c r="F15" s="6">
        <v>5.85</v>
      </c>
      <c r="G15" s="7">
        <v>0</v>
      </c>
      <c r="H15" s="4">
        <v>0</v>
      </c>
      <c r="I15" s="4">
        <v>1</v>
      </c>
      <c r="J15" s="4">
        <v>0</v>
      </c>
      <c r="K15" s="15">
        <v>0</v>
      </c>
      <c r="L15" s="4">
        <v>0</v>
      </c>
    </row>
    <row r="16" customHeight="1" spans="1:12">
      <c r="A16" s="32">
        <f t="shared" si="0"/>
        <v>43480</v>
      </c>
      <c r="B16" s="4">
        <v>642</v>
      </c>
      <c r="C16" s="4">
        <v>16</v>
      </c>
      <c r="D16" s="5">
        <v>0.0249</v>
      </c>
      <c r="E16" s="6">
        <v>99.92</v>
      </c>
      <c r="F16" s="6">
        <v>6.25</v>
      </c>
      <c r="G16" s="7">
        <v>0</v>
      </c>
      <c r="H16" s="4">
        <v>0</v>
      </c>
      <c r="I16" s="4">
        <v>1</v>
      </c>
      <c r="J16" s="4">
        <v>0</v>
      </c>
      <c r="K16" s="15">
        <v>0</v>
      </c>
      <c r="L16" s="4">
        <v>0</v>
      </c>
    </row>
    <row r="17" customHeight="1" spans="1:12">
      <c r="A17" s="32">
        <f t="shared" si="0"/>
        <v>43481</v>
      </c>
      <c r="B17" s="4">
        <v>890</v>
      </c>
      <c r="C17" s="4">
        <v>13</v>
      </c>
      <c r="D17" s="5">
        <v>0.0146</v>
      </c>
      <c r="E17" s="6">
        <v>98.14</v>
      </c>
      <c r="F17" s="6">
        <v>7.55</v>
      </c>
      <c r="G17" s="7">
        <v>0</v>
      </c>
      <c r="H17" s="4">
        <v>0</v>
      </c>
      <c r="I17" s="4">
        <v>3</v>
      </c>
      <c r="J17" s="4">
        <v>0</v>
      </c>
      <c r="K17" s="15">
        <v>0</v>
      </c>
      <c r="L17" s="4">
        <v>0</v>
      </c>
    </row>
    <row r="18" customHeight="1" spans="1:12">
      <c r="A18" s="32">
        <f t="shared" si="0"/>
        <v>43482</v>
      </c>
      <c r="B18" s="20">
        <v>1023</v>
      </c>
      <c r="C18" s="9">
        <v>19</v>
      </c>
      <c r="D18" s="10">
        <v>0.0186</v>
      </c>
      <c r="E18" s="11">
        <v>99.54</v>
      </c>
      <c r="F18" s="11">
        <v>5.24</v>
      </c>
      <c r="G18" s="9" t="s">
        <v>11</v>
      </c>
      <c r="H18" s="9" t="s">
        <v>11</v>
      </c>
      <c r="I18" s="9" t="s">
        <v>11</v>
      </c>
      <c r="J18" s="9" t="s">
        <v>11</v>
      </c>
      <c r="K18" s="9" t="s">
        <v>11</v>
      </c>
      <c r="L18" s="9" t="s">
        <v>11</v>
      </c>
    </row>
    <row r="19" customHeight="1" spans="1:12">
      <c r="A19" s="32">
        <f t="shared" si="0"/>
        <v>43483</v>
      </c>
      <c r="B19" s="20">
        <v>1154</v>
      </c>
      <c r="C19" s="9">
        <v>20</v>
      </c>
      <c r="D19" s="10">
        <v>0.0173</v>
      </c>
      <c r="E19" s="11">
        <v>99.25</v>
      </c>
      <c r="F19" s="11">
        <v>4.96</v>
      </c>
      <c r="G19" s="9" t="s">
        <v>11</v>
      </c>
      <c r="H19" s="9" t="s">
        <v>11</v>
      </c>
      <c r="I19" s="9" t="s">
        <v>11</v>
      </c>
      <c r="J19" s="9" t="s">
        <v>11</v>
      </c>
      <c r="K19" s="9" t="s">
        <v>11</v>
      </c>
      <c r="L19" s="9" t="s">
        <v>11</v>
      </c>
    </row>
    <row r="20" customHeight="1" spans="1:12">
      <c r="A20" s="32">
        <f t="shared" si="0"/>
        <v>43484</v>
      </c>
      <c r="B20" s="9">
        <v>932</v>
      </c>
      <c r="C20" s="9">
        <v>18</v>
      </c>
      <c r="D20" s="10">
        <v>0.0193</v>
      </c>
      <c r="E20" s="11">
        <v>99.91</v>
      </c>
      <c r="F20" s="11">
        <v>5.55</v>
      </c>
      <c r="G20" s="12">
        <v>0</v>
      </c>
      <c r="H20" s="9">
        <v>0</v>
      </c>
      <c r="I20" s="9">
        <v>1</v>
      </c>
      <c r="J20" s="9">
        <v>0</v>
      </c>
      <c r="K20" s="16">
        <v>0</v>
      </c>
      <c r="L20" s="9">
        <v>0</v>
      </c>
    </row>
    <row r="21" customHeight="1" spans="1:12">
      <c r="A21" s="32">
        <f t="shared" si="0"/>
        <v>43485</v>
      </c>
      <c r="B21" s="9">
        <v>914</v>
      </c>
      <c r="C21" s="9">
        <v>16</v>
      </c>
      <c r="D21" s="10">
        <v>0.0175</v>
      </c>
      <c r="E21" s="11">
        <v>99.99</v>
      </c>
      <c r="F21" s="11">
        <v>6.25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</row>
    <row r="22" customHeight="1" spans="1:12">
      <c r="A22" s="32">
        <f t="shared" si="0"/>
        <v>43486</v>
      </c>
      <c r="B22" s="9">
        <v>947</v>
      </c>
      <c r="C22" s="9">
        <v>16</v>
      </c>
      <c r="D22" s="10">
        <v>0.0169</v>
      </c>
      <c r="E22" s="11">
        <v>98.5</v>
      </c>
      <c r="F22" s="11">
        <v>6.16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</row>
    <row r="23" customHeight="1" spans="1:12">
      <c r="A23" s="32">
        <f t="shared" si="0"/>
        <v>43487</v>
      </c>
      <c r="B23" s="20">
        <v>1055</v>
      </c>
      <c r="C23" s="9">
        <v>15</v>
      </c>
      <c r="D23" s="10">
        <v>0.0142</v>
      </c>
      <c r="E23" s="11">
        <v>99.83</v>
      </c>
      <c r="F23" s="11">
        <v>6.66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</row>
    <row r="24" customHeight="1" spans="1:12">
      <c r="A24" s="32">
        <f t="shared" si="0"/>
        <v>43488</v>
      </c>
      <c r="B24" s="9">
        <v>692</v>
      </c>
      <c r="C24" s="9">
        <v>16</v>
      </c>
      <c r="D24" s="10">
        <v>0.0231</v>
      </c>
      <c r="E24" s="11">
        <v>99.88</v>
      </c>
      <c r="F24" s="11">
        <v>6.24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</row>
    <row r="25" customHeight="1" spans="1:12">
      <c r="A25" s="32">
        <f t="shared" si="0"/>
        <v>43489</v>
      </c>
      <c r="B25" s="9">
        <v>710</v>
      </c>
      <c r="C25" s="9">
        <v>15</v>
      </c>
      <c r="D25" s="10">
        <v>0.0211</v>
      </c>
      <c r="E25" s="11">
        <v>98.35</v>
      </c>
      <c r="F25" s="11">
        <v>6.56</v>
      </c>
      <c r="G25" s="12">
        <v>0</v>
      </c>
      <c r="H25" s="9">
        <v>0</v>
      </c>
      <c r="I25" s="9">
        <v>1</v>
      </c>
      <c r="J25" s="9">
        <v>1</v>
      </c>
      <c r="K25" s="16">
        <v>0</v>
      </c>
      <c r="L25" s="9">
        <v>0</v>
      </c>
    </row>
    <row r="26" customHeight="1" spans="1:14">
      <c r="A26" s="32">
        <f t="shared" si="0"/>
        <v>43490</v>
      </c>
      <c r="B26" s="13" t="s">
        <v>11</v>
      </c>
      <c r="C26" s="4" t="s">
        <v>11</v>
      </c>
      <c r="D26" s="5" t="s">
        <v>11</v>
      </c>
      <c r="E26" s="6" t="s">
        <v>11</v>
      </c>
      <c r="F26" s="6" t="s">
        <v>11</v>
      </c>
      <c r="G26" s="5" t="s">
        <v>11</v>
      </c>
      <c r="H26" s="4" t="s">
        <v>11</v>
      </c>
      <c r="I26" s="4" t="s">
        <v>11</v>
      </c>
      <c r="J26" s="4" t="s">
        <v>11</v>
      </c>
      <c r="K26" s="6" t="s">
        <v>11</v>
      </c>
      <c r="L26" t="s">
        <v>11</v>
      </c>
      <c r="M26" t="s">
        <v>11</v>
      </c>
      <c r="N26" t="s">
        <v>11</v>
      </c>
    </row>
    <row r="27" customHeight="1" spans="1:11">
      <c r="A27" s="32">
        <f t="shared" si="0"/>
        <v>43491</v>
      </c>
      <c r="B27" s="13"/>
      <c r="C27" s="4"/>
      <c r="D27" s="5"/>
      <c r="E27" s="6"/>
      <c r="F27" s="6"/>
      <c r="G27" s="7"/>
      <c r="H27" s="4"/>
      <c r="I27" s="4"/>
      <c r="J27" s="4"/>
      <c r="K27" s="15"/>
    </row>
    <row r="28" customHeight="1" spans="1:23">
      <c r="A28" s="32">
        <f t="shared" si="0"/>
        <v>43492</v>
      </c>
      <c r="B28" s="13"/>
      <c r="C28" s="4"/>
      <c r="D28" s="5"/>
      <c r="E28" s="6"/>
      <c r="F28" s="6"/>
      <c r="G28" s="4"/>
      <c r="H28" s="4"/>
      <c r="I28" s="4"/>
      <c r="J28" s="4"/>
      <c r="K28" s="4"/>
      <c r="L28" s="9"/>
      <c r="M28" s="9" t="s">
        <v>11</v>
      </c>
      <c r="N28" s="9" t="s">
        <v>11</v>
      </c>
      <c r="O28" s="9" t="s">
        <v>11</v>
      </c>
      <c r="P28" s="11">
        <v>76.13</v>
      </c>
      <c r="Q28" s="9" t="s">
        <v>11</v>
      </c>
      <c r="R28" s="87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</row>
    <row r="29" customHeight="1" spans="1:11">
      <c r="A29" s="32">
        <f t="shared" si="0"/>
        <v>43493</v>
      </c>
      <c r="B29" s="13"/>
      <c r="C29" s="4"/>
      <c r="D29" s="5"/>
      <c r="E29" s="6"/>
      <c r="F29" s="6"/>
      <c r="G29" s="7"/>
      <c r="H29" s="4"/>
      <c r="I29" s="4"/>
      <c r="J29" s="4"/>
      <c r="K29" s="15"/>
    </row>
    <row r="30" customHeight="1" spans="1:11">
      <c r="A30" s="32">
        <f t="shared" si="0"/>
        <v>43494</v>
      </c>
      <c r="B30" s="13"/>
      <c r="C30" s="4"/>
      <c r="D30" s="5"/>
      <c r="E30" s="6"/>
      <c r="F30" s="6"/>
      <c r="G30" s="4"/>
      <c r="H30" s="4"/>
      <c r="I30" s="4"/>
      <c r="J30" s="4"/>
      <c r="K30" s="4"/>
    </row>
    <row r="31" customHeight="1" spans="1:11">
      <c r="A31" s="32">
        <f t="shared" si="0"/>
        <v>43495</v>
      </c>
      <c r="B31" s="20"/>
      <c r="C31" s="9"/>
      <c r="D31" s="10"/>
      <c r="E31" s="11"/>
      <c r="F31" s="11"/>
      <c r="G31" s="12"/>
      <c r="H31" s="9"/>
      <c r="I31" s="9"/>
      <c r="J31" s="9"/>
      <c r="K31" s="16"/>
    </row>
    <row r="32" customHeight="1" spans="1:11">
      <c r="A32" s="32">
        <f t="shared" si="0"/>
        <v>43496</v>
      </c>
      <c r="J32" s="1"/>
      <c r="K32" s="1"/>
    </row>
    <row r="33" customHeight="1" spans="10:11">
      <c r="J33" s="1"/>
      <c r="K33" s="1">
        <v>-6888</v>
      </c>
    </row>
    <row r="34" customHeight="1" spans="1:13">
      <c r="A34" s="21" t="s">
        <v>12</v>
      </c>
      <c r="B34" s="22">
        <f>SUM(B1:B33)</f>
        <v>22007</v>
      </c>
      <c r="C34" s="22">
        <f>SUM(C1:C33)</f>
        <v>443</v>
      </c>
      <c r="D34" s="23">
        <f>C34/B34*100%</f>
        <v>0.0201299586495206</v>
      </c>
      <c r="E34" s="24">
        <f t="shared" ref="E34:L34" si="1">SUM(E1:E33)</f>
        <v>2377.3</v>
      </c>
      <c r="F34" s="24">
        <f>E34/C34</f>
        <v>5.36636568848759</v>
      </c>
      <c r="G34" s="23">
        <f>L34/C34</f>
        <v>0.00225733634311512</v>
      </c>
      <c r="H34" s="25">
        <f>K34/E34</f>
        <v>0</v>
      </c>
      <c r="I34" s="22">
        <f t="shared" si="1"/>
        <v>17</v>
      </c>
      <c r="J34" s="22">
        <f t="shared" si="1"/>
        <v>10</v>
      </c>
      <c r="K34" s="22">
        <f t="shared" si="1"/>
        <v>0</v>
      </c>
      <c r="L34" s="22">
        <f t="shared" si="1"/>
        <v>1</v>
      </c>
      <c r="M34" s="23">
        <f>(I34+J34)/C34</f>
        <v>0.0609480812641084</v>
      </c>
    </row>
    <row r="35" customHeight="1" spans="1:13">
      <c r="A35" s="26"/>
      <c r="B35" s="27" t="s">
        <v>0</v>
      </c>
      <c r="C35" s="27" t="s">
        <v>1</v>
      </c>
      <c r="D35" s="27" t="s">
        <v>2</v>
      </c>
      <c r="E35" s="27" t="s">
        <v>3</v>
      </c>
      <c r="F35" s="27" t="s">
        <v>4</v>
      </c>
      <c r="G35" s="27" t="s">
        <v>5</v>
      </c>
      <c r="H35" s="28" t="s">
        <v>6</v>
      </c>
      <c r="I35" s="27" t="s">
        <v>7</v>
      </c>
      <c r="J35" s="27" t="s">
        <v>8</v>
      </c>
      <c r="K35" s="27" t="s">
        <v>9</v>
      </c>
      <c r="L35" s="30" t="s">
        <v>13</v>
      </c>
      <c r="M35" s="30" t="s">
        <v>14</v>
      </c>
    </row>
    <row r="36" customHeight="1" spans="10:11">
      <c r="J36" s="1"/>
      <c r="K36" s="99" t="s">
        <v>15</v>
      </c>
    </row>
    <row r="37" customHeight="1" spans="10:11">
      <c r="J37" s="1"/>
      <c r="K37" s="1"/>
    </row>
    <row r="38" customHeight="1" spans="10:11">
      <c r="J38" s="1"/>
      <c r="K38" s="1"/>
    </row>
    <row r="39" customHeight="1" spans="10:11">
      <c r="J39" s="1"/>
      <c r="K39" s="1"/>
    </row>
    <row r="40" customHeight="1" spans="10:11">
      <c r="J40" s="1"/>
      <c r="K40" s="1"/>
    </row>
    <row r="41" customHeight="1" spans="10:11">
      <c r="J41" s="1"/>
      <c r="K41" s="1"/>
    </row>
    <row r="42" customHeight="1" spans="10:11">
      <c r="J42" s="1"/>
      <c r="K42" s="1"/>
    </row>
    <row r="43" customHeight="1" spans="10:11">
      <c r="J43" s="1"/>
      <c r="K43" s="1"/>
    </row>
    <row r="44" customHeight="1" spans="10:11">
      <c r="J44" s="1"/>
      <c r="K44" s="1"/>
    </row>
    <row r="45" customHeight="1" spans="10:11">
      <c r="J45" s="1"/>
      <c r="K45" s="1"/>
    </row>
    <row r="46" customHeight="1" spans="10:11">
      <c r="J46" s="1"/>
      <c r="K46" s="1"/>
    </row>
    <row r="47" customHeight="1" spans="10:11">
      <c r="J47" s="1"/>
      <c r="K47" s="1"/>
    </row>
    <row r="48" customHeight="1" spans="10:11">
      <c r="J48" s="1"/>
      <c r="K48" s="1"/>
    </row>
    <row r="49" customHeight="1" spans="10:11">
      <c r="J49" s="1"/>
      <c r="K49" s="1"/>
    </row>
    <row r="50" customHeight="1" spans="10:11">
      <c r="J50" s="1"/>
      <c r="K50" s="1"/>
    </row>
    <row r="51" customHeight="1" spans="10:11">
      <c r="J51" s="1"/>
      <c r="K51" s="1"/>
    </row>
    <row r="52" customHeight="1" spans="10:11">
      <c r="J52" s="1"/>
      <c r="K52" s="1"/>
    </row>
    <row r="53" customHeight="1" spans="10:11">
      <c r="J53" s="1"/>
      <c r="K53" s="1"/>
    </row>
    <row r="54" customHeight="1" spans="10:11">
      <c r="J54" s="1"/>
      <c r="K54" s="1"/>
    </row>
    <row r="55" customHeight="1" spans="10:11">
      <c r="J55" s="1"/>
      <c r="K55" s="1"/>
    </row>
    <row r="56" customHeight="1" spans="10:11">
      <c r="J56" s="1"/>
      <c r="K56" s="1"/>
    </row>
    <row r="57" customHeight="1" spans="10:11">
      <c r="J57" s="1"/>
      <c r="K57" s="1"/>
    </row>
    <row r="58" customHeight="1" spans="10:11">
      <c r="J58" s="1"/>
      <c r="K58" s="1"/>
    </row>
    <row r="59" customHeight="1" spans="10:11">
      <c r="J59" s="1"/>
      <c r="K59" s="1"/>
    </row>
    <row r="60" customHeight="1" spans="10:11">
      <c r="J60" s="1"/>
      <c r="K60" s="1"/>
    </row>
    <row r="61" customHeight="1" spans="10:11">
      <c r="J61" s="1"/>
      <c r="K61" s="1"/>
    </row>
    <row r="62" customHeight="1" spans="10:11">
      <c r="J62" s="1"/>
      <c r="K62" s="1"/>
    </row>
    <row r="63" customHeight="1" spans="10:11">
      <c r="J63" s="1"/>
      <c r="K63" s="1"/>
    </row>
    <row r="64" customHeight="1" spans="10:11">
      <c r="J64" s="1"/>
      <c r="K64" s="1"/>
    </row>
    <row r="65" customHeight="1" spans="10:11">
      <c r="J65" s="1"/>
      <c r="K65" s="1"/>
    </row>
    <row r="66" customHeight="1" spans="10:11">
      <c r="J66" s="1"/>
      <c r="K66" s="1"/>
    </row>
    <row r="67" customHeight="1" spans="10:11">
      <c r="J67" s="1"/>
      <c r="K67" s="1"/>
    </row>
    <row r="68" customHeight="1" spans="10:11">
      <c r="J68" s="1"/>
      <c r="K68" s="1"/>
    </row>
    <row r="69" customHeight="1" spans="10:11">
      <c r="J69" s="1"/>
      <c r="K69" s="1"/>
    </row>
    <row r="70" customHeight="1" spans="10:11">
      <c r="J70" s="1"/>
      <c r="K70" s="1"/>
    </row>
    <row r="71" customHeight="1" spans="10:11">
      <c r="J71" s="1"/>
      <c r="K71" s="1"/>
    </row>
    <row r="72" customHeight="1" spans="10:11">
      <c r="J72" s="1"/>
      <c r="K72" s="1"/>
    </row>
    <row r="73" customHeight="1" spans="10:11">
      <c r="J73" s="1"/>
      <c r="K73" s="1"/>
    </row>
    <row r="74" customHeight="1" spans="10:11">
      <c r="J74" s="1"/>
      <c r="K74" s="1"/>
    </row>
    <row r="75" customHeight="1" spans="10:11">
      <c r="J75" s="1"/>
      <c r="K75" s="1"/>
    </row>
    <row r="76" customHeight="1" spans="10:11">
      <c r="J76" s="1"/>
      <c r="K76" s="1"/>
    </row>
    <row r="77" customHeight="1" spans="10:11">
      <c r="J77" s="1"/>
      <c r="K77" s="1"/>
    </row>
    <row r="78" customHeight="1" spans="10:11">
      <c r="J78" s="1"/>
      <c r="K78" s="1"/>
    </row>
    <row r="79" customHeight="1" spans="10:11">
      <c r="J79" s="1"/>
      <c r="K79" s="1"/>
    </row>
    <row r="80" customHeight="1" spans="10:11">
      <c r="J80" s="1"/>
      <c r="K80" s="1"/>
    </row>
    <row r="81" customHeight="1" spans="10:11">
      <c r="J81" s="1"/>
      <c r="K81" s="1"/>
    </row>
    <row r="82" customHeight="1" spans="10:11">
      <c r="J82" s="1"/>
      <c r="K82" s="1"/>
    </row>
    <row r="83" customHeight="1" spans="10:11">
      <c r="J83" s="1"/>
      <c r="K83" s="1"/>
    </row>
    <row r="84" customHeight="1" spans="10:11">
      <c r="J84" s="1"/>
      <c r="K84" s="1"/>
    </row>
    <row r="85" customHeight="1" spans="10:11">
      <c r="J85" s="1"/>
      <c r="K85" s="1"/>
    </row>
    <row r="86" customHeight="1" spans="10:11">
      <c r="J86" s="1"/>
      <c r="K86" s="1"/>
    </row>
    <row r="87" customHeight="1" spans="10:11">
      <c r="J87" s="1"/>
      <c r="K87" s="1"/>
    </row>
    <row r="88" customHeight="1" spans="10:11">
      <c r="J88" s="1"/>
      <c r="K88" s="1"/>
    </row>
    <row r="89" customHeight="1" spans="10:11">
      <c r="J89" s="1"/>
      <c r="K89" s="1"/>
    </row>
    <row r="90" customHeight="1" spans="10:11">
      <c r="J90" s="1"/>
      <c r="K90" s="1"/>
    </row>
    <row r="91" customHeight="1" spans="10:11">
      <c r="J91" s="1"/>
      <c r="K91" s="1"/>
    </row>
    <row r="92" customHeight="1" spans="10:11">
      <c r="J92" s="1"/>
      <c r="K92" s="1"/>
    </row>
    <row r="93" customHeight="1" spans="10:11">
      <c r="J93" s="1"/>
      <c r="K93" s="1"/>
    </row>
    <row r="94" customHeight="1" spans="10:11">
      <c r="J94" s="1"/>
      <c r="K94" s="1"/>
    </row>
    <row r="95" customHeight="1" spans="10:11">
      <c r="J95" s="1"/>
      <c r="K95" s="1"/>
    </row>
    <row r="96" customHeight="1" spans="10:11">
      <c r="J96" s="1"/>
      <c r="K96" s="1"/>
    </row>
    <row r="97" customHeight="1" spans="10:11">
      <c r="J97" s="1"/>
      <c r="K97" s="1"/>
    </row>
    <row r="98" customHeight="1" spans="10:11">
      <c r="J98" s="1"/>
      <c r="K98" s="1"/>
    </row>
    <row r="99" customHeight="1" spans="10:11">
      <c r="J99" s="1"/>
      <c r="K99" s="1"/>
    </row>
    <row r="100" customHeight="1" spans="10:11">
      <c r="J100" s="1"/>
      <c r="K100" s="1"/>
    </row>
    <row r="101" customHeight="1" spans="10:11">
      <c r="J101" s="1"/>
      <c r="K101" s="1"/>
    </row>
    <row r="102" customHeight="1" spans="10:11">
      <c r="J102" s="1"/>
      <c r="K102" s="1"/>
    </row>
    <row r="103" customHeight="1" spans="10:11">
      <c r="J103" s="1"/>
      <c r="K103" s="1"/>
    </row>
    <row r="104" customHeight="1" spans="10:11">
      <c r="J104" s="1"/>
      <c r="K104" s="1"/>
    </row>
    <row r="105" customHeight="1" spans="10:11">
      <c r="J105" s="1"/>
      <c r="K105" s="1"/>
    </row>
    <row r="106" customHeight="1" spans="10:11">
      <c r="J106" s="1"/>
      <c r="K106" s="1"/>
    </row>
    <row r="107" customHeight="1" spans="10:11">
      <c r="J107" s="1"/>
      <c r="K107" s="1"/>
    </row>
    <row r="108" customHeight="1" spans="10:11">
      <c r="J108" s="1"/>
      <c r="K108" s="1"/>
    </row>
    <row r="109" customHeight="1" spans="10:11">
      <c r="J109" s="1"/>
      <c r="K109" s="1"/>
    </row>
    <row r="110" customHeight="1" spans="10:11">
      <c r="J110" s="1"/>
      <c r="K110" s="1"/>
    </row>
    <row r="111" customHeight="1" spans="10:11">
      <c r="J111" s="1"/>
      <c r="K111" s="1"/>
    </row>
    <row r="112" customHeight="1" spans="10:11">
      <c r="J112" s="1"/>
      <c r="K112" s="1"/>
    </row>
    <row r="113" customHeight="1" spans="10:11">
      <c r="J113" s="1"/>
      <c r="K113" s="1"/>
    </row>
    <row r="114" customHeight="1" spans="10:11">
      <c r="J114" s="1"/>
      <c r="K114" s="1"/>
    </row>
    <row r="115" customHeight="1" spans="10:11">
      <c r="J115" s="1"/>
      <c r="K115" s="1"/>
    </row>
    <row r="116" customHeight="1" spans="10:11">
      <c r="J116" s="1"/>
      <c r="K116" s="1"/>
    </row>
    <row r="117" customHeight="1" spans="10:11">
      <c r="J117" s="1"/>
      <c r="K117" s="1"/>
    </row>
    <row r="118" customHeight="1" spans="10:11">
      <c r="J118" s="1"/>
      <c r="K118" s="1"/>
    </row>
    <row r="119" customHeight="1" spans="10:11">
      <c r="J119" s="1"/>
      <c r="K119" s="1"/>
    </row>
    <row r="120" customHeight="1" spans="10:11">
      <c r="J120" s="1"/>
      <c r="K120" s="1"/>
    </row>
    <row r="121" customHeight="1" spans="10:11">
      <c r="J121" s="1"/>
      <c r="K121" s="1"/>
    </row>
    <row r="122" customHeight="1" spans="10:11">
      <c r="J122" s="1"/>
      <c r="K122" s="1"/>
    </row>
    <row r="123" customHeight="1" spans="10:11">
      <c r="J123" s="1"/>
      <c r="K123" s="1"/>
    </row>
    <row r="124" customHeight="1" spans="10:11">
      <c r="J124" s="1"/>
      <c r="K124" s="1"/>
    </row>
    <row r="125" customHeight="1" spans="10:11">
      <c r="J125" s="1"/>
      <c r="K125" s="1"/>
    </row>
    <row r="126" customHeight="1" spans="10:11">
      <c r="J126" s="1"/>
      <c r="K126" s="1"/>
    </row>
    <row r="127" customHeight="1" spans="10:11">
      <c r="J127" s="1"/>
      <c r="K127" s="1"/>
    </row>
    <row r="128" customHeight="1" spans="10:11">
      <c r="J128" s="1"/>
      <c r="K128" s="1"/>
    </row>
    <row r="129" customHeight="1" spans="10:11">
      <c r="J129" s="1"/>
      <c r="K129" s="1"/>
    </row>
    <row r="130" customHeight="1" spans="10:11">
      <c r="J130" s="1"/>
      <c r="K130" s="1"/>
    </row>
    <row r="131" customHeight="1" spans="10:11">
      <c r="J131" s="1"/>
      <c r="K131" s="1"/>
    </row>
    <row r="132" customHeight="1" spans="10:11">
      <c r="J132" s="1"/>
      <c r="K132" s="1"/>
    </row>
    <row r="133" customHeight="1" spans="10:11">
      <c r="J133" s="1"/>
      <c r="K133" s="1"/>
    </row>
    <row r="134" customHeight="1" spans="10:11">
      <c r="J134" s="1"/>
      <c r="K134" s="1"/>
    </row>
    <row r="135" customHeight="1" spans="10:11">
      <c r="J135" s="1"/>
      <c r="K135" s="1"/>
    </row>
    <row r="136" customHeight="1" spans="10:11">
      <c r="J136" s="1"/>
      <c r="K136" s="1"/>
    </row>
    <row r="137" customHeight="1" spans="10:11">
      <c r="J137" s="1"/>
      <c r="K137" s="1"/>
    </row>
    <row r="138" customHeight="1" spans="10:11">
      <c r="J138" s="1"/>
      <c r="K138" s="1"/>
    </row>
    <row r="139" customHeight="1" spans="10:11">
      <c r="J139" s="1"/>
      <c r="K139" s="1"/>
    </row>
    <row r="140" customHeight="1" spans="10:11">
      <c r="J140" s="1"/>
      <c r="K140" s="1"/>
    </row>
    <row r="141" customHeight="1" spans="10:11">
      <c r="J141" s="1"/>
      <c r="K141" s="1"/>
    </row>
    <row r="142" customHeight="1" spans="10:11">
      <c r="J142" s="1"/>
      <c r="K142" s="1"/>
    </row>
    <row r="143" customHeight="1" spans="10:11">
      <c r="J143" s="1"/>
      <c r="K143" s="1"/>
    </row>
    <row r="144" customHeight="1" spans="10:11">
      <c r="J144" s="1"/>
      <c r="K144" s="1"/>
    </row>
    <row r="145" customHeight="1" spans="10:11">
      <c r="J145" s="1"/>
      <c r="K145" s="1"/>
    </row>
    <row r="146" customHeight="1" spans="10:11">
      <c r="J146" s="1"/>
      <c r="K146" s="1"/>
    </row>
    <row r="147" customHeight="1" spans="10:11">
      <c r="J147" s="1"/>
      <c r="K147" s="1"/>
    </row>
    <row r="148" customHeight="1" spans="10:11">
      <c r="J148" s="1"/>
      <c r="K148" s="1"/>
    </row>
    <row r="149" customHeight="1" spans="10:11">
      <c r="J149" s="1"/>
      <c r="K149" s="1"/>
    </row>
    <row r="150" customHeight="1" spans="10:11">
      <c r="J150" s="1"/>
      <c r="K150" s="1"/>
    </row>
    <row r="151" customHeight="1" spans="10:11">
      <c r="J151" s="1"/>
      <c r="K151" s="1"/>
    </row>
    <row r="152" customHeight="1" spans="10:11">
      <c r="J152" s="1"/>
      <c r="K152" s="1"/>
    </row>
    <row r="153" customHeight="1" spans="10:11">
      <c r="J153" s="1"/>
      <c r="K153" s="1"/>
    </row>
    <row r="154" customHeight="1" spans="10:11">
      <c r="J154" s="1"/>
      <c r="K154" s="1"/>
    </row>
    <row r="155" customHeight="1" spans="10:11">
      <c r="J155" s="1"/>
      <c r="K155" s="1"/>
    </row>
    <row r="156" customHeight="1" spans="10:11">
      <c r="J156" s="1"/>
      <c r="K156" s="1"/>
    </row>
    <row r="157" customHeight="1" spans="10:11">
      <c r="J157" s="1"/>
      <c r="K157" s="1"/>
    </row>
    <row r="158" customHeight="1" spans="10:11">
      <c r="J158" s="1"/>
      <c r="K158" s="1"/>
    </row>
    <row r="159" customHeight="1" spans="10:11">
      <c r="J159" s="1"/>
      <c r="K159" s="1"/>
    </row>
    <row r="160" customHeight="1" spans="10:11">
      <c r="J160" s="1"/>
      <c r="K160" s="1"/>
    </row>
    <row r="161" customHeight="1" spans="10:11">
      <c r="J161" s="1"/>
      <c r="K161" s="1"/>
    </row>
    <row r="162" customHeight="1" spans="10:11">
      <c r="J162" s="1"/>
      <c r="K162" s="1"/>
    </row>
    <row r="163" customHeight="1" spans="10:11">
      <c r="J163" s="1"/>
      <c r="K163" s="1"/>
    </row>
    <row r="164" customHeight="1" spans="10:11">
      <c r="J164" s="1"/>
      <c r="K164" s="1"/>
    </row>
    <row r="165" customHeight="1" spans="10:11">
      <c r="J165" s="1"/>
      <c r="K165" s="1"/>
    </row>
    <row r="166" customHeight="1" spans="10:11">
      <c r="J166" s="1"/>
      <c r="K166" s="1"/>
    </row>
    <row r="167" customHeight="1" spans="10:11">
      <c r="J167" s="1"/>
      <c r="K167" s="1"/>
    </row>
    <row r="168" customHeight="1" spans="10:11">
      <c r="J168" s="1"/>
      <c r="K168" s="1"/>
    </row>
    <row r="169" customHeight="1" spans="10:11">
      <c r="J169" s="1"/>
      <c r="K169" s="1"/>
    </row>
    <row r="170" customHeight="1" spans="10:11">
      <c r="J170" s="1"/>
      <c r="K170" s="1"/>
    </row>
    <row r="171" customHeight="1" spans="10:11">
      <c r="J171" s="1"/>
      <c r="K171" s="1"/>
    </row>
    <row r="172" customHeight="1" spans="10:11">
      <c r="J172" s="1"/>
      <c r="K172" s="1"/>
    </row>
    <row r="173" customHeight="1" spans="10:11">
      <c r="J173" s="1"/>
      <c r="K173" s="1"/>
    </row>
    <row r="174" customHeight="1" spans="10:11">
      <c r="J174" s="1"/>
      <c r="K174" s="1"/>
    </row>
    <row r="175" customHeight="1" spans="10:11">
      <c r="J175" s="1"/>
      <c r="K175" s="1"/>
    </row>
    <row r="176" customHeight="1" spans="10:11">
      <c r="J176" s="1"/>
      <c r="K176" s="1"/>
    </row>
    <row r="177" customHeight="1" spans="10:11">
      <c r="J177" s="1"/>
      <c r="K177" s="1"/>
    </row>
    <row r="178" customHeight="1" spans="10:11">
      <c r="J178" s="1"/>
      <c r="K178" s="1"/>
    </row>
    <row r="179" customHeight="1" spans="10:11">
      <c r="J179" s="1"/>
      <c r="K179" s="1"/>
    </row>
    <row r="180" customHeight="1" spans="10:11">
      <c r="J180" s="1"/>
      <c r="K180" s="1"/>
    </row>
    <row r="181" customHeight="1" spans="10:11">
      <c r="J181" s="1"/>
      <c r="K181" s="1"/>
    </row>
    <row r="182" customHeight="1" spans="10:11">
      <c r="J182" s="1"/>
      <c r="K182" s="1"/>
    </row>
    <row r="183" customHeight="1" spans="10:11">
      <c r="J183" s="1"/>
      <c r="K183" s="1"/>
    </row>
    <row r="184" customHeight="1" spans="10:11">
      <c r="J184" s="1"/>
      <c r="K184" s="1"/>
    </row>
    <row r="185" customHeight="1" spans="10:11">
      <c r="J185" s="1"/>
      <c r="K185" s="1"/>
    </row>
    <row r="186" customHeight="1" spans="10:11">
      <c r="J186" s="1"/>
      <c r="K186" s="1"/>
    </row>
    <row r="187" customHeight="1" spans="10:11">
      <c r="J187" s="1"/>
      <c r="K187" s="1"/>
    </row>
    <row r="188" customHeight="1" spans="10:11">
      <c r="J188" s="1"/>
      <c r="K188" s="1"/>
    </row>
    <row r="189" customHeight="1" spans="10:11">
      <c r="J189" s="1"/>
      <c r="K189" s="1"/>
    </row>
    <row r="190" customHeight="1" spans="10:11">
      <c r="J190" s="1"/>
      <c r="K190" s="1"/>
    </row>
    <row r="191" customHeight="1" spans="10:11">
      <c r="J191" s="1"/>
      <c r="K191" s="1"/>
    </row>
    <row r="192" customHeight="1" spans="10:11">
      <c r="J192" s="1"/>
      <c r="K192" s="1"/>
    </row>
    <row r="193" customHeight="1" spans="10:11">
      <c r="J193" s="1"/>
      <c r="K193" s="1"/>
    </row>
    <row r="194" customHeight="1" spans="10:11">
      <c r="J194" s="1"/>
      <c r="K194" s="1"/>
    </row>
    <row r="195" customHeight="1" spans="10:11">
      <c r="J195" s="1"/>
      <c r="K195" s="1"/>
    </row>
    <row r="196" customHeight="1" spans="10:11">
      <c r="J196" s="1"/>
      <c r="K196" s="1"/>
    </row>
    <row r="197" customHeight="1" spans="10:11">
      <c r="J197" s="1"/>
      <c r="K197" s="1"/>
    </row>
    <row r="198" customHeight="1" spans="10:11">
      <c r="J198" s="1"/>
      <c r="K198" s="1"/>
    </row>
    <row r="199" customHeight="1" spans="10:11">
      <c r="J199" s="1"/>
      <c r="K199" s="1"/>
    </row>
    <row r="200" customHeight="1" spans="10:11">
      <c r="J200" s="1"/>
      <c r="K200" s="1"/>
    </row>
  </sheetData>
  <mergeCells count="1">
    <mergeCell ref="A34:A35"/>
  </mergeCells>
  <hyperlinks>
    <hyperlink ref="M3" r:id="rId2" display="分日详情"/>
  </hyperlinks>
  <pageMargins left="0.699305555555556" right="0.699305555555556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opLeftCell="A19" workbookViewId="0">
      <selection activeCell="M30" sqref="M30:M34"/>
    </sheetView>
  </sheetViews>
  <sheetFormatPr defaultColWidth="9" defaultRowHeight="13.5"/>
  <cols>
    <col min="13" max="13" width="12.6666666666667"/>
  </cols>
  <sheetData>
    <row r="1" spans="1:13">
      <c r="A1" s="18"/>
      <c r="B1" s="1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9" t="s">
        <v>9</v>
      </c>
      <c r="L1" t="s">
        <v>16</v>
      </c>
      <c r="M1" t="s">
        <v>17</v>
      </c>
    </row>
    <row r="2" ht="15" spans="1:13">
      <c r="A2" s="17">
        <v>43519</v>
      </c>
      <c r="B2" s="20">
        <v>1746</v>
      </c>
      <c r="C2" s="9">
        <v>31</v>
      </c>
      <c r="D2" s="10">
        <v>0.0178</v>
      </c>
      <c r="E2" s="11">
        <v>91.78</v>
      </c>
      <c r="F2" s="11">
        <v>2.96</v>
      </c>
      <c r="G2" s="12">
        <v>0</v>
      </c>
      <c r="H2" s="9">
        <v>0</v>
      </c>
      <c r="I2" s="9">
        <v>0</v>
      </c>
      <c r="J2" s="9">
        <v>1</v>
      </c>
      <c r="K2" s="16">
        <v>0</v>
      </c>
      <c r="L2" s="9">
        <v>0</v>
      </c>
      <c r="M2" s="39">
        <f>(J2+I2)/C2</f>
        <v>0.032258064516129</v>
      </c>
    </row>
    <row r="3" ht="15" spans="1:13">
      <c r="A3" s="17">
        <v>43520</v>
      </c>
      <c r="B3" s="20">
        <v>9392</v>
      </c>
      <c r="C3" s="9">
        <v>35</v>
      </c>
      <c r="D3" s="10">
        <v>0.0037</v>
      </c>
      <c r="E3" s="11">
        <v>99.98</v>
      </c>
      <c r="F3" s="11">
        <v>2.86</v>
      </c>
      <c r="G3" s="9" t="s">
        <v>11</v>
      </c>
      <c r="H3" s="9" t="s">
        <v>11</v>
      </c>
      <c r="I3" s="9" t="s">
        <v>11</v>
      </c>
      <c r="J3" s="9" t="s">
        <v>11</v>
      </c>
      <c r="K3" s="9" t="s">
        <v>11</v>
      </c>
      <c r="L3" s="9" t="s">
        <v>11</v>
      </c>
      <c r="M3" s="39" t="e">
        <f t="shared" ref="M3:M34" si="0">(J3+I3)/C3</f>
        <v>#VALUE!</v>
      </c>
    </row>
    <row r="4" ht="15" spans="1:13">
      <c r="A4" s="17">
        <v>43521</v>
      </c>
      <c r="B4" s="20">
        <v>3890</v>
      </c>
      <c r="C4" s="9">
        <v>24</v>
      </c>
      <c r="D4" s="10">
        <v>0.0062</v>
      </c>
      <c r="E4" s="16">
        <v>100</v>
      </c>
      <c r="F4" s="11">
        <v>4.17</v>
      </c>
      <c r="G4" s="12">
        <v>0</v>
      </c>
      <c r="H4" s="9">
        <v>0</v>
      </c>
      <c r="I4" s="9">
        <v>1</v>
      </c>
      <c r="J4" s="9">
        <v>0</v>
      </c>
      <c r="K4" s="16">
        <v>0</v>
      </c>
      <c r="L4" s="9">
        <v>0</v>
      </c>
      <c r="M4" s="39">
        <f t="shared" si="0"/>
        <v>0.0416666666666667</v>
      </c>
    </row>
    <row r="5" ht="15" spans="1:13">
      <c r="A5" s="17">
        <v>43522</v>
      </c>
      <c r="B5" s="20">
        <v>1513</v>
      </c>
      <c r="C5" s="9">
        <v>19</v>
      </c>
      <c r="D5" s="10">
        <v>0.0126</v>
      </c>
      <c r="E5" s="11">
        <v>99.72</v>
      </c>
      <c r="F5" s="11">
        <v>5.25</v>
      </c>
      <c r="G5" s="9" t="s">
        <v>11</v>
      </c>
      <c r="H5" s="9" t="s">
        <v>11</v>
      </c>
      <c r="I5" s="9" t="s">
        <v>11</v>
      </c>
      <c r="J5" s="9" t="s">
        <v>11</v>
      </c>
      <c r="K5" s="9" t="s">
        <v>11</v>
      </c>
      <c r="L5" s="9" t="s">
        <v>11</v>
      </c>
      <c r="M5" s="39" t="e">
        <f t="shared" si="0"/>
        <v>#VALUE!</v>
      </c>
    </row>
    <row r="6" ht="15" spans="1:13">
      <c r="A6" s="17">
        <v>43523</v>
      </c>
      <c r="B6" s="20">
        <v>1680</v>
      </c>
      <c r="C6" s="9">
        <v>18</v>
      </c>
      <c r="D6" s="10">
        <v>0.0107</v>
      </c>
      <c r="E6" s="11">
        <v>98.88</v>
      </c>
      <c r="F6" s="11">
        <v>5.49</v>
      </c>
      <c r="G6" s="9" t="s">
        <v>11</v>
      </c>
      <c r="H6" s="9" t="s">
        <v>11</v>
      </c>
      <c r="I6" s="9" t="s">
        <v>11</v>
      </c>
      <c r="J6" s="9" t="s">
        <v>11</v>
      </c>
      <c r="K6" s="9" t="s">
        <v>11</v>
      </c>
      <c r="L6" s="9" t="s">
        <v>11</v>
      </c>
      <c r="M6" s="39" t="e">
        <f t="shared" si="0"/>
        <v>#VALUE!</v>
      </c>
    </row>
    <row r="7" ht="15" spans="1:13">
      <c r="A7" s="17">
        <v>43524</v>
      </c>
      <c r="B7" s="9">
        <v>703</v>
      </c>
      <c r="C7" s="9">
        <v>14</v>
      </c>
      <c r="D7" s="10">
        <v>0.0199</v>
      </c>
      <c r="E7" s="11">
        <v>99.45</v>
      </c>
      <c r="F7" s="11">
        <v>7.1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39" t="e">
        <f t="shared" si="0"/>
        <v>#VALUE!</v>
      </c>
    </row>
    <row r="8" ht="15" spans="1:13">
      <c r="A8" s="17">
        <v>43525</v>
      </c>
      <c r="B8" s="9">
        <v>539</v>
      </c>
      <c r="C8" s="9">
        <v>12</v>
      </c>
      <c r="D8" s="10">
        <v>0.0223</v>
      </c>
      <c r="E8" s="11">
        <v>51.5</v>
      </c>
      <c r="F8" s="11">
        <v>4.29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39" t="e">
        <f t="shared" si="0"/>
        <v>#VALUE!</v>
      </c>
    </row>
    <row r="9" ht="15" spans="1:13">
      <c r="A9" s="17">
        <v>43526</v>
      </c>
      <c r="B9" s="20">
        <v>1519</v>
      </c>
      <c r="C9" s="9">
        <v>27</v>
      </c>
      <c r="D9" s="10">
        <v>0.0178</v>
      </c>
      <c r="E9" s="11">
        <v>95.44</v>
      </c>
      <c r="F9" s="11">
        <v>3.53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39" t="e">
        <f t="shared" si="0"/>
        <v>#VALUE!</v>
      </c>
    </row>
    <row r="10" ht="15" spans="1:13">
      <c r="A10" s="17">
        <v>43527</v>
      </c>
      <c r="B10" s="20">
        <v>2102</v>
      </c>
      <c r="C10" s="9">
        <v>32</v>
      </c>
      <c r="D10" s="10">
        <v>0.0152</v>
      </c>
      <c r="E10" s="11">
        <v>95.17</v>
      </c>
      <c r="F10" s="11">
        <v>2.97</v>
      </c>
      <c r="G10" s="10">
        <v>0.0313</v>
      </c>
      <c r="H10" s="9">
        <v>6.1</v>
      </c>
      <c r="I10" s="9">
        <v>1</v>
      </c>
      <c r="J10" s="9">
        <v>0</v>
      </c>
      <c r="K10" s="16">
        <v>581</v>
      </c>
      <c r="L10" s="9">
        <v>1</v>
      </c>
      <c r="M10" s="39">
        <f t="shared" si="0"/>
        <v>0.03125</v>
      </c>
    </row>
    <row r="11" ht="15" spans="1:13">
      <c r="A11" s="17">
        <v>43528</v>
      </c>
      <c r="B11" s="20">
        <v>1315</v>
      </c>
      <c r="C11" s="9">
        <v>18</v>
      </c>
      <c r="D11" s="10">
        <v>0.0137</v>
      </c>
      <c r="E11" s="11">
        <v>53.49</v>
      </c>
      <c r="F11" s="11">
        <v>2.97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39" t="e">
        <f t="shared" si="0"/>
        <v>#VALUE!</v>
      </c>
    </row>
    <row r="12" ht="15" spans="1:13">
      <c r="A12" s="17">
        <v>43529</v>
      </c>
      <c r="B12" s="20">
        <v>1039</v>
      </c>
      <c r="C12" s="9">
        <v>16</v>
      </c>
      <c r="D12" s="10">
        <v>0.0154</v>
      </c>
      <c r="E12" s="11">
        <v>59.2</v>
      </c>
      <c r="F12" s="11">
        <v>3.7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39" t="e">
        <f t="shared" si="0"/>
        <v>#VALUE!</v>
      </c>
    </row>
    <row r="13" ht="15" spans="1:13">
      <c r="A13" s="17">
        <v>43530</v>
      </c>
      <c r="B13" s="20">
        <v>1715</v>
      </c>
      <c r="C13" s="9">
        <v>22</v>
      </c>
      <c r="D13" s="10">
        <v>0.0128</v>
      </c>
      <c r="E13" s="11">
        <v>91.23</v>
      </c>
      <c r="F13" s="11">
        <v>4.15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39" t="e">
        <f t="shared" si="0"/>
        <v>#VALUE!</v>
      </c>
    </row>
    <row r="14" ht="15" spans="1:13">
      <c r="A14" s="17">
        <v>43531</v>
      </c>
      <c r="B14" s="9">
        <v>962</v>
      </c>
      <c r="C14" s="9">
        <v>19</v>
      </c>
      <c r="D14" s="10">
        <v>0.0198</v>
      </c>
      <c r="E14" s="11">
        <v>69.82</v>
      </c>
      <c r="F14" s="11">
        <v>3.67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 t="s">
        <v>11</v>
      </c>
      <c r="M14" s="39" t="e">
        <f t="shared" si="0"/>
        <v>#VALUE!</v>
      </c>
    </row>
    <row r="15" ht="14.25" spans="1:13">
      <c r="A15" s="17">
        <v>43532</v>
      </c>
      <c r="B15" s="49">
        <v>675</v>
      </c>
      <c r="C15" s="49">
        <v>17</v>
      </c>
      <c r="D15" s="50">
        <v>0.0252</v>
      </c>
      <c r="E15" s="49" t="s">
        <v>83</v>
      </c>
      <c r="F15" s="49" t="s">
        <v>84</v>
      </c>
      <c r="G15" s="49" t="s">
        <v>11</v>
      </c>
      <c r="H15" s="49" t="s">
        <v>11</v>
      </c>
      <c r="I15" s="49" t="s">
        <v>11</v>
      </c>
      <c r="J15" s="49" t="s">
        <v>11</v>
      </c>
      <c r="K15" s="49" t="s">
        <v>11</v>
      </c>
      <c r="L15" s="49" t="s">
        <v>11</v>
      </c>
      <c r="M15" s="39" t="e">
        <f t="shared" si="0"/>
        <v>#VALUE!</v>
      </c>
    </row>
    <row r="16" ht="15" spans="1:13">
      <c r="A16" s="17">
        <v>43533</v>
      </c>
      <c r="B16" s="9">
        <v>526</v>
      </c>
      <c r="C16" s="9">
        <v>5</v>
      </c>
      <c r="D16" s="10">
        <v>0.0095</v>
      </c>
      <c r="E16" s="11">
        <v>20.68</v>
      </c>
      <c r="F16" s="11">
        <v>4.14</v>
      </c>
      <c r="G16" s="9" t="s">
        <v>11</v>
      </c>
      <c r="H16" s="9" t="s">
        <v>11</v>
      </c>
      <c r="I16" s="9" t="s">
        <v>11</v>
      </c>
      <c r="J16" s="9" t="s">
        <v>11</v>
      </c>
      <c r="K16" s="9" t="s">
        <v>11</v>
      </c>
      <c r="L16" s="9" t="s">
        <v>11</v>
      </c>
      <c r="M16" s="39" t="e">
        <f t="shared" si="0"/>
        <v>#VALUE!</v>
      </c>
    </row>
    <row r="17" ht="15" spans="1:13">
      <c r="A17" s="17">
        <v>43534</v>
      </c>
      <c r="B17" s="9">
        <v>373</v>
      </c>
      <c r="C17" s="9">
        <v>5</v>
      </c>
      <c r="D17" s="10">
        <v>0.0134</v>
      </c>
      <c r="E17" s="11">
        <v>14.66</v>
      </c>
      <c r="F17" s="11">
        <v>2.93</v>
      </c>
      <c r="G17" s="12">
        <v>0</v>
      </c>
      <c r="H17" s="9">
        <v>0</v>
      </c>
      <c r="I17" s="9">
        <v>0</v>
      </c>
      <c r="J17" s="9">
        <v>1</v>
      </c>
      <c r="K17" s="16">
        <v>0</v>
      </c>
      <c r="L17" s="9">
        <v>0</v>
      </c>
      <c r="M17" s="39">
        <f t="shared" si="0"/>
        <v>0.2</v>
      </c>
    </row>
    <row r="18" ht="15" spans="1:13">
      <c r="A18" s="17">
        <v>43535</v>
      </c>
      <c r="B18" s="9">
        <v>593</v>
      </c>
      <c r="C18" s="9">
        <v>8</v>
      </c>
      <c r="D18" s="10">
        <v>0.0135</v>
      </c>
      <c r="E18" s="11">
        <v>28.09</v>
      </c>
      <c r="F18" s="11">
        <v>3.51</v>
      </c>
      <c r="G18" s="9" t="s">
        <v>11</v>
      </c>
      <c r="H18" s="9" t="s">
        <v>11</v>
      </c>
      <c r="I18" s="9" t="s">
        <v>11</v>
      </c>
      <c r="J18" s="9" t="s">
        <v>11</v>
      </c>
      <c r="K18" s="9" t="s">
        <v>11</v>
      </c>
      <c r="L18" s="9" t="s">
        <v>11</v>
      </c>
      <c r="M18" s="39" t="e">
        <f t="shared" si="0"/>
        <v>#VALUE!</v>
      </c>
    </row>
    <row r="19" ht="15" spans="1:13">
      <c r="A19" s="17">
        <v>43536</v>
      </c>
      <c r="B19" s="9">
        <v>470</v>
      </c>
      <c r="C19" s="9">
        <v>12</v>
      </c>
      <c r="D19" s="10">
        <v>0.0255</v>
      </c>
      <c r="E19" s="11">
        <v>49.22</v>
      </c>
      <c r="F19" s="11">
        <v>4.1</v>
      </c>
      <c r="G19" s="9" t="s">
        <v>11</v>
      </c>
      <c r="H19" s="9" t="s">
        <v>11</v>
      </c>
      <c r="I19" s="9" t="s">
        <v>11</v>
      </c>
      <c r="J19" s="9" t="s">
        <v>11</v>
      </c>
      <c r="K19" s="9" t="s">
        <v>11</v>
      </c>
      <c r="L19" s="9" t="s">
        <v>11</v>
      </c>
      <c r="M19" s="39" t="e">
        <f t="shared" si="0"/>
        <v>#VALUE!</v>
      </c>
    </row>
    <row r="20" ht="15" spans="1:13">
      <c r="A20" s="17">
        <v>43537</v>
      </c>
      <c r="B20" s="9">
        <v>639</v>
      </c>
      <c r="C20" s="9">
        <v>12</v>
      </c>
      <c r="D20" s="10">
        <v>0.0188</v>
      </c>
      <c r="E20" s="11">
        <v>47.75</v>
      </c>
      <c r="F20" s="11">
        <v>3.98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 t="s">
        <v>11</v>
      </c>
      <c r="M20" s="39" t="e">
        <f t="shared" si="0"/>
        <v>#VALUE!</v>
      </c>
    </row>
    <row r="21" ht="15" spans="1:13">
      <c r="A21" s="17">
        <v>43538</v>
      </c>
      <c r="B21" s="9">
        <v>497</v>
      </c>
      <c r="C21" s="9">
        <v>11</v>
      </c>
      <c r="D21" s="10">
        <v>0.0221</v>
      </c>
      <c r="E21" s="11">
        <v>48.1</v>
      </c>
      <c r="F21" s="11">
        <v>4.37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39" t="e">
        <f t="shared" si="0"/>
        <v>#VALUE!</v>
      </c>
    </row>
    <row r="22" ht="15" spans="1:13">
      <c r="A22" s="17">
        <v>43539</v>
      </c>
      <c r="B22" s="20">
        <v>1445</v>
      </c>
      <c r="C22" s="9">
        <v>28</v>
      </c>
      <c r="D22" s="10">
        <v>0.0194</v>
      </c>
      <c r="E22" s="11">
        <v>139.44</v>
      </c>
      <c r="F22" s="11">
        <v>4.98</v>
      </c>
      <c r="G22" s="10">
        <v>0.0357</v>
      </c>
      <c r="H22" s="9">
        <v>6.08</v>
      </c>
      <c r="I22" s="9">
        <v>1</v>
      </c>
      <c r="J22" s="9">
        <v>0</v>
      </c>
      <c r="K22" s="16">
        <v>848</v>
      </c>
      <c r="L22" s="9">
        <v>1</v>
      </c>
      <c r="M22" s="39">
        <f t="shared" si="0"/>
        <v>0.0357142857142857</v>
      </c>
    </row>
    <row r="23" ht="15" spans="1:13">
      <c r="A23" s="17">
        <v>43540</v>
      </c>
      <c r="B23" s="20">
        <v>5237</v>
      </c>
      <c r="C23" s="9">
        <v>42</v>
      </c>
      <c r="D23" s="10">
        <v>0.008</v>
      </c>
      <c r="E23" s="16">
        <v>200</v>
      </c>
      <c r="F23" s="11">
        <v>4.76</v>
      </c>
      <c r="G23" s="12">
        <v>0</v>
      </c>
      <c r="H23" s="9">
        <v>0</v>
      </c>
      <c r="I23" s="9">
        <v>0</v>
      </c>
      <c r="J23" s="9">
        <v>2</v>
      </c>
      <c r="K23" s="16">
        <v>0</v>
      </c>
      <c r="L23" s="9">
        <v>0</v>
      </c>
      <c r="M23" s="39">
        <f t="shared" si="0"/>
        <v>0.0476190476190476</v>
      </c>
    </row>
    <row r="24" ht="15" spans="1:13">
      <c r="A24" s="17">
        <v>43541</v>
      </c>
      <c r="B24" s="20">
        <v>6024</v>
      </c>
      <c r="C24" s="9">
        <v>42</v>
      </c>
      <c r="D24" s="10">
        <v>0.007</v>
      </c>
      <c r="E24" s="11">
        <v>199.58</v>
      </c>
      <c r="F24" s="11">
        <v>4.75</v>
      </c>
      <c r="G24" s="12">
        <v>0</v>
      </c>
      <c r="H24" s="9">
        <v>0</v>
      </c>
      <c r="I24" s="9">
        <v>0</v>
      </c>
      <c r="J24" s="9">
        <v>1</v>
      </c>
      <c r="K24" s="16">
        <v>0</v>
      </c>
      <c r="L24" s="9">
        <v>0</v>
      </c>
      <c r="M24" s="39">
        <f t="shared" si="0"/>
        <v>0.0238095238095238</v>
      </c>
    </row>
    <row r="25" ht="15" spans="1:13">
      <c r="A25" s="17">
        <v>43542</v>
      </c>
      <c r="B25" s="20">
        <v>8870</v>
      </c>
      <c r="C25" s="9">
        <v>42</v>
      </c>
      <c r="D25" s="10">
        <v>0.0047</v>
      </c>
      <c r="E25" s="11">
        <v>199.96</v>
      </c>
      <c r="F25" s="11">
        <v>4.76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39" t="e">
        <f t="shared" si="0"/>
        <v>#VALUE!</v>
      </c>
    </row>
    <row r="26" ht="15" spans="1:13">
      <c r="A26" s="17">
        <v>43543</v>
      </c>
      <c r="B26" s="20">
        <v>10064</v>
      </c>
      <c r="C26" s="9">
        <v>42</v>
      </c>
      <c r="D26" s="10">
        <v>0.0042</v>
      </c>
      <c r="E26" s="11">
        <v>199.88</v>
      </c>
      <c r="F26" s="11">
        <v>4.76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39" t="e">
        <f t="shared" si="0"/>
        <v>#VALUE!</v>
      </c>
    </row>
    <row r="27" ht="15" spans="1:13">
      <c r="A27" s="17">
        <v>43544</v>
      </c>
      <c r="B27" s="20">
        <v>2180</v>
      </c>
      <c r="C27" s="9">
        <v>36</v>
      </c>
      <c r="D27" s="10">
        <v>0.0165</v>
      </c>
      <c r="E27" s="11">
        <v>199.62</v>
      </c>
      <c r="F27" s="11">
        <v>5.54</v>
      </c>
      <c r="G27" s="12">
        <v>0</v>
      </c>
      <c r="H27" s="9">
        <v>0</v>
      </c>
      <c r="I27" s="9">
        <v>0</v>
      </c>
      <c r="J27" s="9">
        <v>2</v>
      </c>
      <c r="K27" s="16">
        <v>0</v>
      </c>
      <c r="L27" s="9">
        <v>0</v>
      </c>
      <c r="M27" s="39">
        <f t="shared" si="0"/>
        <v>0.0555555555555556</v>
      </c>
    </row>
    <row r="28" ht="15" spans="1:13">
      <c r="A28" s="17">
        <v>43545</v>
      </c>
      <c r="B28" s="20">
        <v>1449</v>
      </c>
      <c r="C28" s="9">
        <v>40</v>
      </c>
      <c r="D28" s="10">
        <v>0.0276</v>
      </c>
      <c r="E28" s="11">
        <v>199.91</v>
      </c>
      <c r="F28" s="16">
        <v>5</v>
      </c>
      <c r="G28" s="9" t="s">
        <v>11</v>
      </c>
      <c r="H28" s="9" t="s">
        <v>11</v>
      </c>
      <c r="I28" s="9" t="s">
        <v>11</v>
      </c>
      <c r="J28" s="9" t="s">
        <v>11</v>
      </c>
      <c r="K28" s="9" t="s">
        <v>11</v>
      </c>
      <c r="L28" s="9" t="s">
        <v>11</v>
      </c>
      <c r="M28" s="39" t="e">
        <f t="shared" si="0"/>
        <v>#VALUE!</v>
      </c>
    </row>
    <row r="29" ht="15" spans="1:13">
      <c r="A29" s="17">
        <v>43546</v>
      </c>
      <c r="B29" s="20">
        <v>2092</v>
      </c>
      <c r="C29" s="9">
        <v>38</v>
      </c>
      <c r="D29" s="10">
        <v>0.0182</v>
      </c>
      <c r="E29" s="11">
        <v>185.91</v>
      </c>
      <c r="F29" s="11">
        <v>4.89</v>
      </c>
      <c r="G29" s="12">
        <v>0</v>
      </c>
      <c r="H29" s="9">
        <v>0</v>
      </c>
      <c r="I29" s="9">
        <v>0</v>
      </c>
      <c r="J29" s="9">
        <v>2</v>
      </c>
      <c r="K29" s="16">
        <v>0</v>
      </c>
      <c r="L29" s="9">
        <v>0</v>
      </c>
      <c r="M29" s="39">
        <f t="shared" si="0"/>
        <v>0.0526315789473684</v>
      </c>
    </row>
    <row r="30" ht="15" spans="1:13">
      <c r="A30" s="17">
        <v>43547</v>
      </c>
      <c r="B30" s="20">
        <v>1327</v>
      </c>
      <c r="C30" s="9">
        <v>28</v>
      </c>
      <c r="D30" s="10">
        <v>0.0211</v>
      </c>
      <c r="E30" s="11">
        <v>110.37</v>
      </c>
      <c r="F30" s="11">
        <v>3.94</v>
      </c>
      <c r="G30" s="12">
        <v>0</v>
      </c>
      <c r="H30" s="9">
        <v>0</v>
      </c>
      <c r="I30" s="9">
        <v>0</v>
      </c>
      <c r="J30" s="9">
        <v>2</v>
      </c>
      <c r="K30" s="16">
        <v>0</v>
      </c>
      <c r="L30" s="9">
        <v>0</v>
      </c>
      <c r="M30" s="39">
        <f t="shared" si="0"/>
        <v>0.0714285714285714</v>
      </c>
    </row>
    <row r="31" ht="15" spans="1:13">
      <c r="A31" s="17">
        <v>43548</v>
      </c>
      <c r="B31" s="20">
        <v>1076</v>
      </c>
      <c r="C31" s="9">
        <v>25</v>
      </c>
      <c r="D31" s="10">
        <v>0.0232</v>
      </c>
      <c r="E31" s="11">
        <v>124.62</v>
      </c>
      <c r="F31" s="11">
        <v>4.98</v>
      </c>
      <c r="G31" s="9" t="s">
        <v>11</v>
      </c>
      <c r="H31" s="9" t="s">
        <v>11</v>
      </c>
      <c r="I31" s="9" t="s">
        <v>11</v>
      </c>
      <c r="J31" s="9" t="s">
        <v>11</v>
      </c>
      <c r="K31" s="9" t="s">
        <v>11</v>
      </c>
      <c r="L31" s="9" t="s">
        <v>11</v>
      </c>
      <c r="M31" s="39" t="e">
        <f t="shared" si="0"/>
        <v>#VALUE!</v>
      </c>
    </row>
    <row r="32" ht="15" spans="1:13">
      <c r="A32" s="17">
        <v>43549</v>
      </c>
      <c r="B32" s="20">
        <v>1009</v>
      </c>
      <c r="C32" s="9">
        <v>14</v>
      </c>
      <c r="D32" s="10">
        <v>0.0139</v>
      </c>
      <c r="E32" s="11">
        <v>59.87</v>
      </c>
      <c r="F32" s="11">
        <v>4.28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 t="s">
        <v>11</v>
      </c>
      <c r="M32" s="39" t="e">
        <f t="shared" si="0"/>
        <v>#VALUE!</v>
      </c>
    </row>
    <row r="33" ht="15" spans="1:13">
      <c r="A33" s="17">
        <v>43550</v>
      </c>
      <c r="B33" s="20">
        <v>1041</v>
      </c>
      <c r="C33" s="9">
        <v>21</v>
      </c>
      <c r="D33" s="10">
        <v>0.0202</v>
      </c>
      <c r="E33" s="11">
        <v>43.71</v>
      </c>
      <c r="F33" s="11">
        <v>2.08</v>
      </c>
      <c r="G33" s="12">
        <v>0</v>
      </c>
      <c r="H33" s="9">
        <v>0</v>
      </c>
      <c r="I33" s="9">
        <v>3</v>
      </c>
      <c r="J33" s="9">
        <v>1</v>
      </c>
      <c r="K33" s="16">
        <v>0</v>
      </c>
      <c r="L33" s="9">
        <v>0</v>
      </c>
      <c r="M33" s="39">
        <f t="shared" si="0"/>
        <v>0.19047619047619</v>
      </c>
    </row>
    <row r="34" ht="15" spans="1:13">
      <c r="A34" s="17">
        <v>43551</v>
      </c>
      <c r="B34" s="9">
        <v>606</v>
      </c>
      <c r="C34" s="9">
        <v>6</v>
      </c>
      <c r="D34" s="10">
        <v>0.0099</v>
      </c>
      <c r="E34" s="11">
        <v>25.07</v>
      </c>
      <c r="F34" s="11">
        <v>4.18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39" t="e">
        <f t="shared" si="0"/>
        <v>#VALUE!</v>
      </c>
    </row>
    <row r="35" spans="1:1">
      <c r="A35" s="17">
        <v>43552</v>
      </c>
    </row>
    <row r="36" spans="1:1">
      <c r="A36" s="17">
        <v>43553</v>
      </c>
    </row>
    <row r="37" spans="1:1">
      <c r="A37" s="17">
        <v>43554</v>
      </c>
    </row>
    <row r="38" ht="14.25" spans="1:1">
      <c r="A38" s="17">
        <v>43555</v>
      </c>
    </row>
    <row r="39" ht="14.25" spans="1:13">
      <c r="A39" s="59" t="s">
        <v>23</v>
      </c>
      <c r="B39" s="41"/>
      <c r="C39" s="41"/>
      <c r="D39" s="41"/>
      <c r="E39" s="41"/>
      <c r="F39" s="41"/>
      <c r="G39" s="41"/>
      <c r="H39" s="41"/>
      <c r="I39" s="41"/>
      <c r="J39" s="60"/>
      <c r="K39" s="61"/>
      <c r="L39" s="41"/>
      <c r="M39" s="41"/>
    </row>
    <row r="40" spans="1:13">
      <c r="A40" s="21" t="s">
        <v>12</v>
      </c>
      <c r="B40" s="22">
        <f>SUM(B2:B38)</f>
        <v>74308</v>
      </c>
      <c r="C40" s="22">
        <f>SUM(C2:C38)</f>
        <v>761</v>
      </c>
      <c r="D40" s="23">
        <f>C40/B40</f>
        <v>0.0102411584217043</v>
      </c>
      <c r="E40" s="24">
        <f>SUM(E2:E38)</f>
        <v>3202.1</v>
      </c>
      <c r="F40" s="24">
        <f>E40/C40</f>
        <v>4.207752956636</v>
      </c>
      <c r="G40" s="23">
        <f>L40/C40</f>
        <v>0.0026281208935611</v>
      </c>
      <c r="H40" s="25">
        <f>K40/E40</f>
        <v>0.446269635551669</v>
      </c>
      <c r="I40" s="22">
        <f>SUM(I2:I38)</f>
        <v>6</v>
      </c>
      <c r="J40" s="22">
        <f>SUM(J2:J38)</f>
        <v>12</v>
      </c>
      <c r="K40" s="22">
        <f>SUM(K2:K38)</f>
        <v>1429</v>
      </c>
      <c r="L40" s="22">
        <f>SUM(L2:L38)</f>
        <v>2</v>
      </c>
      <c r="M40" s="23">
        <f>(J40+I40)/C40</f>
        <v>0.0236530880420499</v>
      </c>
    </row>
    <row r="41" ht="25.5" spans="1:13">
      <c r="A41" s="26"/>
      <c r="B41" s="27" t="s">
        <v>0</v>
      </c>
      <c r="C41" s="27" t="s">
        <v>1</v>
      </c>
      <c r="D41" s="27" t="s">
        <v>2</v>
      </c>
      <c r="E41" s="27" t="s">
        <v>3</v>
      </c>
      <c r="F41" s="27" t="s">
        <v>4</v>
      </c>
      <c r="G41" s="27" t="s">
        <v>5</v>
      </c>
      <c r="H41" s="28" t="s">
        <v>6</v>
      </c>
      <c r="I41" s="27" t="s">
        <v>7</v>
      </c>
      <c r="J41" s="27" t="s">
        <v>8</v>
      </c>
      <c r="K41" s="27" t="s">
        <v>9</v>
      </c>
      <c r="L41" s="30" t="s">
        <v>13</v>
      </c>
      <c r="M41" s="30" t="s">
        <v>14</v>
      </c>
    </row>
  </sheetData>
  <mergeCells count="1">
    <mergeCell ref="A40:A41"/>
  </mergeCell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9"/>
  <sheetViews>
    <sheetView tabSelected="1" topLeftCell="B49" workbookViewId="0">
      <selection activeCell="P77" sqref="P77"/>
    </sheetView>
  </sheetViews>
  <sheetFormatPr defaultColWidth="11" defaultRowHeight="13.5" customHeight="1"/>
  <cols>
    <col min="1" max="1" width="11" hidden="1" customWidth="1"/>
    <col min="2" max="2" width="10.775" customWidth="1"/>
    <col min="3" max="3" width="8.33333333333333" customWidth="1"/>
    <col min="4" max="4" width="5.10833333333333" customWidth="1"/>
    <col min="5" max="5" width="5.775" customWidth="1"/>
    <col min="6" max="6" width="10.3333333333333" customWidth="1"/>
    <col min="7" max="7" width="9" customWidth="1"/>
    <col min="8" max="8" width="7.66666666666667" customWidth="1"/>
    <col min="9" max="9" width="7.66666666666667" style="42" customWidth="1"/>
    <col min="10" max="10" width="7.66666666666667" customWidth="1"/>
    <col min="11" max="11" width="6.44166666666667" customWidth="1"/>
    <col min="12" max="13" width="10.775" customWidth="1"/>
    <col min="14" max="14" width="6.88333333333333" customWidth="1"/>
    <col min="15" max="19" width="10.775" customWidth="1"/>
    <col min="20" max="20" width="33.2166666666667" customWidth="1"/>
    <col min="21" max="21" width="11" customWidth="1"/>
  </cols>
  <sheetData>
    <row r="1" customHeight="1" spans="2:14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52" t="s">
        <v>6</v>
      </c>
      <c r="J1" s="2" t="s">
        <v>7</v>
      </c>
      <c r="K1" s="2" t="s">
        <v>8</v>
      </c>
      <c r="L1" s="1" t="s">
        <v>9</v>
      </c>
      <c r="M1" t="s">
        <v>16</v>
      </c>
      <c r="N1" t="s">
        <v>17</v>
      </c>
    </row>
    <row r="2" customHeight="1" spans="1:20">
      <c r="A2" t="s">
        <v>85</v>
      </c>
      <c r="B2" s="32">
        <v>43485</v>
      </c>
      <c r="C2" s="43">
        <v>124828</v>
      </c>
      <c r="D2" s="44">
        <v>314</v>
      </c>
      <c r="E2" s="45">
        <v>0.0025</v>
      </c>
      <c r="F2" s="46">
        <v>1182.57</v>
      </c>
      <c r="G2" s="46">
        <v>3.77</v>
      </c>
      <c r="H2" s="47">
        <v>0</v>
      </c>
      <c r="I2" s="44">
        <v>0</v>
      </c>
      <c r="J2" s="44">
        <v>18</v>
      </c>
      <c r="K2" s="44">
        <v>10</v>
      </c>
      <c r="L2" s="53">
        <v>0</v>
      </c>
      <c r="M2" s="44">
        <v>0</v>
      </c>
      <c r="N2" s="39">
        <f>IFERROR((J2+K2)/D2," ")</f>
        <v>0.089171974522293</v>
      </c>
      <c r="T2" t="s">
        <v>49</v>
      </c>
    </row>
    <row r="3" customHeight="1" spans="1:20">
      <c r="A3" t="s">
        <v>86</v>
      </c>
      <c r="B3" s="32">
        <f>B2+1</f>
        <v>43486</v>
      </c>
      <c r="C3" s="43">
        <v>108857</v>
      </c>
      <c r="D3" s="44">
        <v>300</v>
      </c>
      <c r="E3" s="45">
        <v>0.0028</v>
      </c>
      <c r="F3" s="46">
        <v>1092.25</v>
      </c>
      <c r="G3" s="46">
        <v>3.64</v>
      </c>
      <c r="H3" s="45">
        <v>0.0067</v>
      </c>
      <c r="I3" s="44">
        <v>2.23</v>
      </c>
      <c r="J3" s="44">
        <v>14</v>
      </c>
      <c r="K3" s="44">
        <v>7</v>
      </c>
      <c r="L3" s="53">
        <v>2431</v>
      </c>
      <c r="M3" s="44">
        <v>2</v>
      </c>
      <c r="N3" s="39">
        <f t="shared" ref="N3:N43" si="0">IFERROR((J3+K3)/D3," ")</f>
        <v>0.07</v>
      </c>
      <c r="T3" t="s">
        <v>50</v>
      </c>
    </row>
    <row r="4" customHeight="1" spans="1:20">
      <c r="A4" t="s">
        <v>87</v>
      </c>
      <c r="B4" s="32">
        <f t="shared" ref="B4:B42" si="1">B3+1</f>
        <v>43487</v>
      </c>
      <c r="C4" s="20">
        <v>120244</v>
      </c>
      <c r="D4" s="9">
        <v>299</v>
      </c>
      <c r="E4" s="10">
        <v>0.0025</v>
      </c>
      <c r="F4" s="11">
        <v>1037.95</v>
      </c>
      <c r="G4" s="11">
        <v>3.47</v>
      </c>
      <c r="H4" s="12">
        <v>0</v>
      </c>
      <c r="I4" s="9">
        <v>0</v>
      </c>
      <c r="J4" s="9">
        <v>7</v>
      </c>
      <c r="K4" s="9">
        <v>6</v>
      </c>
      <c r="L4" s="16">
        <v>0</v>
      </c>
      <c r="M4" s="9">
        <v>0</v>
      </c>
      <c r="N4" s="39">
        <f t="shared" si="0"/>
        <v>0.0434782608695652</v>
      </c>
      <c r="T4" t="s">
        <v>51</v>
      </c>
    </row>
    <row r="5" customHeight="1" spans="1:20">
      <c r="A5" t="s">
        <v>88</v>
      </c>
      <c r="B5" s="32">
        <f t="shared" si="1"/>
        <v>43488</v>
      </c>
      <c r="C5" s="20">
        <v>158044</v>
      </c>
      <c r="D5" s="9">
        <v>316</v>
      </c>
      <c r="E5" s="10">
        <v>0.002</v>
      </c>
      <c r="F5" s="11">
        <v>1093.06</v>
      </c>
      <c r="G5" s="11">
        <v>3.46</v>
      </c>
      <c r="H5" s="10">
        <v>0.0032</v>
      </c>
      <c r="I5" s="9">
        <v>2.58</v>
      </c>
      <c r="J5" s="9">
        <v>16</v>
      </c>
      <c r="K5" s="9">
        <v>6</v>
      </c>
      <c r="L5" s="16">
        <v>2824</v>
      </c>
      <c r="M5" s="9">
        <v>1</v>
      </c>
      <c r="N5" s="39">
        <f t="shared" si="0"/>
        <v>0.069620253164557</v>
      </c>
      <c r="T5" t="s">
        <v>52</v>
      </c>
    </row>
    <row r="6" customHeight="1" spans="1:20">
      <c r="A6" t="s">
        <v>89</v>
      </c>
      <c r="B6" s="32">
        <f t="shared" si="1"/>
        <v>43489</v>
      </c>
      <c r="C6" s="20">
        <v>141461</v>
      </c>
      <c r="D6" s="9">
        <v>293</v>
      </c>
      <c r="E6" s="10">
        <v>0.0021</v>
      </c>
      <c r="F6" s="11">
        <v>969.54</v>
      </c>
      <c r="G6" s="11">
        <v>3.31</v>
      </c>
      <c r="H6" s="10">
        <v>0.0034</v>
      </c>
      <c r="I6" s="9">
        <v>1.86</v>
      </c>
      <c r="J6" s="9">
        <v>10</v>
      </c>
      <c r="K6" s="9">
        <v>6</v>
      </c>
      <c r="L6" s="16">
        <v>1799</v>
      </c>
      <c r="M6" s="9">
        <v>1</v>
      </c>
      <c r="N6" s="39">
        <f t="shared" si="0"/>
        <v>0.0546075085324232</v>
      </c>
      <c r="T6" t="s">
        <v>53</v>
      </c>
    </row>
    <row r="7" customHeight="1" spans="1:20">
      <c r="A7" t="s">
        <v>90</v>
      </c>
      <c r="B7" s="32">
        <f t="shared" si="1"/>
        <v>43490</v>
      </c>
      <c r="C7" s="20">
        <v>43283</v>
      </c>
      <c r="D7" s="9">
        <v>232</v>
      </c>
      <c r="E7" s="10">
        <v>0.0054</v>
      </c>
      <c r="F7" s="11">
        <v>800.77</v>
      </c>
      <c r="G7" s="11">
        <v>3.45</v>
      </c>
      <c r="H7" s="12">
        <v>0</v>
      </c>
      <c r="I7" s="9">
        <v>0</v>
      </c>
      <c r="J7" s="9">
        <v>2</v>
      </c>
      <c r="K7" s="9">
        <v>5</v>
      </c>
      <c r="L7" s="16">
        <v>0</v>
      </c>
      <c r="M7" s="9">
        <v>0</v>
      </c>
      <c r="N7" s="39">
        <f t="shared" si="0"/>
        <v>0.0301724137931034</v>
      </c>
      <c r="T7" t="s">
        <v>54</v>
      </c>
    </row>
    <row r="8" customHeight="1" spans="1:20">
      <c r="A8" t="s">
        <v>91</v>
      </c>
      <c r="B8" s="32">
        <f t="shared" si="1"/>
        <v>43491</v>
      </c>
      <c r="C8" s="20">
        <v>37563</v>
      </c>
      <c r="D8" s="9">
        <v>224</v>
      </c>
      <c r="E8" s="10">
        <v>0.006</v>
      </c>
      <c r="F8" s="11">
        <v>803.99</v>
      </c>
      <c r="G8" s="11">
        <v>3.59</v>
      </c>
      <c r="H8" s="10">
        <v>0.0045</v>
      </c>
      <c r="I8" s="9">
        <v>2.24</v>
      </c>
      <c r="J8" s="9">
        <v>12</v>
      </c>
      <c r="K8" s="9">
        <v>7</v>
      </c>
      <c r="L8" s="16">
        <v>1799</v>
      </c>
      <c r="M8" s="9">
        <v>1</v>
      </c>
      <c r="N8" s="39">
        <f t="shared" si="0"/>
        <v>0.0848214285714286</v>
      </c>
      <c r="T8" t="s">
        <v>55</v>
      </c>
    </row>
    <row r="9" customHeight="1" spans="1:20">
      <c r="A9" t="s">
        <v>92</v>
      </c>
      <c r="B9" s="32">
        <f t="shared" si="1"/>
        <v>43492</v>
      </c>
      <c r="C9" s="20">
        <v>33912</v>
      </c>
      <c r="D9" s="9">
        <v>257</v>
      </c>
      <c r="E9" s="10">
        <v>0.0076</v>
      </c>
      <c r="F9" s="11">
        <v>814.96</v>
      </c>
      <c r="G9" s="11">
        <v>3.17</v>
      </c>
      <c r="H9" s="12">
        <v>0</v>
      </c>
      <c r="I9" s="9">
        <v>0</v>
      </c>
      <c r="J9" s="9">
        <v>12</v>
      </c>
      <c r="K9" s="9">
        <v>4</v>
      </c>
      <c r="L9" s="16">
        <v>0</v>
      </c>
      <c r="M9" s="9">
        <v>0</v>
      </c>
      <c r="N9" s="39">
        <f t="shared" si="0"/>
        <v>0.0622568093385214</v>
      </c>
      <c r="T9" t="s">
        <v>56</v>
      </c>
    </row>
    <row r="10" customHeight="1" spans="1:20">
      <c r="A10" t="s">
        <v>93</v>
      </c>
      <c r="B10" s="32">
        <f t="shared" si="1"/>
        <v>43493</v>
      </c>
      <c r="C10" s="20">
        <v>28425</v>
      </c>
      <c r="D10" s="9">
        <v>239</v>
      </c>
      <c r="E10" s="10">
        <v>0.0084</v>
      </c>
      <c r="F10" s="11">
        <v>821.87</v>
      </c>
      <c r="G10" s="11">
        <v>3.44</v>
      </c>
      <c r="H10" s="10">
        <v>0.0042</v>
      </c>
      <c r="I10" s="9">
        <v>2.19</v>
      </c>
      <c r="J10" s="9">
        <v>10</v>
      </c>
      <c r="K10" s="9">
        <v>5</v>
      </c>
      <c r="L10" s="16">
        <v>1799</v>
      </c>
      <c r="M10" s="9">
        <v>1</v>
      </c>
      <c r="N10" s="39">
        <f t="shared" si="0"/>
        <v>0.0627615062761506</v>
      </c>
      <c r="T10" t="s">
        <v>57</v>
      </c>
    </row>
    <row r="11" customHeight="1" spans="1:20">
      <c r="A11" t="s">
        <v>94</v>
      </c>
      <c r="B11" s="32">
        <f t="shared" si="1"/>
        <v>43494</v>
      </c>
      <c r="C11" s="20">
        <v>46997</v>
      </c>
      <c r="D11" s="9">
        <v>305</v>
      </c>
      <c r="E11" s="10">
        <v>0.0065</v>
      </c>
      <c r="F11" s="11">
        <v>800.24</v>
      </c>
      <c r="G11" s="11">
        <v>2.62</v>
      </c>
      <c r="H11" s="12">
        <v>0</v>
      </c>
      <c r="I11" s="9">
        <v>0</v>
      </c>
      <c r="J11" s="9">
        <v>11</v>
      </c>
      <c r="K11" s="9">
        <v>5</v>
      </c>
      <c r="L11" s="16">
        <v>0</v>
      </c>
      <c r="M11" s="9">
        <v>0</v>
      </c>
      <c r="N11" s="39">
        <f t="shared" si="0"/>
        <v>0.0524590163934426</v>
      </c>
      <c r="T11" t="s">
        <v>58</v>
      </c>
    </row>
    <row r="12" customHeight="1" spans="1:20">
      <c r="A12" t="s">
        <v>95</v>
      </c>
      <c r="B12" s="32">
        <f t="shared" si="1"/>
        <v>43495</v>
      </c>
      <c r="C12" s="13">
        <v>33869</v>
      </c>
      <c r="D12" s="4">
        <v>260</v>
      </c>
      <c r="E12" s="5">
        <v>0.0077</v>
      </c>
      <c r="F12" s="6">
        <v>611.49</v>
      </c>
      <c r="G12" s="6">
        <v>2.35</v>
      </c>
      <c r="H12" s="5">
        <v>0.0038</v>
      </c>
      <c r="I12" s="4">
        <v>2.94</v>
      </c>
      <c r="J12" s="4">
        <v>20</v>
      </c>
      <c r="K12" s="4">
        <v>6</v>
      </c>
      <c r="L12" s="15">
        <v>1799</v>
      </c>
      <c r="M12" s="4">
        <v>1</v>
      </c>
      <c r="N12" s="39">
        <f t="shared" si="0"/>
        <v>0.1</v>
      </c>
      <c r="T12" t="s">
        <v>59</v>
      </c>
    </row>
    <row r="13" customHeight="1" spans="1:20">
      <c r="A13" t="s">
        <v>96</v>
      </c>
      <c r="B13" s="32">
        <f t="shared" si="1"/>
        <v>43496</v>
      </c>
      <c r="C13" s="20">
        <v>50978</v>
      </c>
      <c r="D13" s="9">
        <v>463</v>
      </c>
      <c r="E13" s="10">
        <v>0.0091</v>
      </c>
      <c r="F13" s="11">
        <v>620.64</v>
      </c>
      <c r="G13" s="11">
        <v>1.34</v>
      </c>
      <c r="H13" s="10">
        <v>0.0022</v>
      </c>
      <c r="I13" s="9">
        <v>4.22</v>
      </c>
      <c r="J13" s="9">
        <v>29</v>
      </c>
      <c r="K13" s="9">
        <v>2</v>
      </c>
      <c r="L13" s="16">
        <v>2618</v>
      </c>
      <c r="M13" s="9">
        <v>1</v>
      </c>
      <c r="N13" s="39">
        <f t="shared" si="0"/>
        <v>0.0669546436285097</v>
      </c>
      <c r="T13" t="s">
        <v>60</v>
      </c>
    </row>
    <row r="14" customHeight="1" spans="1:20">
      <c r="A14" t="s">
        <v>97</v>
      </c>
      <c r="B14" s="32">
        <f t="shared" si="1"/>
        <v>43497</v>
      </c>
      <c r="C14" s="20">
        <v>33786</v>
      </c>
      <c r="D14" s="9">
        <v>544</v>
      </c>
      <c r="E14" s="10">
        <v>0.0161</v>
      </c>
      <c r="F14" s="11">
        <v>617.13</v>
      </c>
      <c r="G14" s="11">
        <v>1.13</v>
      </c>
      <c r="H14" s="12">
        <v>0</v>
      </c>
      <c r="I14" s="9">
        <v>0</v>
      </c>
      <c r="J14" s="9">
        <v>52</v>
      </c>
      <c r="K14" s="9">
        <v>6</v>
      </c>
      <c r="L14" s="16">
        <v>0</v>
      </c>
      <c r="M14" s="9">
        <v>0</v>
      </c>
      <c r="N14" s="39">
        <f t="shared" si="0"/>
        <v>0.106617647058824</v>
      </c>
      <c r="T14" t="s">
        <v>61</v>
      </c>
    </row>
    <row r="15" customHeight="1" spans="1:20">
      <c r="A15" t="s">
        <v>98</v>
      </c>
      <c r="B15" s="32">
        <f t="shared" si="1"/>
        <v>43498</v>
      </c>
      <c r="C15" s="20">
        <v>56243</v>
      </c>
      <c r="D15" s="9">
        <v>847</v>
      </c>
      <c r="E15" s="10">
        <v>0.0151</v>
      </c>
      <c r="F15" s="11">
        <v>1081.09</v>
      </c>
      <c r="G15" s="11">
        <v>1.28</v>
      </c>
      <c r="H15" s="10">
        <v>0.0024</v>
      </c>
      <c r="I15" s="9">
        <v>3.33</v>
      </c>
      <c r="J15" s="9">
        <v>69</v>
      </c>
      <c r="K15" s="9">
        <v>6</v>
      </c>
      <c r="L15" s="16">
        <v>3598</v>
      </c>
      <c r="M15" s="9">
        <v>2</v>
      </c>
      <c r="N15" s="39">
        <f t="shared" si="0"/>
        <v>0.0885478158205431</v>
      </c>
      <c r="T15" t="s">
        <v>62</v>
      </c>
    </row>
    <row r="16" customHeight="1" spans="1:20">
      <c r="A16" t="s">
        <v>99</v>
      </c>
      <c r="B16" s="32">
        <f t="shared" si="1"/>
        <v>43499</v>
      </c>
      <c r="C16" s="20">
        <v>63496</v>
      </c>
      <c r="D16" s="9">
        <v>934</v>
      </c>
      <c r="E16" s="10">
        <v>0.0147</v>
      </c>
      <c r="F16" s="11">
        <v>1011.5</v>
      </c>
      <c r="G16" s="11">
        <v>1.08</v>
      </c>
      <c r="H16" s="10">
        <v>0.0021</v>
      </c>
      <c r="I16" s="9">
        <v>5.69</v>
      </c>
      <c r="J16" s="9">
        <v>100</v>
      </c>
      <c r="K16" s="9">
        <v>6</v>
      </c>
      <c r="L16" s="16">
        <v>5752</v>
      </c>
      <c r="M16" s="9">
        <v>2</v>
      </c>
      <c r="N16" s="39">
        <f t="shared" si="0"/>
        <v>0.113490364025696</v>
      </c>
      <c r="T16" t="s">
        <v>63</v>
      </c>
    </row>
    <row r="17" customHeight="1" spans="1:20">
      <c r="A17" t="s">
        <v>100</v>
      </c>
      <c r="B17" s="32">
        <f t="shared" si="1"/>
        <v>43500</v>
      </c>
      <c r="C17" s="20">
        <v>87121</v>
      </c>
      <c r="D17" s="20">
        <v>1316</v>
      </c>
      <c r="E17" s="10">
        <v>0.0151</v>
      </c>
      <c r="F17" s="11">
        <v>999.97</v>
      </c>
      <c r="G17" s="11">
        <v>0.76</v>
      </c>
      <c r="H17" s="10">
        <v>0.0008</v>
      </c>
      <c r="I17" s="9">
        <v>0</v>
      </c>
      <c r="J17" s="9">
        <v>156</v>
      </c>
      <c r="K17" s="9">
        <v>6</v>
      </c>
      <c r="L17" s="16">
        <v>1</v>
      </c>
      <c r="M17" s="9">
        <v>1</v>
      </c>
      <c r="N17" s="39">
        <f t="shared" si="0"/>
        <v>0.123100303951368</v>
      </c>
      <c r="T17" t="s">
        <v>64</v>
      </c>
    </row>
    <row r="18" customHeight="1" spans="1:20">
      <c r="A18" t="s">
        <v>101</v>
      </c>
      <c r="B18" s="32">
        <f t="shared" si="1"/>
        <v>43501</v>
      </c>
      <c r="C18" s="20">
        <v>35807</v>
      </c>
      <c r="D18" s="9">
        <v>412</v>
      </c>
      <c r="E18" s="10">
        <v>0.0115</v>
      </c>
      <c r="F18" s="11">
        <v>997.93</v>
      </c>
      <c r="G18" s="11">
        <v>2.42</v>
      </c>
      <c r="H18" s="12">
        <v>0</v>
      </c>
      <c r="I18" s="9">
        <v>0</v>
      </c>
      <c r="J18" s="9">
        <v>8</v>
      </c>
      <c r="K18" s="9">
        <v>9</v>
      </c>
      <c r="L18" s="16">
        <v>0</v>
      </c>
      <c r="M18" s="9">
        <v>0</v>
      </c>
      <c r="N18" s="39">
        <f t="shared" si="0"/>
        <v>0.0412621359223301</v>
      </c>
      <c r="T18" t="s">
        <v>65</v>
      </c>
    </row>
    <row r="19" customHeight="1" spans="1:20">
      <c r="A19" t="s">
        <v>102</v>
      </c>
      <c r="B19" s="32">
        <f t="shared" si="1"/>
        <v>43502</v>
      </c>
      <c r="C19" s="20">
        <v>40936</v>
      </c>
      <c r="D19" s="9">
        <v>377</v>
      </c>
      <c r="E19" s="10">
        <v>0.0092</v>
      </c>
      <c r="F19" s="11">
        <v>999.96</v>
      </c>
      <c r="G19" s="11">
        <v>2.65</v>
      </c>
      <c r="H19" s="12">
        <v>0</v>
      </c>
      <c r="I19" s="9">
        <v>0</v>
      </c>
      <c r="J19" s="9">
        <v>8</v>
      </c>
      <c r="K19" s="9">
        <v>7</v>
      </c>
      <c r="L19" s="16">
        <v>0</v>
      </c>
      <c r="M19" s="9">
        <v>0</v>
      </c>
      <c r="N19" s="39">
        <f t="shared" si="0"/>
        <v>0.0397877984084881</v>
      </c>
      <c r="T19" t="s">
        <v>66</v>
      </c>
    </row>
    <row r="20" customHeight="1" spans="1:20">
      <c r="A20" t="s">
        <v>103</v>
      </c>
      <c r="B20" s="32">
        <f t="shared" si="1"/>
        <v>43503</v>
      </c>
      <c r="C20" s="20">
        <v>32154</v>
      </c>
      <c r="D20" s="9">
        <v>375</v>
      </c>
      <c r="E20" s="10">
        <v>0.0117</v>
      </c>
      <c r="F20" s="11">
        <v>999.77</v>
      </c>
      <c r="G20" s="11">
        <v>2.67</v>
      </c>
      <c r="H20" s="10">
        <v>0.0053</v>
      </c>
      <c r="I20" s="9">
        <v>1.89</v>
      </c>
      <c r="J20" s="9">
        <v>4</v>
      </c>
      <c r="K20" s="9">
        <v>3</v>
      </c>
      <c r="L20" s="16">
        <v>1885</v>
      </c>
      <c r="M20" s="9">
        <v>2</v>
      </c>
      <c r="N20" s="39">
        <f t="shared" si="0"/>
        <v>0.0186666666666667</v>
      </c>
      <c r="T20" t="s">
        <v>67</v>
      </c>
    </row>
    <row r="21" customHeight="1" spans="1:20">
      <c r="A21" t="s">
        <v>104</v>
      </c>
      <c r="B21" s="32">
        <f t="shared" si="1"/>
        <v>43504</v>
      </c>
      <c r="C21" s="20">
        <v>58170</v>
      </c>
      <c r="D21" s="9">
        <v>383</v>
      </c>
      <c r="E21" s="10">
        <v>0.0066</v>
      </c>
      <c r="F21" s="11">
        <v>999.86</v>
      </c>
      <c r="G21" s="11">
        <v>2.61</v>
      </c>
      <c r="H21" s="10">
        <v>0.0078</v>
      </c>
      <c r="I21" s="9">
        <v>6.35</v>
      </c>
      <c r="J21" s="9">
        <v>16</v>
      </c>
      <c r="K21" s="9">
        <v>11</v>
      </c>
      <c r="L21" s="16">
        <v>6350</v>
      </c>
      <c r="M21" s="9">
        <v>3</v>
      </c>
      <c r="N21" s="39">
        <f t="shared" si="0"/>
        <v>0.0704960835509138</v>
      </c>
      <c r="T21" t="s">
        <v>68</v>
      </c>
    </row>
    <row r="22" customHeight="1" spans="1:20">
      <c r="A22" t="s">
        <v>105</v>
      </c>
      <c r="B22" s="32">
        <f t="shared" si="1"/>
        <v>43505</v>
      </c>
      <c r="C22" s="20">
        <v>48330</v>
      </c>
      <c r="D22" s="9">
        <v>457</v>
      </c>
      <c r="E22" s="10">
        <v>0.0095</v>
      </c>
      <c r="F22" s="11">
        <v>1033.15</v>
      </c>
      <c r="G22" s="11">
        <v>2.26</v>
      </c>
      <c r="H22" s="10">
        <v>0.0044</v>
      </c>
      <c r="I22" s="9">
        <v>4.76</v>
      </c>
      <c r="J22" s="9">
        <v>8</v>
      </c>
      <c r="K22" s="9">
        <v>8</v>
      </c>
      <c r="L22" s="16">
        <v>4918</v>
      </c>
      <c r="M22" s="9">
        <v>2</v>
      </c>
      <c r="N22" s="39">
        <f t="shared" si="0"/>
        <v>0.0350109409190372</v>
      </c>
      <c r="T22" t="s">
        <v>69</v>
      </c>
    </row>
    <row r="23" customHeight="1" spans="1:20">
      <c r="A23" t="s">
        <v>106</v>
      </c>
      <c r="B23" s="32">
        <f t="shared" si="1"/>
        <v>43506</v>
      </c>
      <c r="C23" s="20">
        <v>44888</v>
      </c>
      <c r="D23" s="9">
        <v>512</v>
      </c>
      <c r="E23" s="10">
        <v>0.0114</v>
      </c>
      <c r="F23" s="11">
        <v>1070.99</v>
      </c>
      <c r="G23" s="11">
        <v>2.09</v>
      </c>
      <c r="H23" s="12">
        <v>0</v>
      </c>
      <c r="I23" s="9">
        <v>0</v>
      </c>
      <c r="J23" s="9">
        <v>15</v>
      </c>
      <c r="K23" s="9">
        <v>11</v>
      </c>
      <c r="L23" s="16">
        <v>0</v>
      </c>
      <c r="M23" s="9">
        <v>0</v>
      </c>
      <c r="N23" s="39">
        <f t="shared" si="0"/>
        <v>0.05078125</v>
      </c>
      <c r="T23" t="s">
        <v>70</v>
      </c>
    </row>
    <row r="24" customHeight="1" spans="1:20">
      <c r="A24" t="s">
        <v>107</v>
      </c>
      <c r="B24" s="32">
        <f t="shared" si="1"/>
        <v>43507</v>
      </c>
      <c r="C24" s="20">
        <v>43058</v>
      </c>
      <c r="D24" s="9">
        <v>475</v>
      </c>
      <c r="E24" s="10">
        <v>0.011</v>
      </c>
      <c r="F24" s="11">
        <v>1094.73</v>
      </c>
      <c r="G24" s="11">
        <v>2.3</v>
      </c>
      <c r="H24" s="10">
        <v>0.0063</v>
      </c>
      <c r="I24" s="9">
        <v>1.73</v>
      </c>
      <c r="J24" s="9">
        <v>10</v>
      </c>
      <c r="K24" s="9">
        <v>5</v>
      </c>
      <c r="L24" s="16">
        <v>1890</v>
      </c>
      <c r="M24" s="9">
        <v>3</v>
      </c>
      <c r="N24" s="39">
        <f t="shared" si="0"/>
        <v>0.0315789473684211</v>
      </c>
      <c r="T24" t="s">
        <v>71</v>
      </c>
    </row>
    <row r="25" customHeight="1" spans="1:20">
      <c r="A25" t="s">
        <v>108</v>
      </c>
      <c r="B25" s="32">
        <f t="shared" si="1"/>
        <v>43508</v>
      </c>
      <c r="C25" s="13">
        <v>33942</v>
      </c>
      <c r="D25" s="4">
        <v>395</v>
      </c>
      <c r="E25" s="5">
        <v>0.0116</v>
      </c>
      <c r="F25" s="6">
        <v>1097.5</v>
      </c>
      <c r="G25" s="6">
        <v>2.78</v>
      </c>
      <c r="H25" s="5">
        <v>0.0051</v>
      </c>
      <c r="I25" s="4">
        <v>1.64</v>
      </c>
      <c r="J25" s="4">
        <v>8</v>
      </c>
      <c r="K25" s="4">
        <v>12</v>
      </c>
      <c r="L25" s="15">
        <v>1800</v>
      </c>
      <c r="M25" s="4">
        <v>2</v>
      </c>
      <c r="N25" s="39">
        <f t="shared" si="0"/>
        <v>0.0506329113924051</v>
      </c>
      <c r="T25" t="s">
        <v>72</v>
      </c>
    </row>
    <row r="26" customHeight="1" spans="1:20">
      <c r="A26" t="s">
        <v>109</v>
      </c>
      <c r="B26" s="32">
        <f t="shared" si="1"/>
        <v>43509</v>
      </c>
      <c r="C26" s="20">
        <v>38247</v>
      </c>
      <c r="D26" s="9">
        <v>467</v>
      </c>
      <c r="E26" s="10">
        <v>0.0122</v>
      </c>
      <c r="F26" s="11">
        <v>1098.72</v>
      </c>
      <c r="G26" s="11">
        <v>2.35</v>
      </c>
      <c r="H26" s="10">
        <v>0.0107</v>
      </c>
      <c r="I26" s="9">
        <v>5.19</v>
      </c>
      <c r="J26" s="9">
        <v>10</v>
      </c>
      <c r="K26" s="9">
        <v>10</v>
      </c>
      <c r="L26" s="16">
        <v>5703</v>
      </c>
      <c r="M26" s="9">
        <v>5</v>
      </c>
      <c r="N26" s="39">
        <f t="shared" si="0"/>
        <v>0.0428265524625268</v>
      </c>
      <c r="T26" t="s">
        <v>73</v>
      </c>
    </row>
    <row r="27" customHeight="1" spans="1:20">
      <c r="A27" t="s">
        <v>110</v>
      </c>
      <c r="B27" s="32">
        <f t="shared" si="1"/>
        <v>43510</v>
      </c>
      <c r="C27" s="13">
        <v>63678</v>
      </c>
      <c r="D27" s="4">
        <v>546</v>
      </c>
      <c r="E27" s="5">
        <v>0.0086</v>
      </c>
      <c r="F27" s="6">
        <v>1077.97</v>
      </c>
      <c r="G27" s="6">
        <v>1.97</v>
      </c>
      <c r="H27" s="5">
        <v>0.0073</v>
      </c>
      <c r="I27" s="4">
        <v>3.34</v>
      </c>
      <c r="J27" s="4">
        <v>19</v>
      </c>
      <c r="K27" s="4">
        <v>11</v>
      </c>
      <c r="L27" s="15">
        <v>3600</v>
      </c>
      <c r="M27" s="4">
        <v>4</v>
      </c>
      <c r="N27" s="39">
        <f t="shared" si="0"/>
        <v>0.0549450549450549</v>
      </c>
      <c r="T27" t="s">
        <v>74</v>
      </c>
    </row>
    <row r="28" customHeight="1" spans="1:20">
      <c r="A28" t="s">
        <v>111</v>
      </c>
      <c r="B28" s="32">
        <f t="shared" si="1"/>
        <v>43511</v>
      </c>
      <c r="C28" s="20">
        <v>46529</v>
      </c>
      <c r="D28" s="9">
        <v>489</v>
      </c>
      <c r="E28" s="10">
        <v>0.0105</v>
      </c>
      <c r="F28" s="11">
        <v>995.94</v>
      </c>
      <c r="G28" s="11">
        <v>2.04</v>
      </c>
      <c r="H28" s="10">
        <v>0.0061</v>
      </c>
      <c r="I28" s="9">
        <v>1.81</v>
      </c>
      <c r="J28" s="9">
        <v>12</v>
      </c>
      <c r="K28" s="9">
        <v>8</v>
      </c>
      <c r="L28" s="16">
        <v>1801</v>
      </c>
      <c r="M28" s="9">
        <v>3</v>
      </c>
      <c r="N28" s="39">
        <f t="shared" si="0"/>
        <v>0.0408997955010225</v>
      </c>
      <c r="O28" s="9"/>
      <c r="P28" s="9"/>
      <c r="T28" t="s">
        <v>75</v>
      </c>
    </row>
    <row r="29" customHeight="1" spans="1:20">
      <c r="A29" t="s">
        <v>112</v>
      </c>
      <c r="B29" s="32">
        <f t="shared" si="1"/>
        <v>43512</v>
      </c>
      <c r="C29" s="20">
        <v>66827</v>
      </c>
      <c r="D29" s="9">
        <v>530</v>
      </c>
      <c r="E29" s="10">
        <v>0.0079</v>
      </c>
      <c r="F29" s="11">
        <v>1016.87</v>
      </c>
      <c r="G29" s="11">
        <v>1.92</v>
      </c>
      <c r="H29" s="10">
        <v>0.0019</v>
      </c>
      <c r="I29" s="9">
        <v>1.86</v>
      </c>
      <c r="J29" s="9">
        <v>8</v>
      </c>
      <c r="K29" s="9">
        <v>8</v>
      </c>
      <c r="L29" s="16">
        <v>1888</v>
      </c>
      <c r="M29" s="9">
        <v>1</v>
      </c>
      <c r="N29" s="39">
        <f t="shared" si="0"/>
        <v>0.030188679245283</v>
      </c>
      <c r="T29" t="s">
        <v>76</v>
      </c>
    </row>
    <row r="30" customHeight="1" spans="1:20">
      <c r="A30" t="s">
        <v>113</v>
      </c>
      <c r="B30" s="32">
        <f t="shared" si="1"/>
        <v>43513</v>
      </c>
      <c r="C30" s="20">
        <v>50300</v>
      </c>
      <c r="D30" s="9">
        <v>538</v>
      </c>
      <c r="E30" s="10">
        <v>0.0107</v>
      </c>
      <c r="F30" s="11">
        <v>1081.96</v>
      </c>
      <c r="G30" s="11">
        <v>2.01</v>
      </c>
      <c r="H30" s="10">
        <v>0.0056</v>
      </c>
      <c r="I30" s="9">
        <v>7.3</v>
      </c>
      <c r="J30" s="9">
        <v>11</v>
      </c>
      <c r="K30" s="9">
        <v>10</v>
      </c>
      <c r="L30" s="16">
        <v>7899</v>
      </c>
      <c r="M30" s="9">
        <v>3</v>
      </c>
      <c r="N30" s="39">
        <f t="shared" si="0"/>
        <v>0.0390334572490706</v>
      </c>
      <c r="T30" t="s">
        <v>77</v>
      </c>
    </row>
    <row r="31" customHeight="1" spans="1:20">
      <c r="A31" t="s">
        <v>114</v>
      </c>
      <c r="B31" s="32">
        <f t="shared" si="1"/>
        <v>43514</v>
      </c>
      <c r="C31" s="20">
        <v>49895</v>
      </c>
      <c r="D31" s="9">
        <v>564</v>
      </c>
      <c r="E31" s="10">
        <v>0.0113</v>
      </c>
      <c r="F31" s="11">
        <v>1093.53</v>
      </c>
      <c r="G31" s="11">
        <v>1.94</v>
      </c>
      <c r="H31" s="10">
        <v>0.0071</v>
      </c>
      <c r="I31" s="9">
        <v>3.45</v>
      </c>
      <c r="J31" s="9">
        <v>9</v>
      </c>
      <c r="K31" s="9">
        <v>16</v>
      </c>
      <c r="L31" s="16">
        <v>3778</v>
      </c>
      <c r="M31" s="9">
        <v>4</v>
      </c>
      <c r="N31" s="39">
        <f t="shared" si="0"/>
        <v>0.0443262411347518</v>
      </c>
      <c r="T31" t="s">
        <v>80</v>
      </c>
    </row>
    <row r="32" customHeight="1" spans="1:14">
      <c r="A32" t="s">
        <v>115</v>
      </c>
      <c r="B32" s="32">
        <f t="shared" si="1"/>
        <v>43515</v>
      </c>
      <c r="C32" s="20">
        <v>42922</v>
      </c>
      <c r="D32" s="9">
        <v>523</v>
      </c>
      <c r="E32" s="10">
        <v>0.0122</v>
      </c>
      <c r="F32" s="11">
        <v>1053.53</v>
      </c>
      <c r="G32" s="11">
        <v>2.01</v>
      </c>
      <c r="H32" s="10">
        <v>0.0038</v>
      </c>
      <c r="I32" s="9">
        <v>1.71</v>
      </c>
      <c r="J32" s="9">
        <v>17</v>
      </c>
      <c r="K32" s="9">
        <v>6</v>
      </c>
      <c r="L32" s="16">
        <v>1800</v>
      </c>
      <c r="M32" s="9">
        <v>2</v>
      </c>
      <c r="N32" s="39">
        <f t="shared" si="0"/>
        <v>0.0439770554493308</v>
      </c>
    </row>
    <row r="33" customHeight="1" spans="1:14">
      <c r="A33" t="s">
        <v>116</v>
      </c>
      <c r="B33" s="32">
        <f t="shared" si="1"/>
        <v>43516</v>
      </c>
      <c r="C33" s="20">
        <v>57784</v>
      </c>
      <c r="D33" s="9">
        <v>552</v>
      </c>
      <c r="E33" s="10">
        <v>0.0096</v>
      </c>
      <c r="F33" s="11">
        <v>1063.63</v>
      </c>
      <c r="G33" s="11">
        <v>1.93</v>
      </c>
      <c r="H33" s="12">
        <v>0</v>
      </c>
      <c r="I33" s="9">
        <v>0</v>
      </c>
      <c r="J33" s="9">
        <v>12</v>
      </c>
      <c r="K33" s="9">
        <v>13</v>
      </c>
      <c r="L33" s="16">
        <v>0</v>
      </c>
      <c r="M33" s="9">
        <v>0</v>
      </c>
      <c r="N33" s="39">
        <f t="shared" si="0"/>
        <v>0.0452898550724638</v>
      </c>
    </row>
    <row r="34" customHeight="1" spans="1:14">
      <c r="A34" t="s">
        <v>117</v>
      </c>
      <c r="B34" s="32">
        <f t="shared" si="1"/>
        <v>43517</v>
      </c>
      <c r="C34" s="20">
        <v>48236</v>
      </c>
      <c r="D34" s="9">
        <v>480</v>
      </c>
      <c r="E34" s="12">
        <v>0.01</v>
      </c>
      <c r="F34" s="11">
        <v>793.25</v>
      </c>
      <c r="G34" s="11">
        <v>1.65</v>
      </c>
      <c r="H34" s="10">
        <v>0.0021</v>
      </c>
      <c r="I34" s="9">
        <v>1.37</v>
      </c>
      <c r="J34" s="9">
        <v>5</v>
      </c>
      <c r="K34" s="9">
        <v>4</v>
      </c>
      <c r="L34" s="16">
        <v>1088</v>
      </c>
      <c r="M34" s="9">
        <v>1</v>
      </c>
      <c r="N34" s="39">
        <f t="shared" si="0"/>
        <v>0.01875</v>
      </c>
    </row>
    <row r="35" customHeight="1" spans="1:14">
      <c r="A35" t="s">
        <v>118</v>
      </c>
      <c r="B35" s="32">
        <f t="shared" si="1"/>
        <v>43518</v>
      </c>
      <c r="C35" s="43">
        <v>40786</v>
      </c>
      <c r="D35" s="44">
        <v>455</v>
      </c>
      <c r="E35" s="45">
        <v>0.0112</v>
      </c>
      <c r="F35" s="44" t="s">
        <v>119</v>
      </c>
      <c r="G35" s="44" t="s">
        <v>120</v>
      </c>
      <c r="H35" s="47">
        <v>0</v>
      </c>
      <c r="I35" s="44">
        <v>0</v>
      </c>
      <c r="J35" s="44">
        <v>4</v>
      </c>
      <c r="K35" s="44">
        <v>6</v>
      </c>
      <c r="L35" s="44" t="s">
        <v>20</v>
      </c>
      <c r="M35" s="44">
        <v>0</v>
      </c>
      <c r="N35" s="39">
        <f t="shared" si="0"/>
        <v>0.021978021978022</v>
      </c>
    </row>
    <row r="36" customHeight="1" spans="1:14">
      <c r="A36" t="s">
        <v>121</v>
      </c>
      <c r="B36" s="32">
        <f t="shared" si="1"/>
        <v>43519</v>
      </c>
      <c r="C36" s="20">
        <v>49330</v>
      </c>
      <c r="D36" s="9">
        <v>641</v>
      </c>
      <c r="E36" s="10">
        <v>0.013</v>
      </c>
      <c r="F36" s="11">
        <v>1332.97</v>
      </c>
      <c r="G36" s="11">
        <v>2.08</v>
      </c>
      <c r="H36" s="10">
        <v>0.0031</v>
      </c>
      <c r="I36" s="9">
        <v>0</v>
      </c>
      <c r="J36" s="9">
        <v>8</v>
      </c>
      <c r="K36" s="9">
        <v>11</v>
      </c>
      <c r="L36" s="16">
        <v>2</v>
      </c>
      <c r="M36" s="9">
        <v>2</v>
      </c>
      <c r="N36" s="39">
        <f t="shared" si="0"/>
        <v>0.0296411856474259</v>
      </c>
    </row>
    <row r="37" customHeight="1" spans="1:14">
      <c r="A37" t="s">
        <v>122</v>
      </c>
      <c r="B37" s="32">
        <f t="shared" si="1"/>
        <v>43520</v>
      </c>
      <c r="C37" s="20">
        <v>75343</v>
      </c>
      <c r="D37" s="9">
        <v>638</v>
      </c>
      <c r="E37" s="10">
        <v>0.0085</v>
      </c>
      <c r="F37" s="11">
        <v>1327.83</v>
      </c>
      <c r="G37" s="11">
        <v>2.08</v>
      </c>
      <c r="H37" s="10">
        <v>0.0063</v>
      </c>
      <c r="I37" s="9">
        <v>3.56</v>
      </c>
      <c r="J37" s="9">
        <v>16</v>
      </c>
      <c r="K37" s="9">
        <v>7</v>
      </c>
      <c r="L37" s="16">
        <v>4730</v>
      </c>
      <c r="M37" s="9">
        <v>4</v>
      </c>
      <c r="N37" s="39">
        <f t="shared" si="0"/>
        <v>0.0360501567398119</v>
      </c>
    </row>
    <row r="38" customHeight="1" spans="1:14">
      <c r="A38" t="s">
        <v>123</v>
      </c>
      <c r="B38" s="32">
        <f t="shared" si="1"/>
        <v>43521</v>
      </c>
      <c r="C38" s="20">
        <v>72828</v>
      </c>
      <c r="D38" s="9">
        <v>641</v>
      </c>
      <c r="E38" s="10">
        <v>0.0088</v>
      </c>
      <c r="F38" s="11">
        <v>1352.26</v>
      </c>
      <c r="G38" s="11">
        <v>2.11</v>
      </c>
      <c r="H38" s="12">
        <v>0</v>
      </c>
      <c r="I38" s="9">
        <v>0</v>
      </c>
      <c r="J38" s="9">
        <v>14</v>
      </c>
      <c r="K38" s="9">
        <v>3</v>
      </c>
      <c r="L38" s="16">
        <v>0</v>
      </c>
      <c r="M38" s="9">
        <v>0</v>
      </c>
      <c r="N38" s="39">
        <f t="shared" si="0"/>
        <v>0.0265210608424337</v>
      </c>
    </row>
    <row r="39" customHeight="1" spans="1:14">
      <c r="A39" t="s">
        <v>124</v>
      </c>
      <c r="B39" s="32">
        <f t="shared" si="1"/>
        <v>43522</v>
      </c>
      <c r="C39" s="20">
        <v>51941</v>
      </c>
      <c r="D39" s="9">
        <v>576</v>
      </c>
      <c r="E39" s="10">
        <v>0.0111</v>
      </c>
      <c r="F39" s="11">
        <v>1289.44</v>
      </c>
      <c r="G39" s="11">
        <v>2.24</v>
      </c>
      <c r="H39" s="10">
        <v>0.0035</v>
      </c>
      <c r="I39" s="9">
        <v>4.8</v>
      </c>
      <c r="J39" s="9">
        <v>13</v>
      </c>
      <c r="K39" s="9">
        <v>8</v>
      </c>
      <c r="L39" s="11">
        <v>6186.08</v>
      </c>
      <c r="M39" s="9">
        <v>2</v>
      </c>
      <c r="N39" s="39">
        <f t="shared" si="0"/>
        <v>0.0364583333333333</v>
      </c>
    </row>
    <row r="40" customHeight="1" spans="1:14">
      <c r="A40" t="s">
        <v>125</v>
      </c>
      <c r="B40" s="32">
        <f t="shared" si="1"/>
        <v>43523</v>
      </c>
      <c r="C40" s="20">
        <v>55336</v>
      </c>
      <c r="D40" s="9">
        <v>647</v>
      </c>
      <c r="E40" s="10">
        <v>0.0117</v>
      </c>
      <c r="F40" s="11">
        <v>1386.4</v>
      </c>
      <c r="G40" s="11">
        <v>2.14</v>
      </c>
      <c r="H40" s="10">
        <v>0.0046</v>
      </c>
      <c r="I40" s="9">
        <v>2</v>
      </c>
      <c r="J40" s="9">
        <v>9</v>
      </c>
      <c r="K40" s="9">
        <v>7</v>
      </c>
      <c r="L40" s="16">
        <v>2766</v>
      </c>
      <c r="M40" s="9">
        <v>3</v>
      </c>
      <c r="N40" s="39">
        <f t="shared" si="0"/>
        <v>0.0247295208655332</v>
      </c>
    </row>
    <row r="41" customHeight="1" spans="1:14">
      <c r="A41" t="s">
        <v>126</v>
      </c>
      <c r="B41" s="32">
        <f t="shared" si="1"/>
        <v>43524</v>
      </c>
      <c r="C41" s="20">
        <v>57889</v>
      </c>
      <c r="D41" s="9">
        <v>643</v>
      </c>
      <c r="E41" s="10">
        <v>0.0111</v>
      </c>
      <c r="F41" s="11">
        <v>1335.87</v>
      </c>
      <c r="G41" s="11">
        <v>2.08</v>
      </c>
      <c r="H41" s="10">
        <v>0.0016</v>
      </c>
      <c r="I41" s="9">
        <v>0.41</v>
      </c>
      <c r="J41" s="9">
        <v>17</v>
      </c>
      <c r="K41" s="9">
        <v>11</v>
      </c>
      <c r="L41" s="16">
        <v>550</v>
      </c>
      <c r="M41" s="9">
        <v>1</v>
      </c>
      <c r="N41" s="39">
        <f t="shared" si="0"/>
        <v>0.0435458786936236</v>
      </c>
    </row>
    <row r="42" customHeight="1" spans="1:14">
      <c r="A42" t="s">
        <v>127</v>
      </c>
      <c r="B42" s="32">
        <f t="shared" si="1"/>
        <v>43525</v>
      </c>
      <c r="C42" s="20">
        <v>58418</v>
      </c>
      <c r="D42" s="9">
        <v>576</v>
      </c>
      <c r="E42" s="10">
        <v>0.0099</v>
      </c>
      <c r="F42" s="11">
        <v>1150.09</v>
      </c>
      <c r="G42" s="16">
        <v>2</v>
      </c>
      <c r="H42" s="10">
        <v>0.0017</v>
      </c>
      <c r="I42" s="9">
        <v>0</v>
      </c>
      <c r="J42" s="9">
        <v>16</v>
      </c>
      <c r="K42" s="9">
        <v>8</v>
      </c>
      <c r="L42" s="16">
        <v>1</v>
      </c>
      <c r="M42" s="9">
        <v>1</v>
      </c>
      <c r="N42" s="39">
        <f t="shared" si="0"/>
        <v>0.0416666666666667</v>
      </c>
    </row>
    <row r="43" customHeight="1" spans="2:14">
      <c r="B43" s="32">
        <f t="shared" ref="B43:B52" si="2">B42+1</f>
        <v>43526</v>
      </c>
      <c r="C43" s="20">
        <v>66734</v>
      </c>
      <c r="D43" s="9">
        <v>659</v>
      </c>
      <c r="E43" s="10">
        <v>0.0099</v>
      </c>
      <c r="F43" s="11">
        <v>1459.62</v>
      </c>
      <c r="G43" s="11">
        <v>2.21</v>
      </c>
      <c r="H43" s="10">
        <v>0.0015</v>
      </c>
      <c r="I43" s="9">
        <v>0.75</v>
      </c>
      <c r="J43" s="9">
        <v>15</v>
      </c>
      <c r="K43" s="9">
        <v>10</v>
      </c>
      <c r="L43" s="16">
        <v>1088</v>
      </c>
      <c r="M43" s="9">
        <v>1</v>
      </c>
      <c r="N43" s="39">
        <f t="shared" si="0"/>
        <v>0.0379362670713202</v>
      </c>
    </row>
    <row r="44" customHeight="1" spans="2:14">
      <c r="B44" s="32">
        <f t="shared" si="2"/>
        <v>43527</v>
      </c>
      <c r="C44" s="20">
        <v>60312</v>
      </c>
      <c r="D44" s="9">
        <v>690</v>
      </c>
      <c r="E44" s="10">
        <v>0.0114</v>
      </c>
      <c r="F44" s="11">
        <v>1488.5</v>
      </c>
      <c r="G44" s="11">
        <v>2.16</v>
      </c>
      <c r="H44" s="10">
        <v>0.0014</v>
      </c>
      <c r="I44" s="9">
        <v>0.39</v>
      </c>
      <c r="J44" s="9">
        <v>10</v>
      </c>
      <c r="K44" s="9">
        <v>11</v>
      </c>
      <c r="L44" s="16">
        <v>581</v>
      </c>
      <c r="M44" s="9">
        <v>1</v>
      </c>
      <c r="N44" s="39">
        <f t="shared" ref="N44:N70" si="3">IFERROR((J44+K44)/D44," ")</f>
        <v>0.0304347826086957</v>
      </c>
    </row>
    <row r="45" customHeight="1" spans="2:14">
      <c r="B45" s="32">
        <f t="shared" si="2"/>
        <v>43528</v>
      </c>
      <c r="C45" s="20">
        <v>60609</v>
      </c>
      <c r="D45" s="9">
        <v>573</v>
      </c>
      <c r="E45" s="10">
        <v>0.0095</v>
      </c>
      <c r="F45" s="11">
        <v>1182.6</v>
      </c>
      <c r="G45" s="11">
        <v>2.06</v>
      </c>
      <c r="H45" s="10">
        <v>0.0017</v>
      </c>
      <c r="I45" s="9">
        <v>1.6</v>
      </c>
      <c r="J45" s="9">
        <v>15</v>
      </c>
      <c r="K45" s="9">
        <v>7</v>
      </c>
      <c r="L45" s="16">
        <v>1889</v>
      </c>
      <c r="M45" s="9">
        <v>1</v>
      </c>
      <c r="N45" s="39">
        <f t="shared" si="3"/>
        <v>0.0383944153577661</v>
      </c>
    </row>
    <row r="46" customHeight="1" spans="2:14">
      <c r="B46" s="32">
        <f t="shared" si="2"/>
        <v>43529</v>
      </c>
      <c r="C46" s="20">
        <v>60408</v>
      </c>
      <c r="D46" s="9">
        <v>504</v>
      </c>
      <c r="E46" s="10">
        <v>0.0083</v>
      </c>
      <c r="F46" s="11">
        <v>1041.2</v>
      </c>
      <c r="G46" s="11">
        <v>2.07</v>
      </c>
      <c r="H46" s="10">
        <v>0.006</v>
      </c>
      <c r="I46" s="9">
        <v>5.04</v>
      </c>
      <c r="J46" s="9">
        <v>17</v>
      </c>
      <c r="K46" s="9">
        <v>17</v>
      </c>
      <c r="L46" s="16">
        <v>5251</v>
      </c>
      <c r="M46" s="9">
        <v>3</v>
      </c>
      <c r="N46" s="39">
        <f t="shared" si="3"/>
        <v>0.0674603174603175</v>
      </c>
    </row>
    <row r="47" customHeight="1" spans="2:14">
      <c r="B47" s="32">
        <f t="shared" si="2"/>
        <v>43530</v>
      </c>
      <c r="C47" s="20">
        <v>46578</v>
      </c>
      <c r="D47" s="9">
        <v>509</v>
      </c>
      <c r="E47" s="10">
        <v>0.0109</v>
      </c>
      <c r="F47" s="11">
        <v>1087.72</v>
      </c>
      <c r="G47" s="11">
        <v>2.14</v>
      </c>
      <c r="H47" s="10">
        <v>0.0079</v>
      </c>
      <c r="I47" s="9">
        <v>8.94</v>
      </c>
      <c r="J47" s="9">
        <v>19</v>
      </c>
      <c r="K47" s="9">
        <v>14</v>
      </c>
      <c r="L47" s="11">
        <v>9728.4</v>
      </c>
      <c r="M47" s="9">
        <v>4</v>
      </c>
      <c r="N47" s="39">
        <f t="shared" si="3"/>
        <v>0.0648330058939096</v>
      </c>
    </row>
    <row r="48" customHeight="1" spans="2:14">
      <c r="B48" s="32">
        <f t="shared" si="2"/>
        <v>43531</v>
      </c>
      <c r="C48" s="20">
        <v>39153</v>
      </c>
      <c r="D48" s="9">
        <v>489</v>
      </c>
      <c r="E48" s="10">
        <v>0.0125</v>
      </c>
      <c r="F48" s="11">
        <v>1025.22</v>
      </c>
      <c r="G48" s="11">
        <v>2.1</v>
      </c>
      <c r="H48" s="10">
        <v>0.0061</v>
      </c>
      <c r="I48" s="9">
        <v>6.66</v>
      </c>
      <c r="J48" s="9">
        <v>10</v>
      </c>
      <c r="K48" s="9">
        <v>8</v>
      </c>
      <c r="L48" s="16">
        <v>6825</v>
      </c>
      <c r="M48" s="9">
        <v>3</v>
      </c>
      <c r="N48" s="39">
        <f t="shared" si="3"/>
        <v>0.0368098159509202</v>
      </c>
    </row>
    <row r="49" customHeight="1" spans="2:14">
      <c r="B49" s="32">
        <f t="shared" si="2"/>
        <v>43532</v>
      </c>
      <c r="C49" s="48">
        <v>44437</v>
      </c>
      <c r="D49" s="49">
        <v>425</v>
      </c>
      <c r="E49" s="50">
        <v>0.0096</v>
      </c>
      <c r="F49" s="49" t="s">
        <v>128</v>
      </c>
      <c r="G49" s="49" t="s">
        <v>129</v>
      </c>
      <c r="H49" s="51">
        <v>0</v>
      </c>
      <c r="I49" s="49">
        <v>0</v>
      </c>
      <c r="J49" s="49">
        <v>14</v>
      </c>
      <c r="K49" s="49">
        <v>10</v>
      </c>
      <c r="L49" s="49" t="s">
        <v>20</v>
      </c>
      <c r="M49" s="49">
        <v>0</v>
      </c>
      <c r="N49" s="39">
        <f t="shared" si="3"/>
        <v>0.0564705882352941</v>
      </c>
    </row>
    <row r="50" customHeight="1" spans="2:14">
      <c r="B50" s="32">
        <f t="shared" si="2"/>
        <v>43533</v>
      </c>
      <c r="C50" s="20">
        <v>44542</v>
      </c>
      <c r="D50" s="9">
        <v>443</v>
      </c>
      <c r="E50" s="10">
        <v>0.0099</v>
      </c>
      <c r="F50" s="11">
        <v>890.35</v>
      </c>
      <c r="G50" s="11">
        <v>2.01</v>
      </c>
      <c r="H50" s="12">
        <v>0</v>
      </c>
      <c r="I50" s="9">
        <v>0</v>
      </c>
      <c r="J50" s="9">
        <v>5</v>
      </c>
      <c r="K50" s="9">
        <v>8</v>
      </c>
      <c r="L50" s="16">
        <v>0</v>
      </c>
      <c r="M50" s="9">
        <v>0</v>
      </c>
      <c r="N50" s="39">
        <f t="shared" si="3"/>
        <v>0.0293453724604966</v>
      </c>
    </row>
    <row r="51" customHeight="1" spans="2:14">
      <c r="B51" s="32">
        <f t="shared" si="2"/>
        <v>43534</v>
      </c>
      <c r="C51" s="20">
        <v>42105</v>
      </c>
      <c r="D51" s="9">
        <v>443</v>
      </c>
      <c r="E51" s="10">
        <v>0.0105</v>
      </c>
      <c r="F51" s="11">
        <v>984.51</v>
      </c>
      <c r="G51" s="11">
        <v>2.22</v>
      </c>
      <c r="H51" s="10">
        <v>0.0045</v>
      </c>
      <c r="I51" s="9">
        <v>2.53</v>
      </c>
      <c r="J51" s="9">
        <v>13</v>
      </c>
      <c r="K51" s="9">
        <v>9</v>
      </c>
      <c r="L51" s="16">
        <v>2486</v>
      </c>
      <c r="M51" s="9">
        <v>2</v>
      </c>
      <c r="N51" s="39">
        <f t="shared" si="3"/>
        <v>0.0496613995485327</v>
      </c>
    </row>
    <row r="52" customHeight="1" spans="2:14">
      <c r="B52" s="32">
        <f t="shared" si="2"/>
        <v>43535</v>
      </c>
      <c r="C52" s="20">
        <v>46915</v>
      </c>
      <c r="D52" s="9">
        <v>512</v>
      </c>
      <c r="E52" s="10">
        <v>0.0109</v>
      </c>
      <c r="F52" s="11">
        <v>1397.41</v>
      </c>
      <c r="G52" s="11">
        <v>2.73</v>
      </c>
      <c r="H52" s="12">
        <v>0</v>
      </c>
      <c r="I52" s="9">
        <v>0</v>
      </c>
      <c r="J52" s="9">
        <v>26</v>
      </c>
      <c r="K52" s="9">
        <v>16</v>
      </c>
      <c r="L52" s="16">
        <v>0</v>
      </c>
      <c r="M52" s="9">
        <v>0</v>
      </c>
      <c r="N52" s="39">
        <f t="shared" si="3"/>
        <v>0.08203125</v>
      </c>
    </row>
    <row r="53" customHeight="1" spans="2:14">
      <c r="B53" s="32">
        <f t="shared" ref="B53:B70" si="4">B52+1</f>
        <v>43536</v>
      </c>
      <c r="C53" s="20">
        <v>75664</v>
      </c>
      <c r="D53" s="9">
        <v>509</v>
      </c>
      <c r="E53" s="10">
        <v>0.0067</v>
      </c>
      <c r="F53" s="11">
        <v>1300.29</v>
      </c>
      <c r="G53" s="11">
        <v>2.55</v>
      </c>
      <c r="H53" s="10">
        <v>0.0039</v>
      </c>
      <c r="I53" s="9">
        <v>2.75</v>
      </c>
      <c r="J53" s="9">
        <v>17</v>
      </c>
      <c r="K53" s="9">
        <v>12</v>
      </c>
      <c r="L53" s="16">
        <v>3578</v>
      </c>
      <c r="M53" s="9">
        <v>2</v>
      </c>
      <c r="N53" s="39">
        <f t="shared" si="3"/>
        <v>0.0569744597249509</v>
      </c>
    </row>
    <row r="54" customHeight="1" spans="2:14">
      <c r="B54" s="32">
        <f t="shared" si="4"/>
        <v>43537</v>
      </c>
      <c r="C54" s="20">
        <v>76055</v>
      </c>
      <c r="D54" s="9">
        <v>517</v>
      </c>
      <c r="E54" s="10">
        <v>0.0068</v>
      </c>
      <c r="F54" s="11">
        <v>1374.01</v>
      </c>
      <c r="G54" s="11">
        <v>2.66</v>
      </c>
      <c r="H54" s="10">
        <v>0.0019</v>
      </c>
      <c r="I54" s="9">
        <v>1.3</v>
      </c>
      <c r="J54" s="9">
        <v>12</v>
      </c>
      <c r="K54" s="9">
        <v>8</v>
      </c>
      <c r="L54" s="16">
        <v>1789</v>
      </c>
      <c r="M54" s="9">
        <v>1</v>
      </c>
      <c r="N54" s="39">
        <f t="shared" si="3"/>
        <v>0.0386847195357834</v>
      </c>
    </row>
    <row r="55" customHeight="1" spans="2:14">
      <c r="B55" s="32">
        <f t="shared" si="4"/>
        <v>43538</v>
      </c>
      <c r="C55" s="20">
        <v>70359</v>
      </c>
      <c r="D55" s="9">
        <v>570</v>
      </c>
      <c r="E55" s="10">
        <v>0.0081</v>
      </c>
      <c r="F55" s="11">
        <v>1331.79</v>
      </c>
      <c r="G55" s="11">
        <v>2.34</v>
      </c>
      <c r="H55" s="10">
        <v>0.0035</v>
      </c>
      <c r="I55" s="9">
        <v>1.76</v>
      </c>
      <c r="J55" s="9">
        <v>15</v>
      </c>
      <c r="K55" s="9">
        <v>10</v>
      </c>
      <c r="L55" s="16">
        <v>2345</v>
      </c>
      <c r="M55" s="9">
        <v>2</v>
      </c>
      <c r="N55" s="39">
        <f t="shared" si="3"/>
        <v>0.043859649122807</v>
      </c>
    </row>
    <row r="56" customHeight="1" spans="2:14">
      <c r="B56" s="32">
        <f t="shared" si="4"/>
        <v>43539</v>
      </c>
      <c r="C56" s="20">
        <v>63406</v>
      </c>
      <c r="D56" s="9">
        <v>516</v>
      </c>
      <c r="E56" s="10">
        <v>0.0081</v>
      </c>
      <c r="F56" s="11">
        <v>1440.8</v>
      </c>
      <c r="G56" s="11">
        <v>2.79</v>
      </c>
      <c r="H56" s="10">
        <v>0.0019</v>
      </c>
      <c r="I56" s="9">
        <v>0.59</v>
      </c>
      <c r="J56" s="9">
        <v>11</v>
      </c>
      <c r="K56" s="9">
        <v>7</v>
      </c>
      <c r="L56" s="16">
        <v>848</v>
      </c>
      <c r="M56" s="9">
        <v>1</v>
      </c>
      <c r="N56" s="39">
        <f t="shared" si="3"/>
        <v>0.0348837209302326</v>
      </c>
    </row>
    <row r="57" customHeight="1" spans="2:14">
      <c r="B57" s="32">
        <f t="shared" si="4"/>
        <v>43540</v>
      </c>
      <c r="C57" s="20">
        <v>62004</v>
      </c>
      <c r="D57" s="9">
        <v>614</v>
      </c>
      <c r="E57" s="10">
        <v>0.0099</v>
      </c>
      <c r="F57" s="11">
        <v>1729.91</v>
      </c>
      <c r="G57" s="11">
        <v>2.82</v>
      </c>
      <c r="H57" s="12">
        <v>0</v>
      </c>
      <c r="I57" s="9">
        <v>0</v>
      </c>
      <c r="J57" s="9">
        <v>8</v>
      </c>
      <c r="K57" s="9">
        <v>18</v>
      </c>
      <c r="L57" s="16">
        <v>0</v>
      </c>
      <c r="M57" s="9">
        <v>0</v>
      </c>
      <c r="N57" s="39">
        <f t="shared" si="3"/>
        <v>0.0423452768729642</v>
      </c>
    </row>
    <row r="58" customHeight="1" spans="2:14">
      <c r="B58" s="32">
        <f t="shared" si="4"/>
        <v>43541</v>
      </c>
      <c r="C58" s="20">
        <v>67313</v>
      </c>
      <c r="D58" s="9">
        <v>627</v>
      </c>
      <c r="E58" s="10">
        <v>0.0093</v>
      </c>
      <c r="F58" s="11">
        <v>1702.64</v>
      </c>
      <c r="G58" s="11">
        <v>2.72</v>
      </c>
      <c r="H58" s="12">
        <v>0</v>
      </c>
      <c r="I58" s="9">
        <v>0</v>
      </c>
      <c r="J58" s="9">
        <v>8</v>
      </c>
      <c r="K58" s="9">
        <v>12</v>
      </c>
      <c r="L58" s="16">
        <v>0</v>
      </c>
      <c r="M58" s="9">
        <v>0</v>
      </c>
      <c r="N58" s="39">
        <f t="shared" si="3"/>
        <v>0.0318979266347687</v>
      </c>
    </row>
    <row r="59" customHeight="1" spans="2:14">
      <c r="B59" s="32">
        <f t="shared" si="4"/>
        <v>43542</v>
      </c>
      <c r="C59" s="20">
        <v>81060</v>
      </c>
      <c r="D59" s="9">
        <v>584</v>
      </c>
      <c r="E59" s="10">
        <v>0.0072</v>
      </c>
      <c r="F59" s="11">
        <v>1578.5</v>
      </c>
      <c r="G59" s="11">
        <v>2.7</v>
      </c>
      <c r="H59" s="12">
        <v>0</v>
      </c>
      <c r="I59" s="9">
        <v>0</v>
      </c>
      <c r="J59" s="9">
        <v>2</v>
      </c>
      <c r="K59" s="9">
        <v>14</v>
      </c>
      <c r="L59" s="16">
        <v>0</v>
      </c>
      <c r="M59" s="9">
        <v>0</v>
      </c>
      <c r="N59" s="39">
        <f t="shared" si="3"/>
        <v>0.0273972602739726</v>
      </c>
    </row>
    <row r="60" customHeight="1" spans="2:14">
      <c r="B60" s="32">
        <f t="shared" si="4"/>
        <v>43543</v>
      </c>
      <c r="C60" s="20">
        <v>74912</v>
      </c>
      <c r="D60" s="9">
        <v>605</v>
      </c>
      <c r="E60" s="10">
        <v>0.0081</v>
      </c>
      <c r="F60" s="11">
        <v>1851.67</v>
      </c>
      <c r="G60" s="11">
        <v>3.06</v>
      </c>
      <c r="H60" s="10">
        <v>0.0017</v>
      </c>
      <c r="I60" s="9">
        <v>0.95</v>
      </c>
      <c r="J60" s="9">
        <v>6</v>
      </c>
      <c r="K60" s="9">
        <v>14</v>
      </c>
      <c r="L60" s="16">
        <v>1750</v>
      </c>
      <c r="M60" s="9">
        <v>1</v>
      </c>
      <c r="N60" s="39">
        <f t="shared" si="3"/>
        <v>0.0330578512396694</v>
      </c>
    </row>
    <row r="61" customHeight="1" spans="2:14">
      <c r="B61" s="32">
        <f t="shared" si="4"/>
        <v>43544</v>
      </c>
      <c r="C61" s="20">
        <v>61561</v>
      </c>
      <c r="D61" s="9">
        <v>630</v>
      </c>
      <c r="E61" s="10">
        <v>0.0102</v>
      </c>
      <c r="F61" s="11">
        <v>1804.74</v>
      </c>
      <c r="G61" s="11">
        <v>2.86</v>
      </c>
      <c r="H61" s="10">
        <v>0.0032</v>
      </c>
      <c r="I61" s="9">
        <v>2.16</v>
      </c>
      <c r="J61" s="9">
        <v>5</v>
      </c>
      <c r="K61" s="9">
        <v>19</v>
      </c>
      <c r="L61" s="16">
        <v>3900</v>
      </c>
      <c r="M61" s="54">
        <v>2</v>
      </c>
      <c r="N61" s="39">
        <f t="shared" si="3"/>
        <v>0.0380952380952381</v>
      </c>
    </row>
    <row r="62" customHeight="1" spans="2:14">
      <c r="B62" s="32">
        <f t="shared" si="4"/>
        <v>43545</v>
      </c>
      <c r="C62" s="20">
        <v>48074</v>
      </c>
      <c r="D62" s="9">
        <v>666</v>
      </c>
      <c r="E62" s="10">
        <v>0.0139</v>
      </c>
      <c r="F62" s="11">
        <v>1827.48</v>
      </c>
      <c r="G62" s="11">
        <v>2.74</v>
      </c>
      <c r="H62" s="10">
        <v>0.0015</v>
      </c>
      <c r="I62" s="9">
        <v>0.96</v>
      </c>
      <c r="J62" s="9">
        <v>6</v>
      </c>
      <c r="K62" s="9">
        <v>7</v>
      </c>
      <c r="L62" s="16">
        <v>1750</v>
      </c>
      <c r="M62" s="9">
        <v>1</v>
      </c>
      <c r="N62" s="39">
        <f t="shared" si="3"/>
        <v>0.0195195195195195</v>
      </c>
    </row>
    <row r="63" customHeight="1" spans="2:14">
      <c r="B63" s="32">
        <f t="shared" si="4"/>
        <v>43546</v>
      </c>
      <c r="C63" s="20">
        <v>42007</v>
      </c>
      <c r="D63" s="9">
        <v>529</v>
      </c>
      <c r="E63" s="10">
        <v>0.0126</v>
      </c>
      <c r="F63" s="11">
        <v>1416.87</v>
      </c>
      <c r="G63" s="11">
        <v>2.68</v>
      </c>
      <c r="H63" s="10">
        <v>0.0038</v>
      </c>
      <c r="I63" s="9">
        <v>3.15</v>
      </c>
      <c r="J63" s="9">
        <v>5</v>
      </c>
      <c r="K63" s="9">
        <v>12</v>
      </c>
      <c r="L63" s="16">
        <v>4470</v>
      </c>
      <c r="M63" s="9">
        <v>2</v>
      </c>
      <c r="N63" s="39">
        <f t="shared" si="3"/>
        <v>0.0321361058601134</v>
      </c>
    </row>
    <row r="64" customHeight="1" spans="2:14">
      <c r="B64" s="32">
        <f t="shared" si="4"/>
        <v>43547</v>
      </c>
      <c r="C64" s="20">
        <v>33275</v>
      </c>
      <c r="D64" s="9">
        <v>550</v>
      </c>
      <c r="E64" s="10">
        <v>0.0165</v>
      </c>
      <c r="F64" s="11">
        <v>1429.22</v>
      </c>
      <c r="G64" s="11">
        <v>2.6</v>
      </c>
      <c r="H64" s="10">
        <v>0.0018</v>
      </c>
      <c r="I64" s="9">
        <v>1.67</v>
      </c>
      <c r="J64" s="9">
        <v>5</v>
      </c>
      <c r="K64" s="9">
        <v>9</v>
      </c>
      <c r="L64" s="16">
        <v>2388</v>
      </c>
      <c r="M64" s="9">
        <v>1</v>
      </c>
      <c r="N64" s="39">
        <f t="shared" si="3"/>
        <v>0.0254545454545455</v>
      </c>
    </row>
    <row r="65" customHeight="1" spans="2:14">
      <c r="B65" s="32">
        <f t="shared" si="4"/>
        <v>43548</v>
      </c>
      <c r="C65" s="20">
        <v>29939</v>
      </c>
      <c r="D65" s="9">
        <v>523</v>
      </c>
      <c r="E65" s="10">
        <v>0.0175</v>
      </c>
      <c r="F65" s="11">
        <v>1630.57</v>
      </c>
      <c r="G65" s="11">
        <v>3.12</v>
      </c>
      <c r="H65" s="12">
        <v>0</v>
      </c>
      <c r="I65" s="9">
        <v>0</v>
      </c>
      <c r="J65" s="9">
        <v>8</v>
      </c>
      <c r="K65" s="9">
        <v>15</v>
      </c>
      <c r="L65" s="16">
        <v>0</v>
      </c>
      <c r="M65" s="9">
        <v>0</v>
      </c>
      <c r="N65" s="39">
        <f t="shared" si="3"/>
        <v>0.0439770554493308</v>
      </c>
    </row>
    <row r="66" customHeight="1" spans="2:14">
      <c r="B66" s="32">
        <f t="shared" si="4"/>
        <v>43549</v>
      </c>
      <c r="C66" s="20">
        <v>31277</v>
      </c>
      <c r="D66" s="9">
        <v>507</v>
      </c>
      <c r="E66" s="10">
        <v>0.0162</v>
      </c>
      <c r="F66" s="11">
        <v>1572.1</v>
      </c>
      <c r="G66" s="11">
        <v>3.1</v>
      </c>
      <c r="H66" s="10">
        <v>0.0039</v>
      </c>
      <c r="I66" s="9">
        <v>3.18</v>
      </c>
      <c r="J66" s="9">
        <v>10</v>
      </c>
      <c r="K66" s="9">
        <v>8</v>
      </c>
      <c r="L66" s="16">
        <v>5006</v>
      </c>
      <c r="M66" s="9">
        <v>2</v>
      </c>
      <c r="N66" s="39">
        <f t="shared" si="3"/>
        <v>0.0355029585798817</v>
      </c>
    </row>
    <row r="67" customHeight="1" spans="2:14">
      <c r="B67" s="32">
        <f t="shared" si="4"/>
        <v>43550</v>
      </c>
      <c r="C67" s="20">
        <v>33718</v>
      </c>
      <c r="D67" s="9">
        <v>584</v>
      </c>
      <c r="E67" s="10">
        <v>0.0173</v>
      </c>
      <c r="F67" s="11">
        <v>1797.53</v>
      </c>
      <c r="G67" s="11">
        <v>3.08</v>
      </c>
      <c r="H67" s="10">
        <v>0.0017</v>
      </c>
      <c r="I67" s="9">
        <v>0.52</v>
      </c>
      <c r="J67" s="9">
        <v>22</v>
      </c>
      <c r="K67" s="9">
        <v>11</v>
      </c>
      <c r="L67" s="16">
        <v>933</v>
      </c>
      <c r="M67" s="9">
        <v>1</v>
      </c>
      <c r="N67" s="39">
        <f t="shared" si="3"/>
        <v>0.0565068493150685</v>
      </c>
    </row>
    <row r="68" customHeight="1" spans="2:14">
      <c r="B68" s="32">
        <f t="shared" si="4"/>
        <v>43551</v>
      </c>
      <c r="C68" s="20">
        <v>29276</v>
      </c>
      <c r="D68" s="9">
        <v>418</v>
      </c>
      <c r="E68" s="10">
        <v>0.0143</v>
      </c>
      <c r="F68" s="11">
        <v>1553.58</v>
      </c>
      <c r="G68" s="11">
        <v>3.72</v>
      </c>
      <c r="H68" s="10">
        <v>0.0024</v>
      </c>
      <c r="I68" s="9">
        <v>1.93</v>
      </c>
      <c r="J68" s="9">
        <v>6</v>
      </c>
      <c r="K68" s="9">
        <v>7</v>
      </c>
      <c r="L68" s="16">
        <v>2999</v>
      </c>
      <c r="M68" s="9">
        <v>1</v>
      </c>
      <c r="N68" s="39">
        <f t="shared" si="3"/>
        <v>0.0311004784688995</v>
      </c>
    </row>
    <row r="69" customHeight="1" spans="2:14">
      <c r="B69" s="32">
        <f t="shared" si="4"/>
        <v>43552</v>
      </c>
      <c r="C69" s="20">
        <v>21187</v>
      </c>
      <c r="D69" s="9">
        <v>352</v>
      </c>
      <c r="E69" s="10">
        <v>0.0166</v>
      </c>
      <c r="F69" s="11">
        <v>1316.95</v>
      </c>
      <c r="G69" s="11">
        <v>3.74</v>
      </c>
      <c r="H69" s="12">
        <v>0</v>
      </c>
      <c r="I69" s="9">
        <v>0</v>
      </c>
      <c r="J69" s="9">
        <v>11</v>
      </c>
      <c r="K69" s="9">
        <v>6</v>
      </c>
      <c r="L69" s="16">
        <v>0</v>
      </c>
      <c r="M69" s="9">
        <v>0</v>
      </c>
      <c r="N69" s="39">
        <f t="shared" si="3"/>
        <v>0.0482954545454545</v>
      </c>
    </row>
    <row r="70" customHeight="1" spans="1:14">
      <c r="A70" t="s">
        <v>130</v>
      </c>
      <c r="B70" s="32">
        <f t="shared" si="4"/>
        <v>43553</v>
      </c>
      <c r="C70" s="20">
        <v>16891</v>
      </c>
      <c r="D70" s="9">
        <v>275</v>
      </c>
      <c r="E70" s="10">
        <v>0.0163</v>
      </c>
      <c r="F70" s="11">
        <v>739.4</v>
      </c>
      <c r="G70" s="11">
        <v>2.69</v>
      </c>
      <c r="H70" s="10">
        <v>0.0036</v>
      </c>
      <c r="I70" s="9">
        <v>2.7</v>
      </c>
      <c r="J70" s="9">
        <v>5</v>
      </c>
      <c r="K70" s="9">
        <v>5</v>
      </c>
      <c r="L70" s="16">
        <v>1999</v>
      </c>
      <c r="M70" s="9">
        <v>1</v>
      </c>
      <c r="N70" s="39">
        <f t="shared" si="3"/>
        <v>0.0363636363636364</v>
      </c>
    </row>
    <row r="71" customFormat="1" customHeight="1" spans="2:14">
      <c r="B71" s="32">
        <f>B70+1</f>
        <v>43554</v>
      </c>
      <c r="C71" s="55">
        <v>16010</v>
      </c>
      <c r="D71" s="56">
        <v>216</v>
      </c>
      <c r="E71" s="57">
        <v>0.0135</v>
      </c>
      <c r="F71" s="58">
        <v>561.34</v>
      </c>
      <c r="G71" s="58">
        <v>2.6</v>
      </c>
      <c r="H71" s="57">
        <v>0.0093</v>
      </c>
      <c r="I71" s="56">
        <v>5.92</v>
      </c>
      <c r="J71" s="56">
        <v>17</v>
      </c>
      <c r="K71" s="56">
        <v>5</v>
      </c>
      <c r="L71" s="58">
        <v>3324.44</v>
      </c>
      <c r="M71" s="56">
        <v>2</v>
      </c>
      <c r="N71" s="39">
        <f>IFERROR((J71+K71)/D71," ")</f>
        <v>0.101851851851852</v>
      </c>
    </row>
    <row r="72" s="41" customFormat="1" customHeight="1" spans="2:12">
      <c r="B72" s="59" t="s">
        <v>23</v>
      </c>
      <c r="K72" s="60"/>
      <c r="L72" s="61">
        <f>-1889-3845</f>
        <v>-5734</v>
      </c>
    </row>
    <row r="73" customHeight="1" spans="2:14">
      <c r="B73" s="21" t="s">
        <v>12</v>
      </c>
      <c r="C73" s="22">
        <f>SUM(C1:C72)</f>
        <v>3878462</v>
      </c>
      <c r="D73" s="22">
        <f>SUM(D1:D72)</f>
        <v>35074</v>
      </c>
      <c r="E73" s="23">
        <f>D73/C73*100%</f>
        <v>0.0090432754014349</v>
      </c>
      <c r="F73" s="24">
        <f>SUM(F1:F72)</f>
        <v>79619.69</v>
      </c>
      <c r="G73" s="24">
        <f>F73/D73</f>
        <v>2.27004875406284</v>
      </c>
      <c r="H73" s="23">
        <f>M73/D73</f>
        <v>0.00273707019444603</v>
      </c>
      <c r="I73" s="25">
        <f>L73/F73</f>
        <v>1.78660479587398</v>
      </c>
      <c r="J73" s="22">
        <f>SUM(J1:J72)</f>
        <v>1138</v>
      </c>
      <c r="K73" s="22">
        <f>SUM(K1:K72)</f>
        <v>615</v>
      </c>
      <c r="L73" s="22">
        <f>SUM(L1:L72)</f>
        <v>142248.92</v>
      </c>
      <c r="M73" s="22">
        <f>SUM(M1:M72)</f>
        <v>96</v>
      </c>
      <c r="N73" s="23">
        <f>(J73+K73)/D73</f>
        <v>0.0499800421964988</v>
      </c>
    </row>
    <row r="74" customHeight="1" spans="2:14">
      <c r="B74" s="26"/>
      <c r="C74" s="27" t="s">
        <v>0</v>
      </c>
      <c r="D74" s="27" t="s">
        <v>1</v>
      </c>
      <c r="E74" s="27" t="s">
        <v>2</v>
      </c>
      <c r="F74" s="27" t="s">
        <v>3</v>
      </c>
      <c r="G74" s="27" t="s">
        <v>4</v>
      </c>
      <c r="H74" s="27" t="s">
        <v>5</v>
      </c>
      <c r="I74" s="28" t="s">
        <v>6</v>
      </c>
      <c r="J74" s="27" t="s">
        <v>7</v>
      </c>
      <c r="K74" s="27" t="s">
        <v>8</v>
      </c>
      <c r="L74" s="27" t="s">
        <v>9</v>
      </c>
      <c r="M74" s="30" t="s">
        <v>13</v>
      </c>
      <c r="N74" s="30" t="s">
        <v>14</v>
      </c>
    </row>
    <row r="75" customHeight="1" spans="2:6">
      <c r="B75" s="1"/>
      <c r="C75" s="1"/>
      <c r="D75" s="1"/>
      <c r="E75" s="1"/>
      <c r="F75" s="1"/>
    </row>
    <row r="76" customHeight="1" spans="2:6">
      <c r="B76" s="1"/>
      <c r="C76" s="1"/>
      <c r="D76" s="1"/>
      <c r="E76" s="1"/>
      <c r="F76" s="1"/>
    </row>
    <row r="77" customHeight="1" spans="2:6">
      <c r="B77" s="1"/>
      <c r="C77" s="1"/>
      <c r="D77" s="1"/>
      <c r="E77" s="1"/>
      <c r="F77" s="1"/>
    </row>
    <row r="78" customHeight="1" spans="2:6">
      <c r="B78" s="1"/>
      <c r="C78" s="1"/>
      <c r="D78" s="1"/>
      <c r="E78" s="1"/>
      <c r="F78" s="1"/>
    </row>
    <row r="79" customHeight="1" spans="2:6">
      <c r="B79" s="1"/>
      <c r="C79" s="1"/>
      <c r="D79" s="1"/>
      <c r="E79" s="1"/>
      <c r="F79" s="1"/>
    </row>
    <row r="80" customHeight="1" spans="2:6">
      <c r="B80" s="1"/>
      <c r="C80" s="1"/>
      <c r="D80" s="1"/>
      <c r="E80" s="1"/>
      <c r="F80" s="1"/>
    </row>
    <row r="81" customHeight="1" spans="2:6">
      <c r="B81" s="1"/>
      <c r="C81" s="1"/>
      <c r="D81" s="1"/>
      <c r="E81" s="1"/>
      <c r="F81" s="1"/>
    </row>
    <row r="82" customHeight="1" spans="2:6">
      <c r="B82" s="1"/>
      <c r="C82" s="1"/>
      <c r="D82" s="1"/>
      <c r="E82" s="1"/>
      <c r="F82" s="1"/>
    </row>
    <row r="83" customHeight="1" spans="2:6">
      <c r="B83" s="1"/>
      <c r="C83" s="1"/>
      <c r="D83" s="1"/>
      <c r="E83" s="1"/>
      <c r="F83" s="1"/>
    </row>
    <row r="84" customHeight="1" spans="2:6">
      <c r="B84" s="1"/>
      <c r="C84" s="1"/>
      <c r="D84" s="1"/>
      <c r="E84" s="1"/>
      <c r="F84" s="1"/>
    </row>
    <row r="85" customHeight="1" spans="2:6">
      <c r="B85" s="1"/>
      <c r="C85" s="1"/>
      <c r="D85" s="1"/>
      <c r="E85" s="1"/>
      <c r="F85" s="1"/>
    </row>
    <row r="86" customHeight="1" spans="2:6">
      <c r="B86" s="1"/>
      <c r="C86" s="1"/>
      <c r="D86" s="1"/>
      <c r="E86" s="1"/>
      <c r="F86" s="1"/>
    </row>
    <row r="87" customHeight="1" spans="2:6">
      <c r="B87" s="1"/>
      <c r="C87" s="1"/>
      <c r="D87" s="1"/>
      <c r="E87" s="1"/>
      <c r="F87" s="1"/>
    </row>
    <row r="88" customHeight="1" spans="2:6">
      <c r="B88" s="1"/>
      <c r="C88" s="1"/>
      <c r="D88" s="1"/>
      <c r="E88" s="1"/>
      <c r="F88" s="1"/>
    </row>
    <row r="89" customHeight="1" spans="2:6">
      <c r="B89" s="1"/>
      <c r="C89" s="1"/>
      <c r="D89" s="1"/>
      <c r="E89" s="1"/>
      <c r="F89" s="1"/>
    </row>
    <row r="90" customHeight="1" spans="2:6">
      <c r="B90" s="1"/>
      <c r="C90" s="1"/>
      <c r="D90" s="1"/>
      <c r="E90" s="1"/>
      <c r="F90" s="1"/>
    </row>
    <row r="91" customHeight="1" spans="2:6">
      <c r="B91" s="1"/>
      <c r="C91" s="1"/>
      <c r="D91" s="1"/>
      <c r="E91" s="1"/>
      <c r="F91" s="1"/>
    </row>
    <row r="92" customHeight="1" spans="2:6">
      <c r="B92" s="1"/>
      <c r="C92" s="1"/>
      <c r="D92" s="1"/>
      <c r="E92" s="1"/>
      <c r="F92" s="1"/>
    </row>
    <row r="93" customHeight="1" spans="2:6">
      <c r="B93" s="1"/>
      <c r="C93" s="1"/>
      <c r="D93" s="1"/>
      <c r="E93" s="1"/>
      <c r="F93" s="1"/>
    </row>
    <row r="94" customHeight="1" spans="2:6">
      <c r="B94" s="1"/>
      <c r="C94" s="1"/>
      <c r="D94" s="1"/>
      <c r="E94" s="1"/>
      <c r="F94" s="1"/>
    </row>
    <row r="95" customHeight="1" spans="2:6">
      <c r="B95" s="1"/>
      <c r="C95" s="1"/>
      <c r="D95" s="1"/>
      <c r="E95" s="1"/>
      <c r="F95" s="1"/>
    </row>
    <row r="96" customHeight="1" spans="2:6">
      <c r="B96" s="1"/>
      <c r="C96" s="1"/>
      <c r="D96" s="1"/>
      <c r="E96" s="1"/>
      <c r="F96" s="1"/>
    </row>
    <row r="97" customHeight="1" spans="2:6">
      <c r="B97" s="1"/>
      <c r="C97" s="1"/>
      <c r="D97" s="1"/>
      <c r="E97" s="1"/>
      <c r="F97" s="1"/>
    </row>
    <row r="98" customHeight="1" spans="2:6">
      <c r="B98" s="1"/>
      <c r="C98" s="1"/>
      <c r="D98" s="1"/>
      <c r="E98" s="1"/>
      <c r="F98" s="1"/>
    </row>
    <row r="99" customHeight="1" spans="2:6">
      <c r="B99" s="1"/>
      <c r="C99" s="1"/>
      <c r="D99" s="1"/>
      <c r="E99" s="1"/>
      <c r="F99" s="1"/>
    </row>
    <row r="100" customHeight="1" spans="2:6">
      <c r="B100" s="1"/>
      <c r="C100" s="1"/>
      <c r="D100" s="1"/>
      <c r="E100" s="1"/>
      <c r="F100" s="1"/>
    </row>
    <row r="101" customHeight="1" spans="2:6">
      <c r="B101" s="1"/>
      <c r="C101" s="1"/>
      <c r="D101" s="1"/>
      <c r="E101" s="1"/>
      <c r="F101" s="1"/>
    </row>
    <row r="102" customHeight="1" spans="2:6">
      <c r="B102" s="1"/>
      <c r="C102" s="1"/>
      <c r="D102" s="1"/>
      <c r="E102" s="1"/>
      <c r="F102" s="1"/>
    </row>
    <row r="103" customHeight="1" spans="2:6">
      <c r="B103" s="1"/>
      <c r="C103" s="1"/>
      <c r="D103" s="1"/>
      <c r="E103" s="1"/>
      <c r="F103" s="1"/>
    </row>
    <row r="104" customHeight="1" spans="2:6">
      <c r="B104" s="1"/>
      <c r="C104" s="1"/>
      <c r="D104" s="1"/>
      <c r="E104" s="1"/>
      <c r="F104" s="1"/>
    </row>
    <row r="105" customHeight="1" spans="2:6">
      <c r="B105" s="1"/>
      <c r="C105" s="1"/>
      <c r="D105" s="1"/>
      <c r="E105" s="1"/>
      <c r="F105" s="1"/>
    </row>
    <row r="106" customHeight="1" spans="2:6">
      <c r="B106" s="1"/>
      <c r="C106" s="1"/>
      <c r="D106" s="1"/>
      <c r="E106" s="1"/>
      <c r="F106" s="1"/>
    </row>
    <row r="107" customHeight="1" spans="2:6">
      <c r="B107" s="1"/>
      <c r="C107" s="1"/>
      <c r="D107" s="1"/>
      <c r="E107" s="1"/>
      <c r="F107" s="1"/>
    </row>
    <row r="108" customHeight="1" spans="2:6">
      <c r="B108" s="1"/>
      <c r="C108" s="1"/>
      <c r="D108" s="1"/>
      <c r="E108" s="1"/>
      <c r="F108" s="1"/>
    </row>
    <row r="109" customHeight="1" spans="2:6">
      <c r="B109" s="1"/>
      <c r="C109" s="1"/>
      <c r="D109" s="1"/>
      <c r="E109" s="1"/>
      <c r="F109" s="1"/>
    </row>
    <row r="110" customHeight="1" spans="2:6">
      <c r="B110" s="1"/>
      <c r="C110" s="1"/>
      <c r="D110" s="1"/>
      <c r="E110" s="1"/>
      <c r="F110" s="1"/>
    </row>
    <row r="111" customHeight="1" spans="2:6">
      <c r="B111" s="1"/>
      <c r="C111" s="1"/>
      <c r="D111" s="1"/>
      <c r="E111" s="1"/>
      <c r="F111" s="1"/>
    </row>
    <row r="112" customHeight="1" spans="2:6">
      <c r="B112" s="1"/>
      <c r="C112" s="1"/>
      <c r="D112" s="1"/>
      <c r="E112" s="1"/>
      <c r="F112" s="1"/>
    </row>
    <row r="113" customHeight="1" spans="2:6">
      <c r="B113" s="1"/>
      <c r="C113" s="1"/>
      <c r="D113" s="1"/>
      <c r="E113" s="1"/>
      <c r="F113" s="1"/>
    </row>
    <row r="114" customHeight="1" spans="2:6">
      <c r="B114" s="1"/>
      <c r="C114" s="1"/>
      <c r="D114" s="1"/>
      <c r="E114" s="1"/>
      <c r="F114" s="1"/>
    </row>
    <row r="115" customHeight="1" spans="2:6">
      <c r="B115" s="1"/>
      <c r="C115" s="1"/>
      <c r="D115" s="1"/>
      <c r="E115" s="1"/>
      <c r="F115" s="1"/>
    </row>
    <row r="116" customHeight="1" spans="2:6">
      <c r="B116" s="1"/>
      <c r="C116" s="1"/>
      <c r="D116" s="1"/>
      <c r="E116" s="1"/>
      <c r="F116" s="1"/>
    </row>
    <row r="117" customHeight="1" spans="2:6">
      <c r="B117" s="1"/>
      <c r="C117" s="1"/>
      <c r="D117" s="1"/>
      <c r="E117" s="1"/>
      <c r="F117" s="1"/>
    </row>
    <row r="118" customHeight="1" spans="2:6">
      <c r="B118" s="1"/>
      <c r="C118" s="1"/>
      <c r="D118" s="1"/>
      <c r="E118" s="1"/>
      <c r="F118" s="1"/>
    </row>
    <row r="119" customHeight="1" spans="2:6">
      <c r="B119" s="1"/>
      <c r="C119" s="1"/>
      <c r="D119" s="1"/>
      <c r="E119" s="1"/>
      <c r="F119" s="1"/>
    </row>
    <row r="120" customHeight="1" spans="2:6">
      <c r="B120" s="1"/>
      <c r="C120" s="1"/>
      <c r="D120" s="1"/>
      <c r="E120" s="1"/>
      <c r="F120" s="1"/>
    </row>
    <row r="121" customHeight="1" spans="2:6">
      <c r="B121" s="1"/>
      <c r="C121" s="1"/>
      <c r="D121" s="1"/>
      <c r="E121" s="1"/>
      <c r="F121" s="1"/>
    </row>
    <row r="122" customHeight="1" spans="2:6">
      <c r="B122" s="1"/>
      <c r="C122" s="1"/>
      <c r="D122" s="1"/>
      <c r="E122" s="1"/>
      <c r="F122" s="1"/>
    </row>
    <row r="123" customHeight="1" spans="2:6">
      <c r="B123" s="1"/>
      <c r="C123" s="1"/>
      <c r="D123" s="1"/>
      <c r="E123" s="1"/>
      <c r="F123" s="1"/>
    </row>
    <row r="124" customHeight="1" spans="2:6">
      <c r="B124" s="1"/>
      <c r="C124" s="1"/>
      <c r="D124" s="1"/>
      <c r="E124" s="1"/>
      <c r="F124" s="1"/>
    </row>
    <row r="125" customHeight="1" spans="2:6">
      <c r="B125" s="1"/>
      <c r="C125" s="1"/>
      <c r="D125" s="1"/>
      <c r="E125" s="1"/>
      <c r="F125" s="1"/>
    </row>
    <row r="126" customHeight="1" spans="2:6">
      <c r="B126" s="1"/>
      <c r="C126" s="1"/>
      <c r="D126" s="1"/>
      <c r="E126" s="1"/>
      <c r="F126" s="1"/>
    </row>
    <row r="127" customHeight="1" spans="2:6">
      <c r="B127" s="1"/>
      <c r="C127" s="1"/>
      <c r="D127" s="1"/>
      <c r="E127" s="1"/>
      <c r="F127" s="1"/>
    </row>
    <row r="128" customHeight="1" spans="2:6">
      <c r="B128" s="1"/>
      <c r="C128" s="1"/>
      <c r="D128" s="1"/>
      <c r="E128" s="1"/>
      <c r="F128" s="1"/>
    </row>
    <row r="129" customHeight="1" spans="2:6">
      <c r="B129" s="1"/>
      <c r="C129" s="1"/>
      <c r="D129" s="1"/>
      <c r="E129" s="1"/>
      <c r="F129" s="1"/>
    </row>
    <row r="130" customHeight="1" spans="2:6">
      <c r="B130" s="1"/>
      <c r="C130" s="1"/>
      <c r="D130" s="1"/>
      <c r="E130" s="1"/>
      <c r="F130" s="1"/>
    </row>
    <row r="131" customHeight="1" spans="2:6">
      <c r="B131" s="1"/>
      <c r="C131" s="1"/>
      <c r="D131" s="1"/>
      <c r="E131" s="1"/>
      <c r="F131" s="1"/>
    </row>
    <row r="132" customHeight="1" spans="2:6">
      <c r="B132" s="1"/>
      <c r="C132" s="1"/>
      <c r="D132" s="1"/>
      <c r="E132" s="1"/>
      <c r="F132" s="1"/>
    </row>
    <row r="133" customHeight="1" spans="2:6">
      <c r="B133" s="1"/>
      <c r="C133" s="1"/>
      <c r="D133" s="1"/>
      <c r="E133" s="1"/>
      <c r="F133" s="1"/>
    </row>
    <row r="134" customHeight="1" spans="2:6">
      <c r="B134" s="1"/>
      <c r="C134" s="1"/>
      <c r="D134" s="1"/>
      <c r="E134" s="1"/>
      <c r="F134" s="1"/>
    </row>
    <row r="135" customHeight="1" spans="2:6">
      <c r="B135" s="1"/>
      <c r="C135" s="1"/>
      <c r="D135" s="1"/>
      <c r="E135" s="1"/>
      <c r="F135" s="1"/>
    </row>
    <row r="136" customHeight="1" spans="2:6">
      <c r="B136" s="1"/>
      <c r="C136" s="1"/>
      <c r="D136" s="1"/>
      <c r="E136" s="1"/>
      <c r="F136" s="1"/>
    </row>
    <row r="137" customHeight="1" spans="2:6">
      <c r="B137" s="1"/>
      <c r="C137" s="1"/>
      <c r="D137" s="1"/>
      <c r="E137" s="1"/>
      <c r="F137" s="1"/>
    </row>
    <row r="138" customHeight="1" spans="2:6">
      <c r="B138" s="1"/>
      <c r="C138" s="1"/>
      <c r="D138" s="1"/>
      <c r="E138" s="1"/>
      <c r="F138" s="1"/>
    </row>
    <row r="139" customHeight="1" spans="2:6">
      <c r="B139" s="1"/>
      <c r="C139" s="1"/>
      <c r="D139" s="1"/>
      <c r="E139" s="1"/>
      <c r="F139" s="1"/>
    </row>
    <row r="140" customHeight="1" spans="2:6">
      <c r="B140" s="1"/>
      <c r="C140" s="1"/>
      <c r="D140" s="1"/>
      <c r="E140" s="1"/>
      <c r="F140" s="1"/>
    </row>
    <row r="141" customHeight="1" spans="2:6">
      <c r="B141" s="1"/>
      <c r="C141" s="1"/>
      <c r="D141" s="1"/>
      <c r="E141" s="1"/>
      <c r="F141" s="1"/>
    </row>
    <row r="142" customHeight="1" spans="2:6">
      <c r="B142" s="1"/>
      <c r="C142" s="1"/>
      <c r="D142" s="1"/>
      <c r="E142" s="1"/>
      <c r="F142" s="1"/>
    </row>
    <row r="143" customHeight="1" spans="2:6">
      <c r="B143" s="1"/>
      <c r="C143" s="1"/>
      <c r="D143" s="1"/>
      <c r="E143" s="1"/>
      <c r="F143" s="1"/>
    </row>
    <row r="144" customHeight="1" spans="2:6">
      <c r="B144" s="1"/>
      <c r="C144" s="1"/>
      <c r="D144" s="1"/>
      <c r="E144" s="1"/>
      <c r="F144" s="1"/>
    </row>
    <row r="145" customHeight="1" spans="2:6">
      <c r="B145" s="1"/>
      <c r="C145" s="1"/>
      <c r="D145" s="1"/>
      <c r="E145" s="1"/>
      <c r="F145" s="1"/>
    </row>
    <row r="146" customHeight="1" spans="2:6">
      <c r="B146" s="1"/>
      <c r="C146" s="1"/>
      <c r="D146" s="1"/>
      <c r="E146" s="1"/>
      <c r="F146" s="1"/>
    </row>
    <row r="147" customHeight="1" spans="2:6">
      <c r="B147" s="1"/>
      <c r="C147" s="1"/>
      <c r="D147" s="1"/>
      <c r="E147" s="1"/>
      <c r="F147" s="1"/>
    </row>
    <row r="148" customHeight="1" spans="2:6">
      <c r="B148" s="1"/>
      <c r="C148" s="1"/>
      <c r="D148" s="1"/>
      <c r="E148" s="1"/>
      <c r="F148" s="1"/>
    </row>
    <row r="149" customHeight="1" spans="2:6">
      <c r="B149" s="1"/>
      <c r="C149" s="1"/>
      <c r="D149" s="1"/>
      <c r="E149" s="1"/>
      <c r="F149" s="1"/>
    </row>
    <row r="150" customHeight="1" spans="2:6">
      <c r="B150" s="1"/>
      <c r="C150" s="1"/>
      <c r="D150" s="1"/>
      <c r="E150" s="1"/>
      <c r="F150" s="1"/>
    </row>
    <row r="151" customHeight="1" spans="2:6">
      <c r="B151" s="1"/>
      <c r="C151" s="1"/>
      <c r="D151" s="1"/>
      <c r="E151" s="1"/>
      <c r="F151" s="1"/>
    </row>
    <row r="152" customHeight="1" spans="2:6">
      <c r="B152" s="1"/>
      <c r="C152" s="1"/>
      <c r="D152" s="1"/>
      <c r="E152" s="1"/>
      <c r="F152" s="1"/>
    </row>
    <row r="153" customHeight="1" spans="2:6">
      <c r="B153" s="1"/>
      <c r="C153" s="1"/>
      <c r="D153" s="1"/>
      <c r="E153" s="1"/>
      <c r="F153" s="1"/>
    </row>
    <row r="154" customHeight="1" spans="2:6">
      <c r="B154" s="1"/>
      <c r="C154" s="1"/>
      <c r="D154" s="1"/>
      <c r="E154" s="1"/>
      <c r="F154" s="1"/>
    </row>
    <row r="155" customHeight="1" spans="2:6">
      <c r="B155" s="1"/>
      <c r="C155" s="1"/>
      <c r="D155" s="1"/>
      <c r="E155" s="1"/>
      <c r="F155" s="1"/>
    </row>
    <row r="156" customHeight="1" spans="2:6">
      <c r="B156" s="1"/>
      <c r="C156" s="1"/>
      <c r="D156" s="1"/>
      <c r="E156" s="1"/>
      <c r="F156" s="1"/>
    </row>
    <row r="157" customHeight="1" spans="2:6">
      <c r="B157" s="1"/>
      <c r="C157" s="1"/>
      <c r="D157" s="1"/>
      <c r="E157" s="1"/>
      <c r="F157" s="1"/>
    </row>
    <row r="158" customHeight="1" spans="2:6">
      <c r="B158" s="1"/>
      <c r="C158" s="1"/>
      <c r="D158" s="1"/>
      <c r="E158" s="1"/>
      <c r="F158" s="1"/>
    </row>
    <row r="159" customHeight="1" spans="2:6">
      <c r="B159" s="1"/>
      <c r="C159" s="1"/>
      <c r="D159" s="1"/>
      <c r="E159" s="1"/>
      <c r="F159" s="1"/>
    </row>
    <row r="160" customHeight="1" spans="2:6">
      <c r="B160" s="1"/>
      <c r="C160" s="1"/>
      <c r="D160" s="1"/>
      <c r="E160" s="1"/>
      <c r="F160" s="1"/>
    </row>
    <row r="161" customHeight="1" spans="2:6">
      <c r="B161" s="1"/>
      <c r="C161" s="1"/>
      <c r="D161" s="1"/>
      <c r="E161" s="1"/>
      <c r="F161" s="1"/>
    </row>
    <row r="162" customHeight="1" spans="2:6">
      <c r="B162" s="1"/>
      <c r="C162" s="1"/>
      <c r="D162" s="1"/>
      <c r="E162" s="1"/>
      <c r="F162" s="1"/>
    </row>
    <row r="163" customHeight="1" spans="2:6">
      <c r="B163" s="1"/>
      <c r="C163" s="1"/>
      <c r="D163" s="1"/>
      <c r="E163" s="1"/>
      <c r="F163" s="1"/>
    </row>
    <row r="164" customHeight="1" spans="2:6">
      <c r="B164" s="1"/>
      <c r="C164" s="1"/>
      <c r="D164" s="1"/>
      <c r="E164" s="1"/>
      <c r="F164" s="1"/>
    </row>
    <row r="165" customHeight="1" spans="2:6">
      <c r="B165" s="1"/>
      <c r="C165" s="1"/>
      <c r="D165" s="1"/>
      <c r="E165" s="1"/>
      <c r="F165" s="1"/>
    </row>
    <row r="166" customHeight="1" spans="2:6">
      <c r="B166" s="1"/>
      <c r="C166" s="1"/>
      <c r="D166" s="1"/>
      <c r="E166" s="1"/>
      <c r="F166" s="1"/>
    </row>
    <row r="167" customHeight="1" spans="2:6">
      <c r="B167" s="1"/>
      <c r="C167" s="1"/>
      <c r="D167" s="1"/>
      <c r="E167" s="1"/>
      <c r="F167" s="1"/>
    </row>
    <row r="168" customHeight="1" spans="2:6">
      <c r="B168" s="1"/>
      <c r="C168" s="1"/>
      <c r="D168" s="1"/>
      <c r="E168" s="1"/>
      <c r="F168" s="1"/>
    </row>
    <row r="169" customHeight="1" spans="2:6">
      <c r="B169" s="1"/>
      <c r="C169" s="1"/>
      <c r="D169" s="1"/>
      <c r="E169" s="1"/>
      <c r="F169" s="1"/>
    </row>
    <row r="170" customHeight="1" spans="2:6">
      <c r="B170" s="1"/>
      <c r="C170" s="1"/>
      <c r="D170" s="1"/>
      <c r="E170" s="1"/>
      <c r="F170" s="1"/>
    </row>
    <row r="171" customHeight="1" spans="2:6">
      <c r="B171" s="1"/>
      <c r="C171" s="1"/>
      <c r="D171" s="1"/>
      <c r="E171" s="1"/>
      <c r="F171" s="1"/>
    </row>
    <row r="172" customHeight="1" spans="2:6">
      <c r="B172" s="1"/>
      <c r="C172" s="1"/>
      <c r="D172" s="1"/>
      <c r="E172" s="1"/>
      <c r="F172" s="1"/>
    </row>
    <row r="173" customHeight="1" spans="2:6">
      <c r="B173" s="1"/>
      <c r="C173" s="1"/>
      <c r="D173" s="1"/>
      <c r="E173" s="1"/>
      <c r="F173" s="1"/>
    </row>
    <row r="174" customHeight="1" spans="2:6">
      <c r="B174" s="1"/>
      <c r="C174" s="1"/>
      <c r="D174" s="1"/>
      <c r="E174" s="1"/>
      <c r="F174" s="1"/>
    </row>
    <row r="175" customHeight="1" spans="2:6">
      <c r="B175" s="1"/>
      <c r="C175" s="1"/>
      <c r="D175" s="1"/>
      <c r="E175" s="1"/>
      <c r="F175" s="1"/>
    </row>
    <row r="176" customHeight="1" spans="2:6">
      <c r="B176" s="1"/>
      <c r="C176" s="1"/>
      <c r="D176" s="1"/>
      <c r="E176" s="1"/>
      <c r="F176" s="1"/>
    </row>
    <row r="177" customHeight="1" spans="2:6">
      <c r="B177" s="1"/>
      <c r="C177" s="1"/>
      <c r="D177" s="1"/>
      <c r="E177" s="1"/>
      <c r="F177" s="1"/>
    </row>
    <row r="178" customHeight="1" spans="2:6">
      <c r="B178" s="1"/>
      <c r="C178" s="1"/>
      <c r="D178" s="1"/>
      <c r="E178" s="1"/>
      <c r="F178" s="1"/>
    </row>
    <row r="179" customHeight="1" spans="2:6">
      <c r="B179" s="1"/>
      <c r="C179" s="1"/>
      <c r="D179" s="1"/>
      <c r="E179" s="1"/>
      <c r="F179" s="1"/>
    </row>
    <row r="180" customHeight="1" spans="2:6">
      <c r="B180" s="1"/>
      <c r="C180" s="1"/>
      <c r="D180" s="1"/>
      <c r="E180" s="1"/>
      <c r="F180" s="1"/>
    </row>
    <row r="181" customHeight="1" spans="2:6">
      <c r="B181" s="1"/>
      <c r="C181" s="1"/>
      <c r="D181" s="1"/>
      <c r="E181" s="1"/>
      <c r="F181" s="1"/>
    </row>
    <row r="182" customHeight="1" spans="2:6">
      <c r="B182" s="1"/>
      <c r="C182" s="1"/>
      <c r="D182" s="1"/>
      <c r="E182" s="1"/>
      <c r="F182" s="1"/>
    </row>
    <row r="183" customHeight="1" spans="2:6">
      <c r="B183" s="1"/>
      <c r="C183" s="1"/>
      <c r="D183" s="1"/>
      <c r="E183" s="1"/>
      <c r="F183" s="1"/>
    </row>
    <row r="184" customHeight="1" spans="2:6">
      <c r="B184" s="1"/>
      <c r="C184" s="1"/>
      <c r="D184" s="1"/>
      <c r="E184" s="1"/>
      <c r="F184" s="1"/>
    </row>
    <row r="185" customHeight="1" spans="2:6">
      <c r="B185" s="1"/>
      <c r="C185" s="1"/>
      <c r="D185" s="1"/>
      <c r="E185" s="1"/>
      <c r="F185" s="1"/>
    </row>
    <row r="186" customHeight="1" spans="2:6">
      <c r="B186" s="1"/>
      <c r="C186" s="1"/>
      <c r="D186" s="1"/>
      <c r="E186" s="1"/>
      <c r="F186" s="1"/>
    </row>
    <row r="187" customHeight="1" spans="2:6">
      <c r="B187" s="1"/>
      <c r="C187" s="1"/>
      <c r="D187" s="1"/>
      <c r="E187" s="1"/>
      <c r="F187" s="1"/>
    </row>
    <row r="188" customHeight="1" spans="2:6">
      <c r="B188" s="1"/>
      <c r="C188" s="1"/>
      <c r="D188" s="1"/>
      <c r="E188" s="1"/>
      <c r="F188" s="1"/>
    </row>
    <row r="189" customHeight="1" spans="2:6">
      <c r="B189" s="1"/>
      <c r="C189" s="1"/>
      <c r="D189" s="1"/>
      <c r="E189" s="1"/>
      <c r="F189" s="1"/>
    </row>
    <row r="190" customHeight="1" spans="2:6">
      <c r="B190" s="1"/>
      <c r="C190" s="1"/>
      <c r="D190" s="1"/>
      <c r="E190" s="1"/>
      <c r="F190" s="1"/>
    </row>
    <row r="191" customHeight="1" spans="2:6">
      <c r="B191" s="1"/>
      <c r="C191" s="1"/>
      <c r="D191" s="1"/>
      <c r="E191" s="1"/>
      <c r="F191" s="1"/>
    </row>
    <row r="192" customHeight="1" spans="2:6">
      <c r="B192" s="1"/>
      <c r="C192" s="1"/>
      <c r="D192" s="1"/>
      <c r="E192" s="1"/>
      <c r="F192" s="1"/>
    </row>
    <row r="193" customHeight="1" spans="2:6">
      <c r="B193" s="1"/>
      <c r="C193" s="1"/>
      <c r="D193" s="1"/>
      <c r="E193" s="1"/>
      <c r="F193" s="1"/>
    </row>
    <row r="194" customHeight="1" spans="2:6">
      <c r="B194" s="1"/>
      <c r="C194" s="1"/>
      <c r="D194" s="1"/>
      <c r="E194" s="1"/>
      <c r="F194" s="1"/>
    </row>
    <row r="195" customHeight="1" spans="2:6">
      <c r="B195" s="1"/>
      <c r="C195" s="1"/>
      <c r="D195" s="1"/>
      <c r="E195" s="1"/>
      <c r="F195" s="1"/>
    </row>
    <row r="196" customHeight="1" spans="2:6">
      <c r="B196" s="1"/>
      <c r="C196" s="1"/>
      <c r="D196" s="1"/>
      <c r="E196" s="1"/>
      <c r="F196" s="1"/>
    </row>
    <row r="197" customHeight="1" spans="2:6">
      <c r="B197" s="1"/>
      <c r="C197" s="1"/>
      <c r="D197" s="1"/>
      <c r="E197" s="1"/>
      <c r="F197" s="1"/>
    </row>
    <row r="198" customHeight="1" spans="2:6">
      <c r="B198" s="1"/>
      <c r="C198" s="1"/>
      <c r="D198" s="1"/>
      <c r="E198" s="1"/>
      <c r="F198" s="1"/>
    </row>
    <row r="199" customHeight="1" spans="2:6">
      <c r="B199" s="1"/>
      <c r="C199" s="1"/>
      <c r="D199" s="1"/>
      <c r="E199" s="1"/>
      <c r="F199" s="1"/>
    </row>
    <row r="200" customHeight="1" spans="2:6">
      <c r="B200" s="1"/>
      <c r="C200" s="1"/>
      <c r="D200" s="1"/>
      <c r="E200" s="1"/>
      <c r="F200" s="1"/>
    </row>
    <row r="201" customHeight="1" spans="2:6">
      <c r="B201" s="1"/>
      <c r="C201" s="1"/>
      <c r="D201" s="1"/>
      <c r="E201" s="1"/>
      <c r="F201" s="1"/>
    </row>
    <row r="202" customHeight="1" spans="2:6">
      <c r="B202" s="1"/>
      <c r="C202" s="1"/>
      <c r="D202" s="1"/>
      <c r="E202" s="1"/>
      <c r="F202" s="1"/>
    </row>
    <row r="203" customHeight="1" spans="2:6">
      <c r="B203" s="1"/>
      <c r="C203" s="1"/>
      <c r="D203" s="1"/>
      <c r="E203" s="1"/>
      <c r="F203" s="1"/>
    </row>
    <row r="204" customHeight="1" spans="2:6">
      <c r="B204" s="1"/>
      <c r="C204" s="1"/>
      <c r="D204" s="1"/>
      <c r="E204" s="1"/>
      <c r="F204" s="1"/>
    </row>
    <row r="205" customHeight="1" spans="2:6">
      <c r="B205" s="1"/>
      <c r="C205" s="1"/>
      <c r="D205" s="1"/>
      <c r="E205" s="1"/>
      <c r="F205" s="1"/>
    </row>
    <row r="206" customHeight="1" spans="2:6">
      <c r="B206" s="1"/>
      <c r="C206" s="1"/>
      <c r="D206" s="1"/>
      <c r="E206" s="1"/>
      <c r="F206" s="1"/>
    </row>
    <row r="207" customHeight="1" spans="2:6">
      <c r="B207" s="1"/>
      <c r="C207" s="1"/>
      <c r="D207" s="1"/>
      <c r="E207" s="1"/>
      <c r="F207" s="1"/>
    </row>
    <row r="208" customHeight="1" spans="2:6">
      <c r="B208" s="1"/>
      <c r="C208" s="1"/>
      <c r="D208" s="1"/>
      <c r="E208" s="1"/>
      <c r="F208" s="1"/>
    </row>
    <row r="209" customHeight="1" spans="2:6">
      <c r="B209" s="1"/>
      <c r="C209" s="1"/>
      <c r="D209" s="1"/>
      <c r="E209" s="1"/>
      <c r="F209" s="1"/>
    </row>
    <row r="210" customHeight="1" spans="2:6">
      <c r="B210" s="1"/>
      <c r="C210" s="1"/>
      <c r="D210" s="1"/>
      <c r="E210" s="1"/>
      <c r="F210" s="1"/>
    </row>
    <row r="211" customHeight="1" spans="2:6">
      <c r="B211" s="1"/>
      <c r="C211" s="1"/>
      <c r="D211" s="1"/>
      <c r="E211" s="1"/>
      <c r="F211" s="1"/>
    </row>
    <row r="212" customHeight="1" spans="2:6">
      <c r="B212" s="1"/>
      <c r="C212" s="1"/>
      <c r="D212" s="1"/>
      <c r="E212" s="1"/>
      <c r="F212" s="1"/>
    </row>
    <row r="213" customHeight="1" spans="2:6">
      <c r="B213" s="1"/>
      <c r="C213" s="1"/>
      <c r="D213" s="1"/>
      <c r="E213" s="1"/>
      <c r="F213" s="1"/>
    </row>
    <row r="214" customHeight="1" spans="2:6">
      <c r="B214" s="1"/>
      <c r="C214" s="1"/>
      <c r="D214" s="1"/>
      <c r="E214" s="1"/>
      <c r="F214" s="1"/>
    </row>
    <row r="215" customHeight="1" spans="2:6">
      <c r="B215" s="1"/>
      <c r="C215" s="1"/>
      <c r="D215" s="1"/>
      <c r="E215" s="1"/>
      <c r="F215" s="1"/>
    </row>
    <row r="216" customHeight="1" spans="2:6">
      <c r="B216" s="1"/>
      <c r="C216" s="1"/>
      <c r="D216" s="1"/>
      <c r="E216" s="1"/>
      <c r="F216" s="1"/>
    </row>
    <row r="217" customHeight="1" spans="2:6">
      <c r="B217" s="1"/>
      <c r="C217" s="1"/>
      <c r="D217" s="1"/>
      <c r="E217" s="1"/>
      <c r="F217" s="1"/>
    </row>
    <row r="218" customHeight="1" spans="2:6">
      <c r="B218" s="1"/>
      <c r="C218" s="1"/>
      <c r="D218" s="1"/>
      <c r="E218" s="1"/>
      <c r="F218" s="1"/>
    </row>
    <row r="219" customHeight="1" spans="2:6">
      <c r="B219" s="1"/>
      <c r="C219" s="1"/>
      <c r="D219" s="1"/>
      <c r="E219" s="1"/>
      <c r="F219" s="1"/>
    </row>
    <row r="220" customHeight="1" spans="2:6">
      <c r="B220" s="1"/>
      <c r="C220" s="1"/>
      <c r="D220" s="1"/>
      <c r="E220" s="1"/>
      <c r="F220" s="1"/>
    </row>
    <row r="221" customHeight="1" spans="2:6">
      <c r="B221" s="1"/>
      <c r="C221" s="1"/>
      <c r="D221" s="1"/>
      <c r="E221" s="1"/>
      <c r="F221" s="1"/>
    </row>
    <row r="222" customHeight="1" spans="2:6">
      <c r="B222" s="1"/>
      <c r="C222" s="1"/>
      <c r="D222" s="1"/>
      <c r="E222" s="1"/>
      <c r="F222" s="1"/>
    </row>
    <row r="223" customHeight="1" spans="2:6">
      <c r="B223" s="1"/>
      <c r="C223" s="1"/>
      <c r="D223" s="1"/>
      <c r="E223" s="1"/>
      <c r="F223" s="1"/>
    </row>
    <row r="224" customHeight="1" spans="2:6">
      <c r="B224" s="1"/>
      <c r="C224" s="1"/>
      <c r="D224" s="1"/>
      <c r="E224" s="1"/>
      <c r="F224" s="1"/>
    </row>
    <row r="225" customHeight="1" spans="2:6">
      <c r="B225" s="1"/>
      <c r="C225" s="1"/>
      <c r="D225" s="1"/>
      <c r="E225" s="1"/>
      <c r="F225" s="1"/>
    </row>
    <row r="226" customHeight="1" spans="2:6">
      <c r="B226" s="1"/>
      <c r="C226" s="1"/>
      <c r="D226" s="1"/>
      <c r="E226" s="1"/>
      <c r="F226" s="1"/>
    </row>
    <row r="227" customHeight="1" spans="2:6">
      <c r="B227" s="1"/>
      <c r="C227" s="1"/>
      <c r="D227" s="1"/>
      <c r="E227" s="1"/>
      <c r="F227" s="1"/>
    </row>
    <row r="228" customHeight="1" spans="2:6">
      <c r="B228" s="1"/>
      <c r="C228" s="1"/>
      <c r="D228" s="1"/>
      <c r="E228" s="1"/>
      <c r="F228" s="1"/>
    </row>
    <row r="229" customHeight="1" spans="2:6">
      <c r="B229" s="1"/>
      <c r="C229" s="1"/>
      <c r="D229" s="1"/>
      <c r="E229" s="1"/>
      <c r="F229" s="1"/>
    </row>
    <row r="230" customHeight="1" spans="2:6">
      <c r="B230" s="1"/>
      <c r="C230" s="1"/>
      <c r="D230" s="1"/>
      <c r="E230" s="1"/>
      <c r="F230" s="1"/>
    </row>
    <row r="231" customHeight="1" spans="2:6">
      <c r="B231" s="1"/>
      <c r="C231" s="1"/>
      <c r="D231" s="1"/>
      <c r="E231" s="1"/>
      <c r="F231" s="1"/>
    </row>
    <row r="232" customHeight="1" spans="2:6">
      <c r="B232" s="1"/>
      <c r="C232" s="1"/>
      <c r="D232" s="1"/>
      <c r="E232" s="1"/>
      <c r="F232" s="1"/>
    </row>
    <row r="233" customHeight="1" spans="2:6">
      <c r="B233" s="1"/>
      <c r="C233" s="1"/>
      <c r="D233" s="1"/>
      <c r="E233" s="1"/>
      <c r="F233" s="1"/>
    </row>
    <row r="234" customHeight="1" spans="2:6">
      <c r="B234" s="1"/>
      <c r="C234" s="1"/>
      <c r="D234" s="1"/>
      <c r="E234" s="1"/>
      <c r="F234" s="1"/>
    </row>
    <row r="235" customHeight="1" spans="2:6">
      <c r="B235" s="1"/>
      <c r="C235" s="1"/>
      <c r="D235" s="1"/>
      <c r="E235" s="1"/>
      <c r="F235" s="1"/>
    </row>
    <row r="236" customHeight="1" spans="2:6">
      <c r="B236" s="1"/>
      <c r="C236" s="1"/>
      <c r="D236" s="1"/>
      <c r="E236" s="1"/>
      <c r="F236" s="1"/>
    </row>
    <row r="237" customHeight="1" spans="2:6">
      <c r="B237" s="1"/>
      <c r="C237" s="1"/>
      <c r="D237" s="1"/>
      <c r="E237" s="1"/>
      <c r="F237" s="1"/>
    </row>
    <row r="238" customHeight="1" spans="2:6">
      <c r="B238" s="1"/>
      <c r="C238" s="1"/>
      <c r="D238" s="1"/>
      <c r="E238" s="1"/>
      <c r="F238" s="1"/>
    </row>
    <row r="239" customHeight="1" spans="2:6">
      <c r="B239" s="1"/>
      <c r="C239" s="1"/>
      <c r="D239" s="1"/>
      <c r="E239" s="1"/>
      <c r="F239" s="1"/>
    </row>
  </sheetData>
  <mergeCells count="1">
    <mergeCell ref="B73:B74"/>
  </mergeCell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workbookViewId="0">
      <selection activeCell="M15" sqref="M15:M17"/>
    </sheetView>
  </sheetViews>
  <sheetFormatPr defaultColWidth="9" defaultRowHeight="13.5"/>
  <sheetData>
    <row r="1" ht="28.5" spans="1:13">
      <c r="A1" s="1"/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  <c r="I1" s="31" t="s">
        <v>32</v>
      </c>
      <c r="J1" s="31" t="s">
        <v>33</v>
      </c>
      <c r="K1" s="31" t="s">
        <v>34</v>
      </c>
      <c r="L1" s="31" t="s">
        <v>13</v>
      </c>
      <c r="M1" t="s">
        <v>17</v>
      </c>
    </row>
    <row r="2" ht="15.75" spans="1:13">
      <c r="A2" s="32">
        <v>43536</v>
      </c>
      <c r="B2" s="9">
        <v>511</v>
      </c>
      <c r="C2" s="9">
        <v>0</v>
      </c>
      <c r="D2" s="12">
        <v>0</v>
      </c>
      <c r="E2" s="16">
        <v>0</v>
      </c>
      <c r="F2" s="9" t="s">
        <v>11</v>
      </c>
      <c r="G2" s="9" t="s">
        <v>11</v>
      </c>
      <c r="H2" s="9" t="s">
        <v>11</v>
      </c>
      <c r="I2" s="9" t="s">
        <v>11</v>
      </c>
      <c r="J2" s="9" t="s">
        <v>11</v>
      </c>
      <c r="K2" s="9" t="s">
        <v>11</v>
      </c>
      <c r="L2" s="9" t="s">
        <v>11</v>
      </c>
      <c r="M2" s="39" t="str">
        <f t="shared" ref="M2:M17" si="0">IFERROR((I2+J2)/C2," ")</f>
        <v> </v>
      </c>
    </row>
    <row r="3" ht="15.75" spans="1:13">
      <c r="A3" s="32">
        <v>43537</v>
      </c>
      <c r="B3" s="20">
        <v>3335</v>
      </c>
      <c r="C3" s="9">
        <v>9</v>
      </c>
      <c r="D3" s="10">
        <v>0.0027</v>
      </c>
      <c r="E3" s="11">
        <v>17.78</v>
      </c>
      <c r="F3" s="11">
        <v>1.98</v>
      </c>
      <c r="G3" s="12">
        <v>0</v>
      </c>
      <c r="H3" s="9">
        <v>0</v>
      </c>
      <c r="I3" s="9">
        <v>1</v>
      </c>
      <c r="J3" s="9">
        <v>0</v>
      </c>
      <c r="K3" s="16">
        <v>0</v>
      </c>
      <c r="L3" s="9">
        <v>0</v>
      </c>
      <c r="M3" s="39">
        <f t="shared" si="0"/>
        <v>0.111111111111111</v>
      </c>
    </row>
    <row r="4" ht="15.75" spans="1:13">
      <c r="A4" s="32">
        <v>43538</v>
      </c>
      <c r="B4" s="20">
        <v>3539</v>
      </c>
      <c r="C4" s="9">
        <v>13</v>
      </c>
      <c r="D4" s="10">
        <v>0.0037</v>
      </c>
      <c r="E4" s="11">
        <v>22.47</v>
      </c>
      <c r="F4" s="11">
        <v>1.73</v>
      </c>
      <c r="G4" s="12">
        <v>0</v>
      </c>
      <c r="H4" s="9">
        <v>0</v>
      </c>
      <c r="I4" s="9">
        <v>0</v>
      </c>
      <c r="J4" s="9">
        <v>1</v>
      </c>
      <c r="K4" s="16">
        <v>0</v>
      </c>
      <c r="L4" s="9">
        <v>0</v>
      </c>
      <c r="M4" s="39">
        <f t="shared" si="0"/>
        <v>0.0769230769230769</v>
      </c>
    </row>
    <row r="5" ht="15.75" spans="1:13">
      <c r="A5" s="32">
        <v>43539</v>
      </c>
      <c r="B5" s="20">
        <v>3414</v>
      </c>
      <c r="C5" s="9">
        <v>28</v>
      </c>
      <c r="D5" s="10">
        <v>0.0082</v>
      </c>
      <c r="E5" s="11">
        <v>55.7</v>
      </c>
      <c r="F5" s="11">
        <v>1.99</v>
      </c>
      <c r="G5" s="9" t="s">
        <v>11</v>
      </c>
      <c r="H5" s="9" t="s">
        <v>11</v>
      </c>
      <c r="I5" s="9" t="s">
        <v>11</v>
      </c>
      <c r="J5" s="9" t="s">
        <v>11</v>
      </c>
      <c r="K5" s="9" t="s">
        <v>11</v>
      </c>
      <c r="L5" s="9" t="s">
        <v>11</v>
      </c>
      <c r="M5" s="39" t="str">
        <f t="shared" si="0"/>
        <v> </v>
      </c>
    </row>
    <row r="6" ht="15.75" spans="1:13">
      <c r="A6" s="32">
        <v>43540</v>
      </c>
      <c r="B6" s="20">
        <v>5246</v>
      </c>
      <c r="C6" s="9">
        <v>45</v>
      </c>
      <c r="D6" s="10">
        <v>0.0086</v>
      </c>
      <c r="E6" s="11">
        <v>100.36</v>
      </c>
      <c r="F6" s="11">
        <v>2.23</v>
      </c>
      <c r="G6" s="12">
        <v>0</v>
      </c>
      <c r="H6" s="9">
        <v>0</v>
      </c>
      <c r="I6" s="9">
        <v>0</v>
      </c>
      <c r="J6" s="9">
        <v>2</v>
      </c>
      <c r="K6" s="16">
        <v>0</v>
      </c>
      <c r="L6" s="9">
        <v>0</v>
      </c>
      <c r="M6" s="39">
        <f t="shared" si="0"/>
        <v>0.0444444444444444</v>
      </c>
    </row>
    <row r="7" ht="15.75" spans="1:13">
      <c r="A7" s="32">
        <v>43541</v>
      </c>
      <c r="B7" s="20">
        <v>3802</v>
      </c>
      <c r="C7" s="9">
        <v>61</v>
      </c>
      <c r="D7" s="10">
        <v>0.016</v>
      </c>
      <c r="E7" s="11">
        <v>161.87</v>
      </c>
      <c r="F7" s="11">
        <v>2.65</v>
      </c>
      <c r="G7" s="12">
        <v>0</v>
      </c>
      <c r="H7" s="9">
        <v>0</v>
      </c>
      <c r="I7" s="9">
        <v>0</v>
      </c>
      <c r="J7" s="9">
        <v>1</v>
      </c>
      <c r="K7" s="16">
        <v>0</v>
      </c>
      <c r="L7" s="9">
        <v>0</v>
      </c>
      <c r="M7" s="39">
        <f t="shared" si="0"/>
        <v>0.0163934426229508</v>
      </c>
    </row>
    <row r="8" ht="15.75" spans="1:13">
      <c r="A8" s="32">
        <v>43542</v>
      </c>
      <c r="B8" s="20">
        <v>9574</v>
      </c>
      <c r="C8" s="9">
        <v>58</v>
      </c>
      <c r="D8" s="10">
        <v>0.0061</v>
      </c>
      <c r="E8" s="11">
        <v>124.54</v>
      </c>
      <c r="F8" s="11">
        <v>2.15</v>
      </c>
      <c r="G8" s="12">
        <v>0</v>
      </c>
      <c r="H8" s="9">
        <v>0</v>
      </c>
      <c r="I8" s="9">
        <v>0</v>
      </c>
      <c r="J8" s="9">
        <v>2</v>
      </c>
      <c r="K8" s="16">
        <v>0</v>
      </c>
      <c r="L8" s="9">
        <v>0</v>
      </c>
      <c r="M8" s="39">
        <f t="shared" si="0"/>
        <v>0.0344827586206897</v>
      </c>
    </row>
    <row r="9" ht="15.75" spans="1:13">
      <c r="A9" s="32">
        <v>43543</v>
      </c>
      <c r="B9" s="20">
        <v>4700</v>
      </c>
      <c r="C9" s="9">
        <v>72</v>
      </c>
      <c r="D9" s="10">
        <v>0.0153</v>
      </c>
      <c r="E9" s="11">
        <v>195.08</v>
      </c>
      <c r="F9" s="11">
        <v>2.71</v>
      </c>
      <c r="G9" s="12">
        <v>0</v>
      </c>
      <c r="H9" s="9">
        <v>0</v>
      </c>
      <c r="I9" s="9">
        <v>0</v>
      </c>
      <c r="J9" s="9">
        <v>2</v>
      </c>
      <c r="K9" s="16">
        <v>0</v>
      </c>
      <c r="L9" s="9">
        <v>0</v>
      </c>
      <c r="M9" s="39">
        <f t="shared" si="0"/>
        <v>0.0277777777777778</v>
      </c>
    </row>
    <row r="10" ht="15.75" spans="1:13">
      <c r="A10" s="32">
        <v>43544</v>
      </c>
      <c r="B10" s="20">
        <v>4375</v>
      </c>
      <c r="C10" s="9">
        <v>70</v>
      </c>
      <c r="D10" s="10">
        <v>0.016</v>
      </c>
      <c r="E10" s="11">
        <v>177.71</v>
      </c>
      <c r="F10" s="11">
        <v>2.54</v>
      </c>
      <c r="G10" s="12">
        <v>0</v>
      </c>
      <c r="H10" s="9">
        <v>0</v>
      </c>
      <c r="I10" s="9">
        <v>1</v>
      </c>
      <c r="J10" s="9">
        <v>4</v>
      </c>
      <c r="K10" s="16">
        <v>0</v>
      </c>
      <c r="L10" s="9">
        <v>0</v>
      </c>
      <c r="M10" s="39">
        <f t="shared" si="0"/>
        <v>0.0714285714285714</v>
      </c>
    </row>
    <row r="11" ht="15.75" spans="1:13">
      <c r="A11" s="32">
        <v>43545</v>
      </c>
      <c r="B11" s="20">
        <v>4817</v>
      </c>
      <c r="C11" s="9">
        <v>61</v>
      </c>
      <c r="D11" s="10">
        <v>0.0127</v>
      </c>
      <c r="E11" s="11">
        <v>170.8</v>
      </c>
      <c r="F11" s="11">
        <v>2.8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39" t="str">
        <f t="shared" si="0"/>
        <v> </v>
      </c>
    </row>
    <row r="12" ht="15.75" spans="1:13">
      <c r="A12" s="32">
        <v>43546</v>
      </c>
      <c r="B12" s="20">
        <v>5068</v>
      </c>
      <c r="C12" s="9">
        <v>71</v>
      </c>
      <c r="D12" s="10">
        <v>0.014</v>
      </c>
      <c r="E12" s="11">
        <v>161.72</v>
      </c>
      <c r="F12" s="11">
        <v>2.28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39" t="str">
        <f t="shared" si="0"/>
        <v> </v>
      </c>
    </row>
    <row r="13" ht="15.75" spans="1:13">
      <c r="A13" s="32">
        <v>43547</v>
      </c>
      <c r="B13" s="20">
        <v>6918</v>
      </c>
      <c r="C13" s="9">
        <v>184</v>
      </c>
      <c r="D13" s="10">
        <v>0.0266</v>
      </c>
      <c r="E13" s="11">
        <v>442.29</v>
      </c>
      <c r="F13" s="11">
        <v>2.4</v>
      </c>
      <c r="G13" s="10">
        <v>0.0054</v>
      </c>
      <c r="H13" s="9">
        <v>5.4</v>
      </c>
      <c r="I13" s="9">
        <v>1</v>
      </c>
      <c r="J13" s="9">
        <v>0</v>
      </c>
      <c r="K13" s="16">
        <v>2388</v>
      </c>
      <c r="L13" s="9">
        <v>1</v>
      </c>
      <c r="M13" s="39">
        <f t="shared" si="0"/>
        <v>0.00543478260869565</v>
      </c>
    </row>
    <row r="14" ht="15.75" spans="1:13">
      <c r="A14" s="32">
        <v>43548</v>
      </c>
      <c r="B14" s="20">
        <v>6474</v>
      </c>
      <c r="C14" s="9">
        <v>155</v>
      </c>
      <c r="D14" s="10">
        <v>0.0239</v>
      </c>
      <c r="E14" s="11">
        <v>384.26</v>
      </c>
      <c r="F14" s="11">
        <v>2.48</v>
      </c>
      <c r="G14" s="12">
        <v>0</v>
      </c>
      <c r="H14" s="9">
        <v>0</v>
      </c>
      <c r="I14" s="9">
        <v>2</v>
      </c>
      <c r="J14" s="9">
        <v>3</v>
      </c>
      <c r="K14" s="16">
        <v>0</v>
      </c>
      <c r="L14" s="9">
        <v>0</v>
      </c>
      <c r="M14" s="39">
        <f t="shared" si="0"/>
        <v>0.032258064516129</v>
      </c>
    </row>
    <row r="15" ht="15.75" spans="1:13">
      <c r="A15" s="32">
        <v>43549</v>
      </c>
      <c r="B15" s="20">
        <v>5525</v>
      </c>
      <c r="C15" s="9">
        <v>181</v>
      </c>
      <c r="D15" s="10">
        <v>0.0328</v>
      </c>
      <c r="E15" s="11">
        <v>401.28</v>
      </c>
      <c r="F15" s="11">
        <v>2.22</v>
      </c>
      <c r="G15" s="12">
        <v>0</v>
      </c>
      <c r="H15" s="9">
        <v>0</v>
      </c>
      <c r="I15" s="9">
        <v>0</v>
      </c>
      <c r="J15" s="9">
        <v>3</v>
      </c>
      <c r="K15" s="16">
        <v>0</v>
      </c>
      <c r="L15" s="9">
        <v>0</v>
      </c>
      <c r="M15" s="39">
        <f t="shared" si="0"/>
        <v>0.0165745856353591</v>
      </c>
    </row>
    <row r="16" ht="15.75" spans="1:13">
      <c r="A16" s="32">
        <v>43550</v>
      </c>
      <c r="B16" s="20">
        <v>5918</v>
      </c>
      <c r="C16" s="9">
        <v>194</v>
      </c>
      <c r="D16" s="10">
        <v>0.0328</v>
      </c>
      <c r="E16" s="11">
        <v>454.34</v>
      </c>
      <c r="F16" s="11">
        <v>2.34</v>
      </c>
      <c r="G16" s="10">
        <v>0.0052</v>
      </c>
      <c r="H16" s="9">
        <v>2.05</v>
      </c>
      <c r="I16" s="9">
        <v>2</v>
      </c>
      <c r="J16" s="9">
        <v>0</v>
      </c>
      <c r="K16" s="16">
        <v>933</v>
      </c>
      <c r="L16" s="9">
        <v>1</v>
      </c>
      <c r="M16" s="39">
        <f t="shared" si="0"/>
        <v>0.0103092783505155</v>
      </c>
    </row>
    <row r="17" ht="15.75" spans="1:13">
      <c r="A17" s="32">
        <v>43551</v>
      </c>
      <c r="B17" s="20">
        <v>2333</v>
      </c>
      <c r="C17" s="9">
        <v>33</v>
      </c>
      <c r="D17" s="10">
        <v>0.0141</v>
      </c>
      <c r="E17" s="11">
        <v>93.44</v>
      </c>
      <c r="F17" s="11">
        <v>2.83</v>
      </c>
      <c r="G17" s="12">
        <v>0</v>
      </c>
      <c r="H17" s="9">
        <v>0</v>
      </c>
      <c r="I17" s="9">
        <v>1</v>
      </c>
      <c r="J17" s="9">
        <v>1</v>
      </c>
      <c r="K17" s="16">
        <v>0</v>
      </c>
      <c r="L17" s="9">
        <v>0</v>
      </c>
      <c r="M17" s="39">
        <f t="shared" si="0"/>
        <v>0.0606060606060606</v>
      </c>
    </row>
    <row r="18" ht="17.25" spans="1:13">
      <c r="A18" s="32">
        <v>43552</v>
      </c>
      <c r="B18" s="33"/>
      <c r="C18" s="34"/>
      <c r="D18" s="35"/>
      <c r="E18" s="36"/>
      <c r="F18" s="36"/>
      <c r="G18" s="37"/>
      <c r="H18" s="34"/>
      <c r="I18" s="34"/>
      <c r="J18" s="34"/>
      <c r="K18" s="38"/>
      <c r="L18" s="34"/>
      <c r="M18" s="39"/>
    </row>
    <row r="19" ht="17.25" spans="1:13">
      <c r="A19" s="32">
        <v>43553</v>
      </c>
      <c r="B19" s="33"/>
      <c r="C19" s="34"/>
      <c r="D19" s="35"/>
      <c r="E19" s="36"/>
      <c r="F19" s="36"/>
      <c r="G19" s="37"/>
      <c r="H19" s="34"/>
      <c r="I19" s="34"/>
      <c r="J19" s="34"/>
      <c r="K19" s="38"/>
      <c r="L19" s="34"/>
      <c r="M19" s="39"/>
    </row>
    <row r="20" ht="17.25" spans="1:13">
      <c r="A20" s="32">
        <v>43554</v>
      </c>
      <c r="B20" s="33"/>
      <c r="C20" s="34"/>
      <c r="D20" s="35"/>
      <c r="E20" s="36"/>
      <c r="F20" s="36"/>
      <c r="G20" s="37"/>
      <c r="H20" s="34"/>
      <c r="I20" s="34"/>
      <c r="J20" s="34"/>
      <c r="K20" s="38"/>
      <c r="L20" s="34"/>
      <c r="M20" s="39"/>
    </row>
    <row r="21" ht="17.25" spans="1:13">
      <c r="A21" s="32">
        <v>43555</v>
      </c>
      <c r="B21" s="33"/>
      <c r="C21" s="34"/>
      <c r="D21" s="35"/>
      <c r="E21" s="36"/>
      <c r="F21" s="36"/>
      <c r="G21" s="37"/>
      <c r="H21" s="34"/>
      <c r="I21" s="34"/>
      <c r="J21" s="34"/>
      <c r="K21" s="38"/>
      <c r="L21" s="34"/>
      <c r="M21" s="39"/>
    </row>
    <row r="22" ht="17.25" spans="1:13">
      <c r="A22" s="32">
        <v>43556</v>
      </c>
      <c r="B22" s="33"/>
      <c r="C22" s="34"/>
      <c r="D22" s="35"/>
      <c r="E22" s="36"/>
      <c r="F22" s="36"/>
      <c r="G22" s="37"/>
      <c r="H22" s="34"/>
      <c r="I22" s="34"/>
      <c r="J22" s="34"/>
      <c r="K22" s="38"/>
      <c r="L22" s="34"/>
      <c r="M22" s="39"/>
    </row>
    <row r="23" ht="17.25" spans="1:13">
      <c r="A23" s="32">
        <v>43557</v>
      </c>
      <c r="B23" s="33"/>
      <c r="C23" s="34"/>
      <c r="D23" s="35"/>
      <c r="E23" s="38"/>
      <c r="F23" s="36"/>
      <c r="G23" s="37"/>
      <c r="H23" s="34"/>
      <c r="I23" s="34"/>
      <c r="J23" s="34"/>
      <c r="K23" s="38"/>
      <c r="L23" s="34"/>
      <c r="M23" s="39"/>
    </row>
    <row r="24" ht="17.25" spans="1:13">
      <c r="A24" s="32">
        <v>43558</v>
      </c>
      <c r="B24" s="33"/>
      <c r="C24" s="34"/>
      <c r="D24" s="35"/>
      <c r="E24" s="36"/>
      <c r="F24" s="36"/>
      <c r="G24" s="35"/>
      <c r="H24" s="34"/>
      <c r="I24" s="34"/>
      <c r="J24" s="34"/>
      <c r="K24" s="38"/>
      <c r="L24" s="34"/>
      <c r="M24" s="39"/>
    </row>
    <row r="25" ht="17.25" spans="1:13">
      <c r="A25" s="32"/>
      <c r="B25" s="33"/>
      <c r="C25" s="34"/>
      <c r="D25" s="35"/>
      <c r="E25" s="36"/>
      <c r="F25" s="36"/>
      <c r="G25" s="37"/>
      <c r="H25" s="34"/>
      <c r="I25" s="34"/>
      <c r="J25" s="34"/>
      <c r="K25" s="38"/>
      <c r="L25" s="34"/>
      <c r="M25" s="39"/>
    </row>
    <row r="26" ht="17.25" spans="1:13">
      <c r="A26" s="32"/>
      <c r="B26" s="33"/>
      <c r="C26" s="34"/>
      <c r="D26" s="35"/>
      <c r="E26" s="38"/>
      <c r="F26" s="36"/>
      <c r="G26" s="35"/>
      <c r="H26" s="34"/>
      <c r="I26" s="34"/>
      <c r="J26" s="34"/>
      <c r="K26" s="38"/>
      <c r="L26" s="34"/>
      <c r="M26" s="39"/>
    </row>
    <row r="27" ht="17.25" spans="1:13">
      <c r="A27" s="32"/>
      <c r="B27" s="33"/>
      <c r="C27" s="34"/>
      <c r="D27" s="35"/>
      <c r="E27" s="38"/>
      <c r="F27" s="36"/>
      <c r="G27" s="37"/>
      <c r="H27" s="34"/>
      <c r="I27" s="34"/>
      <c r="J27" s="34"/>
      <c r="K27" s="38"/>
      <c r="L27" s="34"/>
      <c r="M27" s="39"/>
    </row>
    <row r="28" ht="15.75" spans="1:13">
      <c r="A28" s="32"/>
      <c r="B28" s="20"/>
      <c r="C28" s="9"/>
      <c r="D28" s="10"/>
      <c r="E28" s="11"/>
      <c r="F28" s="11"/>
      <c r="G28" s="12"/>
      <c r="H28" s="9"/>
      <c r="I28" s="9"/>
      <c r="J28" s="9"/>
      <c r="K28" s="16"/>
      <c r="L28" s="9"/>
      <c r="M28" s="39"/>
    </row>
    <row r="29" ht="15.75" spans="1:13">
      <c r="A29" s="32"/>
      <c r="B29" s="20"/>
      <c r="C29" s="9"/>
      <c r="D29" s="10"/>
      <c r="E29" s="11"/>
      <c r="F29" s="11"/>
      <c r="G29" s="12"/>
      <c r="H29" s="9"/>
      <c r="I29" s="9"/>
      <c r="J29" s="9"/>
      <c r="K29" s="16"/>
      <c r="L29" s="9"/>
      <c r="M29" s="39"/>
    </row>
    <row r="30" ht="15.75" spans="1:13">
      <c r="A30" s="32"/>
      <c r="B30" s="20"/>
      <c r="C30" s="9"/>
      <c r="D30" s="10"/>
      <c r="E30" s="11"/>
      <c r="F30" s="11"/>
      <c r="G30" s="10"/>
      <c r="H30" s="9"/>
      <c r="I30" s="9"/>
      <c r="J30" s="9"/>
      <c r="K30" s="16"/>
      <c r="L30" s="9"/>
      <c r="M30" s="39"/>
    </row>
    <row r="31" ht="15.75" spans="1:13">
      <c r="A31" s="32"/>
      <c r="B31" s="20"/>
      <c r="C31" s="9"/>
      <c r="D31" s="10"/>
      <c r="E31" s="11"/>
      <c r="F31" s="11"/>
      <c r="G31" s="10"/>
      <c r="H31" s="9"/>
      <c r="I31" s="9"/>
      <c r="J31" s="9"/>
      <c r="K31" s="16"/>
      <c r="L31" s="9"/>
      <c r="M31" s="39"/>
    </row>
    <row r="32" ht="15.75" spans="1:13">
      <c r="A32" s="32"/>
      <c r="B32" s="20"/>
      <c r="C32" s="9"/>
      <c r="D32" s="10"/>
      <c r="E32" s="11"/>
      <c r="F32" s="11"/>
      <c r="G32" s="12"/>
      <c r="H32" s="9"/>
      <c r="I32" s="9"/>
      <c r="J32" s="9"/>
      <c r="K32" s="16"/>
      <c r="L32" s="9"/>
      <c r="M32" s="39"/>
    </row>
    <row r="33" ht="15.75" spans="1:14">
      <c r="A33" s="32"/>
      <c r="B33" s="20"/>
      <c r="C33" s="9"/>
      <c r="D33" s="10"/>
      <c r="E33" s="11"/>
      <c r="F33" s="11"/>
      <c r="G33" s="9"/>
      <c r="H33" s="12"/>
      <c r="I33" s="9"/>
      <c r="J33" s="9"/>
      <c r="K33" s="9"/>
      <c r="L33" s="9"/>
      <c r="M33" s="39"/>
      <c r="N33" s="16"/>
    </row>
    <row r="34" ht="15.75" spans="1:14">
      <c r="A34" s="32"/>
      <c r="B34" s="20"/>
      <c r="C34" s="9"/>
      <c r="D34" s="10"/>
      <c r="E34" s="11"/>
      <c r="F34" s="11"/>
      <c r="G34" s="9"/>
      <c r="H34" s="12"/>
      <c r="I34" s="9"/>
      <c r="J34" s="9"/>
      <c r="K34" s="9"/>
      <c r="L34" s="9"/>
      <c r="M34" s="39"/>
      <c r="N34" s="16"/>
    </row>
    <row r="35" ht="15.75" spans="1:13">
      <c r="A35" s="32"/>
      <c r="B35" s="20"/>
      <c r="C35" s="9"/>
      <c r="D35" s="10"/>
      <c r="E35" s="9"/>
      <c r="F35" s="9"/>
      <c r="G35" s="12"/>
      <c r="H35" s="9"/>
      <c r="I35" s="9"/>
      <c r="J35" s="9"/>
      <c r="K35" s="9"/>
      <c r="L35" s="9"/>
      <c r="M35" s="39"/>
    </row>
    <row r="36" ht="15.75" spans="1:13">
      <c r="A36" s="32"/>
      <c r="B36" s="20"/>
      <c r="C36" s="9"/>
      <c r="D36" s="10"/>
      <c r="E36" s="11"/>
      <c r="F36" s="11"/>
      <c r="G36" s="12"/>
      <c r="H36" s="9"/>
      <c r="I36" s="9"/>
      <c r="J36" s="9"/>
      <c r="K36" s="16"/>
      <c r="L36" s="9"/>
      <c r="M36" s="39"/>
    </row>
    <row r="37" ht="15.75" spans="1:13">
      <c r="A37" s="32"/>
      <c r="B37" s="20"/>
      <c r="C37" s="9"/>
      <c r="D37" s="10"/>
      <c r="E37" s="11"/>
      <c r="F37" s="11"/>
      <c r="G37" s="12"/>
      <c r="H37" s="9"/>
      <c r="I37" s="9"/>
      <c r="J37" s="9"/>
      <c r="K37" s="16"/>
      <c r="L37" s="9"/>
      <c r="M37" s="39"/>
    </row>
    <row r="38" ht="15.75" spans="1:13">
      <c r="A38" s="32"/>
      <c r="B38" s="20"/>
      <c r="C38" s="9"/>
      <c r="D38" s="10"/>
      <c r="E38" s="11"/>
      <c r="F38" s="11"/>
      <c r="G38" s="12"/>
      <c r="H38" s="9"/>
      <c r="I38" s="9"/>
      <c r="J38" s="9"/>
      <c r="K38" s="16"/>
      <c r="L38" s="9"/>
      <c r="M38" s="39"/>
    </row>
    <row r="39" ht="15.75" spans="1:13">
      <c r="A39" s="32"/>
      <c r="B39" s="20"/>
      <c r="C39" s="9"/>
      <c r="D39" s="10"/>
      <c r="E39" s="11"/>
      <c r="F39" s="11"/>
      <c r="G39" s="10"/>
      <c r="H39" s="9"/>
      <c r="I39" s="9"/>
      <c r="J39" s="9"/>
      <c r="K39" s="11"/>
      <c r="L39" s="9"/>
      <c r="M39" s="39"/>
    </row>
    <row r="40" ht="15.75" spans="1:13">
      <c r="A40" s="32"/>
      <c r="B40" s="20"/>
      <c r="C40" s="9"/>
      <c r="D40" s="10"/>
      <c r="E40" s="11"/>
      <c r="F40" s="11"/>
      <c r="G40" s="12"/>
      <c r="H40" s="9"/>
      <c r="I40" s="9"/>
      <c r="J40" s="9"/>
      <c r="K40" s="16"/>
      <c r="L40" s="9"/>
      <c r="M40" s="39"/>
    </row>
    <row r="41" ht="15.75" spans="1:13">
      <c r="A41" s="32"/>
      <c r="B41" s="20"/>
      <c r="C41" s="9"/>
      <c r="D41" s="10"/>
      <c r="E41" s="11"/>
      <c r="F41" s="11"/>
      <c r="G41" s="12"/>
      <c r="H41" s="9"/>
      <c r="I41" s="9"/>
      <c r="J41" s="9"/>
      <c r="K41" s="16"/>
      <c r="L41" s="9"/>
      <c r="M41" s="39"/>
    </row>
    <row r="42" ht="15.75" spans="1:13">
      <c r="A42" s="32"/>
      <c r="B42" s="20"/>
      <c r="C42" s="9"/>
      <c r="D42" s="10"/>
      <c r="E42" s="11"/>
      <c r="F42" s="11"/>
      <c r="G42" s="12"/>
      <c r="H42" s="9"/>
      <c r="I42" s="9"/>
      <c r="J42" s="9"/>
      <c r="K42" s="16"/>
      <c r="L42" s="9"/>
      <c r="M42" s="39"/>
    </row>
    <row r="43" ht="15.75" spans="1:13">
      <c r="A43" s="32"/>
      <c r="B43" s="20"/>
      <c r="C43" s="9"/>
      <c r="D43" s="10"/>
      <c r="E43" s="11"/>
      <c r="F43" s="11"/>
      <c r="G43" s="12"/>
      <c r="H43" s="9"/>
      <c r="I43" s="9"/>
      <c r="J43" s="9"/>
      <c r="K43" s="16"/>
      <c r="L43" s="9"/>
      <c r="M43" s="39"/>
    </row>
    <row r="44" spans="1:11">
      <c r="A44" s="1"/>
      <c r="J44" s="1"/>
      <c r="K44" s="29"/>
    </row>
    <row r="45" spans="1:13">
      <c r="A45" s="21" t="s">
        <v>12</v>
      </c>
      <c r="B45" s="22">
        <f>SUM(B1:B44)</f>
        <v>75549</v>
      </c>
      <c r="C45" s="22">
        <f>SUM(C1:C44)</f>
        <v>1235</v>
      </c>
      <c r="D45" s="23">
        <f>C45/B45*100%</f>
        <v>0.016347006578512</v>
      </c>
      <c r="E45" s="24">
        <f>SUM(E1:E44)</f>
        <v>2963.64</v>
      </c>
      <c r="F45" s="24">
        <f>E45/C45</f>
        <v>2.39970850202429</v>
      </c>
      <c r="G45" s="23">
        <f>L45/C45</f>
        <v>0.00161943319838057</v>
      </c>
      <c r="H45" s="25">
        <f>K45/E45</f>
        <v>1.12058144713933</v>
      </c>
      <c r="I45" s="22">
        <f>SUM(I1:I44)</f>
        <v>8</v>
      </c>
      <c r="J45" s="22">
        <f>SUM(J1:J44)</f>
        <v>19</v>
      </c>
      <c r="K45" s="22">
        <f>SUM(K1:K44)</f>
        <v>3321</v>
      </c>
      <c r="L45" s="22">
        <f>SUM(L1:L44)</f>
        <v>2</v>
      </c>
      <c r="M45" s="23">
        <f>(I45+J45)/C45</f>
        <v>0.0218623481781377</v>
      </c>
    </row>
    <row r="46" ht="14.25" spans="1:13">
      <c r="A46" s="26"/>
      <c r="B46" s="27" t="s">
        <v>0</v>
      </c>
      <c r="C46" s="27" t="s">
        <v>1</v>
      </c>
      <c r="D46" s="27" t="s">
        <v>2</v>
      </c>
      <c r="E46" s="27" t="s">
        <v>3</v>
      </c>
      <c r="F46" s="27" t="s">
        <v>4</v>
      </c>
      <c r="G46" s="27" t="s">
        <v>5</v>
      </c>
      <c r="H46" s="28" t="s">
        <v>6</v>
      </c>
      <c r="I46" s="27" t="s">
        <v>7</v>
      </c>
      <c r="J46" s="27" t="s">
        <v>8</v>
      </c>
      <c r="K46" s="27" t="s">
        <v>9</v>
      </c>
      <c r="L46" s="40" t="s">
        <v>39</v>
      </c>
      <c r="M46" s="30" t="s">
        <v>14</v>
      </c>
    </row>
  </sheetData>
  <mergeCells count="1">
    <mergeCell ref="A45:A46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K16" sqref="K16"/>
    </sheetView>
  </sheetViews>
  <sheetFormatPr defaultColWidth="9" defaultRowHeight="13.5"/>
  <sheetData>
    <row r="1" spans="1:13">
      <c r="A1" s="18"/>
      <c r="B1" s="1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9" t="s">
        <v>9</v>
      </c>
      <c r="L1" t="s">
        <v>16</v>
      </c>
      <c r="M1" t="s">
        <v>17</v>
      </c>
    </row>
    <row r="2" ht="15" spans="1:12">
      <c r="A2" s="17">
        <v>43547</v>
      </c>
      <c r="B2" s="9">
        <v>98</v>
      </c>
      <c r="C2" s="9">
        <v>4</v>
      </c>
      <c r="D2" s="10">
        <v>0.0408</v>
      </c>
      <c r="E2" s="11">
        <v>8.01</v>
      </c>
      <c r="F2" s="16">
        <v>2</v>
      </c>
      <c r="G2" s="9" t="s">
        <v>11</v>
      </c>
      <c r="H2" s="9" t="s">
        <v>11</v>
      </c>
      <c r="I2" s="9" t="s">
        <v>11</v>
      </c>
      <c r="J2" s="9" t="s">
        <v>11</v>
      </c>
      <c r="K2" s="9" t="s">
        <v>11</v>
      </c>
      <c r="L2" s="9" t="s">
        <v>11</v>
      </c>
    </row>
    <row r="3" ht="15" spans="1:12">
      <c r="A3" s="17">
        <v>43548</v>
      </c>
      <c r="B3" s="9">
        <v>320</v>
      </c>
      <c r="C3" s="9">
        <v>15</v>
      </c>
      <c r="D3" s="10">
        <v>0.0469</v>
      </c>
      <c r="E3" s="11">
        <v>90.04</v>
      </c>
      <c r="F3" s="16">
        <v>6</v>
      </c>
      <c r="G3" s="9" t="s">
        <v>11</v>
      </c>
      <c r="H3" s="9" t="s">
        <v>11</v>
      </c>
      <c r="I3" s="9" t="s">
        <v>11</v>
      </c>
      <c r="J3" s="9" t="s">
        <v>11</v>
      </c>
      <c r="K3" s="9" t="s">
        <v>11</v>
      </c>
      <c r="L3" s="9" t="s">
        <v>11</v>
      </c>
    </row>
    <row r="4" ht="15" spans="1:12">
      <c r="A4" s="17">
        <v>43549</v>
      </c>
      <c r="B4" s="9">
        <v>223</v>
      </c>
      <c r="C4" s="9">
        <v>15</v>
      </c>
      <c r="D4" s="10">
        <v>0.0673</v>
      </c>
      <c r="E4" s="11">
        <v>94.3</v>
      </c>
      <c r="F4" s="11">
        <v>6.29</v>
      </c>
      <c r="G4" s="12">
        <v>0</v>
      </c>
      <c r="H4" s="9">
        <v>0</v>
      </c>
      <c r="I4" s="9">
        <v>2</v>
      </c>
      <c r="J4" s="9">
        <v>0</v>
      </c>
      <c r="K4" s="16">
        <v>0</v>
      </c>
      <c r="L4" s="9">
        <v>0</v>
      </c>
    </row>
    <row r="5" ht="15" spans="1:12">
      <c r="A5" s="17">
        <v>43550</v>
      </c>
      <c r="B5" s="9">
        <v>225</v>
      </c>
      <c r="C5" s="9">
        <v>8</v>
      </c>
      <c r="D5" s="10">
        <v>0.0356</v>
      </c>
      <c r="E5" s="11">
        <v>43.91</v>
      </c>
      <c r="F5" s="11">
        <v>5.49</v>
      </c>
      <c r="G5" s="9" t="s">
        <v>11</v>
      </c>
      <c r="H5" s="9" t="s">
        <v>11</v>
      </c>
      <c r="I5" s="9" t="s">
        <v>11</v>
      </c>
      <c r="J5" s="9" t="s">
        <v>11</v>
      </c>
      <c r="K5" s="9" t="s">
        <v>11</v>
      </c>
      <c r="L5" s="9" t="s">
        <v>11</v>
      </c>
    </row>
    <row r="6" spans="1:1">
      <c r="A6" s="17">
        <v>43551</v>
      </c>
    </row>
    <row r="7" spans="1:1">
      <c r="A7" s="17">
        <v>43552</v>
      </c>
    </row>
    <row r="8" spans="1:1">
      <c r="A8" s="17">
        <v>43553</v>
      </c>
    </row>
    <row r="9" spans="1:1">
      <c r="A9" s="17">
        <v>43554</v>
      </c>
    </row>
    <row r="10" spans="1:1">
      <c r="A10" s="17">
        <v>43555</v>
      </c>
    </row>
    <row r="11" spans="1:1">
      <c r="A11" s="17">
        <v>43556</v>
      </c>
    </row>
    <row r="12" spans="1:1">
      <c r="A12" s="17">
        <v>43557</v>
      </c>
    </row>
    <row r="13" spans="1:1">
      <c r="A13" s="17">
        <v>43558</v>
      </c>
    </row>
    <row r="14" spans="1:1">
      <c r="A14" s="17">
        <v>43559</v>
      </c>
    </row>
    <row r="15" spans="1:1">
      <c r="A15" s="17">
        <v>43560</v>
      </c>
    </row>
    <row r="16" spans="1:1">
      <c r="A16" s="17">
        <v>43561</v>
      </c>
    </row>
    <row r="17" spans="1:1">
      <c r="A17" s="17">
        <v>43562</v>
      </c>
    </row>
    <row r="18" spans="1:1">
      <c r="A18" s="17">
        <v>43563</v>
      </c>
    </row>
    <row r="19" spans="1:1">
      <c r="A19" s="17">
        <v>43564</v>
      </c>
    </row>
    <row r="20" spans="1:1">
      <c r="A20" s="17">
        <v>43565</v>
      </c>
    </row>
    <row r="21" spans="1:1">
      <c r="A21" s="17">
        <v>43566</v>
      </c>
    </row>
    <row r="24" spans="1:13">
      <c r="A24" s="21" t="s">
        <v>12</v>
      </c>
      <c r="B24" s="22">
        <f>SUM(B2:B23)</f>
        <v>866</v>
      </c>
      <c r="C24" s="22">
        <f>SUM(C2:C23)</f>
        <v>42</v>
      </c>
      <c r="D24" s="23">
        <f>C24/B24*100%</f>
        <v>0.0484988452655889</v>
      </c>
      <c r="E24" s="22">
        <f t="shared" ref="E24:L24" si="0">SUM(E2:E23)</f>
        <v>236.26</v>
      </c>
      <c r="F24" s="24">
        <f>E24/C24</f>
        <v>5.6252380952381</v>
      </c>
      <c r="G24" s="23">
        <f>L24/C24</f>
        <v>0</v>
      </c>
      <c r="H24" s="25">
        <f>K24/E24</f>
        <v>0</v>
      </c>
      <c r="I24" s="22">
        <f t="shared" si="0"/>
        <v>2</v>
      </c>
      <c r="J24" s="22">
        <f t="shared" si="0"/>
        <v>0</v>
      </c>
      <c r="K24" s="22">
        <f t="shared" si="0"/>
        <v>0</v>
      </c>
      <c r="L24" s="22">
        <f t="shared" si="0"/>
        <v>0</v>
      </c>
      <c r="M24" s="23">
        <f>(I24+J24)/C24</f>
        <v>0.0476190476190476</v>
      </c>
    </row>
    <row r="25" ht="25.5" spans="1:13">
      <c r="A25" s="26"/>
      <c r="B25" s="27" t="s">
        <v>0</v>
      </c>
      <c r="C25" s="27" t="s">
        <v>1</v>
      </c>
      <c r="D25" s="27" t="s">
        <v>2</v>
      </c>
      <c r="E25" s="27" t="s">
        <v>3</v>
      </c>
      <c r="F25" s="27" t="s">
        <v>4</v>
      </c>
      <c r="G25" s="27" t="s">
        <v>5</v>
      </c>
      <c r="H25" s="28" t="s">
        <v>6</v>
      </c>
      <c r="I25" s="27" t="s">
        <v>7</v>
      </c>
      <c r="J25" s="27" t="s">
        <v>8</v>
      </c>
      <c r="K25" s="27" t="s">
        <v>9</v>
      </c>
      <c r="L25" s="30" t="s">
        <v>13</v>
      </c>
      <c r="M25" s="30" t="s">
        <v>14</v>
      </c>
    </row>
  </sheetData>
  <mergeCells count="1">
    <mergeCell ref="A24:A25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B5" sqref="B5:L5"/>
    </sheetView>
  </sheetViews>
  <sheetFormatPr defaultColWidth="9" defaultRowHeight="13.5"/>
  <sheetData>
    <row r="1" spans="1:13">
      <c r="A1" s="18"/>
      <c r="B1" s="1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9" t="s">
        <v>9</v>
      </c>
      <c r="L1" t="s">
        <v>16</v>
      </c>
      <c r="M1" t="s">
        <v>17</v>
      </c>
    </row>
    <row r="2" ht="15" spans="1:12">
      <c r="A2" s="17">
        <v>43547</v>
      </c>
      <c r="B2" s="9">
        <v>175</v>
      </c>
      <c r="C2" s="9">
        <v>1</v>
      </c>
      <c r="D2" s="10">
        <v>0.0057</v>
      </c>
      <c r="E2" s="11">
        <v>2.09</v>
      </c>
      <c r="F2" s="11">
        <v>2.09</v>
      </c>
      <c r="G2" s="9" t="s">
        <v>11</v>
      </c>
      <c r="H2" s="9" t="s">
        <v>11</v>
      </c>
      <c r="I2" s="9" t="s">
        <v>11</v>
      </c>
      <c r="J2" s="9" t="s">
        <v>11</v>
      </c>
      <c r="K2" s="9" t="s">
        <v>11</v>
      </c>
      <c r="L2" s="9" t="s">
        <v>11</v>
      </c>
    </row>
    <row r="3" ht="15" spans="1:12">
      <c r="A3" s="17">
        <v>43548</v>
      </c>
      <c r="B3" s="9">
        <v>903</v>
      </c>
      <c r="C3" s="9">
        <v>13</v>
      </c>
      <c r="D3" s="10">
        <v>0.0144</v>
      </c>
      <c r="E3" s="11">
        <v>96.54</v>
      </c>
      <c r="F3" s="11">
        <v>7.43</v>
      </c>
      <c r="G3" s="9" t="s">
        <v>11</v>
      </c>
      <c r="H3" s="9" t="s">
        <v>11</v>
      </c>
      <c r="I3" s="9" t="s">
        <v>11</v>
      </c>
      <c r="J3" s="9" t="s">
        <v>11</v>
      </c>
      <c r="K3" s="9" t="s">
        <v>11</v>
      </c>
      <c r="L3" s="9" t="s">
        <v>11</v>
      </c>
    </row>
    <row r="4" ht="15" spans="1:12">
      <c r="A4" s="17">
        <v>43549</v>
      </c>
      <c r="B4" s="20">
        <v>2718</v>
      </c>
      <c r="C4" s="9">
        <v>17</v>
      </c>
      <c r="D4" s="10">
        <v>0.0063</v>
      </c>
      <c r="E4" s="11">
        <v>76.99</v>
      </c>
      <c r="F4" s="11">
        <v>4.53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</row>
    <row r="5" ht="15" spans="1:12">
      <c r="A5" s="17">
        <v>43550</v>
      </c>
      <c r="B5" s="20">
        <v>2221</v>
      </c>
      <c r="C5" s="9">
        <v>13</v>
      </c>
      <c r="D5" s="10">
        <v>0.0059</v>
      </c>
      <c r="E5" s="11">
        <v>67.73</v>
      </c>
      <c r="F5" s="11">
        <v>5.21</v>
      </c>
      <c r="G5" s="12">
        <v>0</v>
      </c>
      <c r="H5" s="9">
        <v>0</v>
      </c>
      <c r="I5" s="9">
        <v>2</v>
      </c>
      <c r="J5" s="9">
        <v>0</v>
      </c>
      <c r="K5" s="16">
        <v>0</v>
      </c>
      <c r="L5" s="9">
        <v>0</v>
      </c>
    </row>
    <row r="6" spans="1:1">
      <c r="A6" s="17">
        <v>43551</v>
      </c>
    </row>
    <row r="7" spans="1:1">
      <c r="A7" s="17">
        <v>43552</v>
      </c>
    </row>
    <row r="8" spans="1:1">
      <c r="A8" s="17">
        <v>43553</v>
      </c>
    </row>
    <row r="9" spans="1:1">
      <c r="A9" s="17">
        <v>43554</v>
      </c>
    </row>
    <row r="10" spans="1:1">
      <c r="A10" s="17">
        <v>43555</v>
      </c>
    </row>
    <row r="11" spans="1:1">
      <c r="A11" s="17">
        <v>43556</v>
      </c>
    </row>
    <row r="12" spans="1:1">
      <c r="A12" s="17">
        <v>43557</v>
      </c>
    </row>
    <row r="13" spans="1:1">
      <c r="A13" s="17">
        <v>43558</v>
      </c>
    </row>
    <row r="14" spans="1:1">
      <c r="A14" s="17">
        <v>43559</v>
      </c>
    </row>
    <row r="15" spans="1:1">
      <c r="A15" s="17">
        <v>43560</v>
      </c>
    </row>
    <row r="16" spans="1:1">
      <c r="A16" s="17">
        <v>43561</v>
      </c>
    </row>
    <row r="17" spans="1:1">
      <c r="A17" s="17">
        <v>43562</v>
      </c>
    </row>
    <row r="18" spans="1:1">
      <c r="A18" s="17">
        <v>43563</v>
      </c>
    </row>
    <row r="19" spans="1:1">
      <c r="A19" s="17">
        <v>43564</v>
      </c>
    </row>
    <row r="20" spans="1:1">
      <c r="A20" s="17">
        <v>43565</v>
      </c>
    </row>
    <row r="21" spans="1:1">
      <c r="A21" s="17">
        <v>43566</v>
      </c>
    </row>
    <row r="22" spans="1:1">
      <c r="A22" s="17">
        <v>43567</v>
      </c>
    </row>
    <row r="23" spans="1:1">
      <c r="A23" s="17">
        <v>43568</v>
      </c>
    </row>
    <row r="24" spans="1:13">
      <c r="A24" s="21" t="s">
        <v>12</v>
      </c>
      <c r="B24" s="22">
        <f>SUM(B2:B23)</f>
        <v>6017</v>
      </c>
      <c r="C24" s="22">
        <f>SUM(C2:C23)</f>
        <v>44</v>
      </c>
      <c r="D24" s="23">
        <f>C24/B24*100%</f>
        <v>0.00731261425959781</v>
      </c>
      <c r="E24" s="22">
        <f t="shared" ref="E24:L24" si="0">SUM(E2:E23)</f>
        <v>243.35</v>
      </c>
      <c r="F24" s="24">
        <f>E24/C24</f>
        <v>5.53068181818182</v>
      </c>
      <c r="G24" s="23">
        <f>L24/C24</f>
        <v>0</v>
      </c>
      <c r="H24" s="25">
        <f>K24/E24</f>
        <v>0</v>
      </c>
      <c r="I24" s="22">
        <f t="shared" si="0"/>
        <v>2</v>
      </c>
      <c r="J24" s="22">
        <f t="shared" si="0"/>
        <v>0</v>
      </c>
      <c r="K24" s="22">
        <f t="shared" si="0"/>
        <v>0</v>
      </c>
      <c r="L24" s="22">
        <f t="shared" si="0"/>
        <v>0</v>
      </c>
      <c r="M24" s="23">
        <f>(I24+J24)/C24</f>
        <v>0.0454545454545455</v>
      </c>
    </row>
    <row r="25" ht="25.5" spans="1:13">
      <c r="A25" s="26"/>
      <c r="B25" s="27" t="s">
        <v>0</v>
      </c>
      <c r="C25" s="27" t="s">
        <v>1</v>
      </c>
      <c r="D25" s="27" t="s">
        <v>2</v>
      </c>
      <c r="E25" s="27" t="s">
        <v>3</v>
      </c>
      <c r="F25" s="27" t="s">
        <v>4</v>
      </c>
      <c r="G25" s="27" t="s">
        <v>5</v>
      </c>
      <c r="H25" s="28" t="s">
        <v>6</v>
      </c>
      <c r="I25" s="27" t="s">
        <v>7</v>
      </c>
      <c r="J25" s="27" t="s">
        <v>8</v>
      </c>
      <c r="K25" s="27" t="s">
        <v>9</v>
      </c>
      <c r="L25" s="30" t="s">
        <v>13</v>
      </c>
      <c r="M25" s="30" t="s">
        <v>14</v>
      </c>
    </row>
  </sheetData>
  <mergeCells count="1">
    <mergeCell ref="A24:A25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8" sqref="A18"/>
    </sheetView>
  </sheetViews>
  <sheetFormatPr defaultColWidth="9" defaultRowHeight="13.5" outlineLevelCol="1"/>
  <cols>
    <col min="1" max="1" width="9.10833333333333"/>
  </cols>
  <sheetData>
    <row r="1" spans="2:2">
      <c r="B1" t="s">
        <v>131</v>
      </c>
    </row>
    <row r="2" spans="1:2">
      <c r="A2" s="17">
        <v>43474</v>
      </c>
      <c r="B2">
        <v>1799</v>
      </c>
    </row>
    <row r="3" spans="1:2">
      <c r="A3" s="17">
        <v>43472</v>
      </c>
      <c r="B3">
        <v>1899</v>
      </c>
    </row>
    <row r="4" spans="1:2">
      <c r="A4" s="17">
        <v>43471</v>
      </c>
      <c r="B4">
        <v>1799</v>
      </c>
    </row>
    <row r="5" spans="1:2">
      <c r="A5" s="17">
        <v>43471</v>
      </c>
      <c r="B5">
        <v>1899</v>
      </c>
    </row>
    <row r="6" spans="1:2">
      <c r="A6" s="17">
        <v>43469</v>
      </c>
      <c r="B6">
        <v>1788</v>
      </c>
    </row>
    <row r="7" spans="1:2">
      <c r="A7" s="17">
        <v>43469</v>
      </c>
      <c r="B7">
        <v>1799</v>
      </c>
    </row>
    <row r="8" spans="1:2">
      <c r="A8" s="17">
        <v>43469</v>
      </c>
      <c r="B8">
        <v>1799</v>
      </c>
    </row>
    <row r="9" spans="1:2">
      <c r="A9" s="17">
        <v>43468</v>
      </c>
      <c r="B9">
        <v>1799</v>
      </c>
    </row>
    <row r="10" spans="1:2">
      <c r="A10" s="17">
        <v>43468</v>
      </c>
      <c r="B10">
        <v>1799</v>
      </c>
    </row>
    <row r="11" spans="1:2">
      <c r="A11" s="17">
        <v>43467</v>
      </c>
      <c r="B11">
        <v>1559.12</v>
      </c>
    </row>
    <row r="12" spans="1:2">
      <c r="A12" s="17">
        <v>43830</v>
      </c>
      <c r="B12">
        <v>1659.12</v>
      </c>
    </row>
    <row r="13" spans="1:2">
      <c r="A13" s="17">
        <v>43830</v>
      </c>
      <c r="B13">
        <v>1759.12</v>
      </c>
    </row>
    <row r="14" spans="1:2">
      <c r="A14" s="17">
        <v>43827</v>
      </c>
      <c r="B14">
        <v>1561.44</v>
      </c>
    </row>
    <row r="15" spans="1:2">
      <c r="A15" s="17">
        <v>43825</v>
      </c>
      <c r="B15">
        <v>3018.24</v>
      </c>
    </row>
    <row r="16" spans="1:2">
      <c r="A16" s="17">
        <v>43825</v>
      </c>
      <c r="B16">
        <v>3018.24</v>
      </c>
    </row>
    <row r="17" spans="1:2">
      <c r="A17" s="17">
        <v>43824</v>
      </c>
      <c r="B17">
        <v>1859.12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B2" sqref="B2:K30"/>
    </sheetView>
  </sheetViews>
  <sheetFormatPr defaultColWidth="9" defaultRowHeight="13.5"/>
  <cols>
    <col min="1" max="1" width="9.66666666666667"/>
    <col min="13" max="13" width="33.2166666666667" customWidth="1"/>
  </cols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M1" t="s">
        <v>49</v>
      </c>
    </row>
    <row r="2" ht="15" spans="1:13">
      <c r="A2" s="3">
        <v>43435</v>
      </c>
      <c r="B2" s="4">
        <v>479</v>
      </c>
      <c r="C2" s="4">
        <v>17</v>
      </c>
      <c r="D2" s="5">
        <v>0.0355</v>
      </c>
      <c r="E2" s="6">
        <v>99.6</v>
      </c>
      <c r="F2" s="6">
        <v>5.86</v>
      </c>
      <c r="G2" s="7">
        <v>0</v>
      </c>
      <c r="H2" s="4">
        <v>0</v>
      </c>
      <c r="I2" s="4">
        <v>0</v>
      </c>
      <c r="J2" s="4">
        <v>1</v>
      </c>
      <c r="K2" s="15">
        <v>0</v>
      </c>
      <c r="M2" t="s">
        <v>50</v>
      </c>
    </row>
    <row r="3" ht="15" spans="1:13">
      <c r="A3" s="3">
        <v>43436</v>
      </c>
      <c r="B3" s="4">
        <v>527</v>
      </c>
      <c r="C3" s="4">
        <v>17</v>
      </c>
      <c r="D3" s="5">
        <v>0.0323</v>
      </c>
      <c r="E3" s="6">
        <v>99.93</v>
      </c>
      <c r="F3" s="6">
        <v>5.88</v>
      </c>
      <c r="G3" s="7">
        <v>0</v>
      </c>
      <c r="H3" s="4">
        <v>0</v>
      </c>
      <c r="I3" s="4">
        <v>1</v>
      </c>
      <c r="J3" s="4">
        <v>0</v>
      </c>
      <c r="K3" s="15">
        <v>0</v>
      </c>
      <c r="M3" t="s">
        <v>51</v>
      </c>
    </row>
    <row r="4" ht="15" spans="1:13">
      <c r="A4" s="3">
        <v>43437</v>
      </c>
      <c r="B4" s="4">
        <v>382</v>
      </c>
      <c r="C4" s="4">
        <v>16</v>
      </c>
      <c r="D4" s="5">
        <v>0.0419</v>
      </c>
      <c r="E4" s="6">
        <v>97.62</v>
      </c>
      <c r="F4" s="6">
        <v>6.1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M4" t="s">
        <v>52</v>
      </c>
    </row>
    <row r="5" ht="15" spans="1:13">
      <c r="A5" s="3">
        <v>43438</v>
      </c>
      <c r="B5" s="4">
        <v>393</v>
      </c>
      <c r="C5" s="4">
        <v>18</v>
      </c>
      <c r="D5" s="5">
        <v>0.0458</v>
      </c>
      <c r="E5" s="6">
        <v>94.16</v>
      </c>
      <c r="F5" s="6">
        <v>5.23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M5" t="s">
        <v>53</v>
      </c>
    </row>
    <row r="6" ht="15" spans="1:13">
      <c r="A6" s="3">
        <v>43439</v>
      </c>
      <c r="B6" s="4">
        <v>471</v>
      </c>
      <c r="C6" s="4">
        <v>19</v>
      </c>
      <c r="D6" s="5">
        <v>0.0403</v>
      </c>
      <c r="E6" s="6">
        <v>95.64</v>
      </c>
      <c r="F6" s="6">
        <v>5.03</v>
      </c>
      <c r="G6" s="5">
        <v>0.2632</v>
      </c>
      <c r="H6" s="4">
        <v>32.45</v>
      </c>
      <c r="I6" s="4">
        <v>14</v>
      </c>
      <c r="J6" s="4">
        <v>2</v>
      </c>
      <c r="K6" s="6">
        <v>3103.99</v>
      </c>
      <c r="M6" t="s">
        <v>54</v>
      </c>
    </row>
    <row r="7" ht="15" spans="1:13">
      <c r="A7" s="3">
        <v>43440</v>
      </c>
      <c r="B7" s="4">
        <v>496</v>
      </c>
      <c r="C7" s="4">
        <v>15</v>
      </c>
      <c r="D7" s="5">
        <v>0.0302</v>
      </c>
      <c r="E7" s="6">
        <v>99.59</v>
      </c>
      <c r="F7" s="6">
        <v>6.64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M7" t="s">
        <v>55</v>
      </c>
    </row>
    <row r="8" ht="15" spans="1:13">
      <c r="A8" s="3">
        <v>43441</v>
      </c>
      <c r="B8" s="4">
        <v>378</v>
      </c>
      <c r="C8" s="4">
        <v>14</v>
      </c>
      <c r="D8" s="5">
        <v>0.037</v>
      </c>
      <c r="E8" s="6">
        <v>99.23</v>
      </c>
      <c r="F8" s="6">
        <v>7.09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M8" t="s">
        <v>56</v>
      </c>
    </row>
    <row r="9" ht="15" spans="1:13">
      <c r="A9" s="3">
        <v>43442</v>
      </c>
      <c r="B9" s="4">
        <v>617</v>
      </c>
      <c r="C9" s="4">
        <v>15</v>
      </c>
      <c r="D9" s="5">
        <v>0.0243</v>
      </c>
      <c r="E9" s="6">
        <v>97.83</v>
      </c>
      <c r="F9" s="6">
        <v>6.52</v>
      </c>
      <c r="G9" s="4" t="s">
        <v>11</v>
      </c>
      <c r="H9" s="4" t="s">
        <v>11</v>
      </c>
      <c r="I9" s="4" t="s">
        <v>11</v>
      </c>
      <c r="J9" s="4" t="s">
        <v>11</v>
      </c>
      <c r="K9" s="4" t="s">
        <v>11</v>
      </c>
      <c r="M9" t="s">
        <v>57</v>
      </c>
    </row>
    <row r="10" ht="15" spans="1:13">
      <c r="A10" s="3">
        <v>43443</v>
      </c>
      <c r="B10" s="4">
        <v>373</v>
      </c>
      <c r="C10" s="4">
        <v>15</v>
      </c>
      <c r="D10" s="5">
        <v>0.0402</v>
      </c>
      <c r="E10" s="6">
        <v>98.96</v>
      </c>
      <c r="F10" s="6">
        <v>6.6</v>
      </c>
      <c r="G10" s="5">
        <v>0.1333</v>
      </c>
      <c r="H10" s="4">
        <v>17.79</v>
      </c>
      <c r="I10" s="4">
        <v>1</v>
      </c>
      <c r="J10" s="4">
        <v>0</v>
      </c>
      <c r="K10" s="15">
        <v>1760</v>
      </c>
      <c r="M10" t="s">
        <v>58</v>
      </c>
    </row>
    <row r="11" ht="15" spans="1:13">
      <c r="A11" s="3">
        <v>43444</v>
      </c>
      <c r="B11" s="4">
        <v>319</v>
      </c>
      <c r="C11" s="4">
        <v>14</v>
      </c>
      <c r="D11" s="5">
        <v>0.0439</v>
      </c>
      <c r="E11" s="6">
        <v>98.7</v>
      </c>
      <c r="F11" s="6">
        <v>7.05</v>
      </c>
      <c r="G11" s="4" t="s">
        <v>11</v>
      </c>
      <c r="H11" s="4" t="s">
        <v>11</v>
      </c>
      <c r="I11" s="4" t="s">
        <v>11</v>
      </c>
      <c r="J11" s="4" t="s">
        <v>11</v>
      </c>
      <c r="K11" s="4" t="s">
        <v>11</v>
      </c>
      <c r="M11" t="s">
        <v>59</v>
      </c>
    </row>
    <row r="12" ht="15" spans="1:13">
      <c r="A12" s="3">
        <v>43445</v>
      </c>
      <c r="B12" s="4">
        <v>372</v>
      </c>
      <c r="C12" s="4">
        <v>19</v>
      </c>
      <c r="D12" s="5">
        <v>0.0511</v>
      </c>
      <c r="E12" s="6">
        <v>82.91</v>
      </c>
      <c r="F12" s="6">
        <v>4.36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M12" t="s">
        <v>60</v>
      </c>
    </row>
    <row r="13" ht="15" spans="1:13">
      <c r="A13" s="3">
        <v>43446</v>
      </c>
      <c r="B13" s="4">
        <v>154</v>
      </c>
      <c r="C13" s="4">
        <v>2</v>
      </c>
      <c r="D13" s="5">
        <v>0.013</v>
      </c>
      <c r="E13" s="6">
        <v>4.56</v>
      </c>
      <c r="F13" s="6">
        <v>2.28</v>
      </c>
      <c r="G13" s="4" t="s">
        <v>11</v>
      </c>
      <c r="H13" s="4" t="s">
        <v>11</v>
      </c>
      <c r="I13" s="4" t="s">
        <v>11</v>
      </c>
      <c r="J13" s="4" t="s">
        <v>11</v>
      </c>
      <c r="K13" s="4" t="s">
        <v>11</v>
      </c>
      <c r="M13" t="s">
        <v>61</v>
      </c>
    </row>
    <row r="14" ht="15" spans="1:13">
      <c r="A14" s="3">
        <v>43447</v>
      </c>
      <c r="B14" s="4">
        <v>525</v>
      </c>
      <c r="C14" s="4">
        <v>12</v>
      </c>
      <c r="D14" s="5">
        <v>0.0229</v>
      </c>
      <c r="E14" s="6">
        <v>96.93</v>
      </c>
      <c r="F14" s="6">
        <v>8.08</v>
      </c>
      <c r="G14" s="7">
        <v>0</v>
      </c>
      <c r="H14" s="4">
        <v>0</v>
      </c>
      <c r="I14" s="4">
        <v>0</v>
      </c>
      <c r="J14" s="4">
        <v>1</v>
      </c>
      <c r="K14" s="15">
        <v>0</v>
      </c>
      <c r="M14" t="s">
        <v>62</v>
      </c>
    </row>
    <row r="15" ht="15" spans="1:13">
      <c r="A15" s="3">
        <v>43448</v>
      </c>
      <c r="B15" s="4">
        <v>230</v>
      </c>
      <c r="C15" s="4">
        <v>6</v>
      </c>
      <c r="D15" s="5">
        <v>0.0261</v>
      </c>
      <c r="E15" s="6">
        <v>34.13</v>
      </c>
      <c r="F15" s="6">
        <v>5.69</v>
      </c>
      <c r="G15" s="4" t="s">
        <v>11</v>
      </c>
      <c r="H15" s="4" t="s">
        <v>11</v>
      </c>
      <c r="I15" s="4" t="s">
        <v>11</v>
      </c>
      <c r="J15" s="4" t="s">
        <v>11</v>
      </c>
      <c r="K15" s="4" t="s">
        <v>11</v>
      </c>
      <c r="M15" t="s">
        <v>63</v>
      </c>
    </row>
    <row r="16" ht="15" spans="1:13">
      <c r="A16" s="8">
        <v>43449</v>
      </c>
      <c r="B16" s="9">
        <v>182</v>
      </c>
      <c r="C16" s="9">
        <v>11</v>
      </c>
      <c r="D16" s="10">
        <v>0.0604</v>
      </c>
      <c r="E16" s="11">
        <v>29.74</v>
      </c>
      <c r="F16" s="11">
        <v>2.7</v>
      </c>
      <c r="G16" s="12">
        <v>0</v>
      </c>
      <c r="H16" s="9">
        <v>0</v>
      </c>
      <c r="I16" s="9">
        <v>1</v>
      </c>
      <c r="J16" s="9">
        <v>1</v>
      </c>
      <c r="K16" s="16">
        <v>0</v>
      </c>
      <c r="M16" t="s">
        <v>64</v>
      </c>
    </row>
    <row r="17" ht="15" spans="1:13">
      <c r="A17" s="3">
        <v>43450</v>
      </c>
      <c r="B17" s="4">
        <v>414</v>
      </c>
      <c r="C17" s="4">
        <v>14</v>
      </c>
      <c r="D17" s="5">
        <v>0.0338</v>
      </c>
      <c r="E17" s="6">
        <v>91.14</v>
      </c>
      <c r="F17" s="6">
        <v>6.51</v>
      </c>
      <c r="G17" s="7">
        <v>0</v>
      </c>
      <c r="H17" s="4">
        <v>0</v>
      </c>
      <c r="I17" s="4">
        <v>1</v>
      </c>
      <c r="J17" s="4">
        <v>1</v>
      </c>
      <c r="K17" s="15">
        <v>0</v>
      </c>
      <c r="M17" t="s">
        <v>65</v>
      </c>
    </row>
    <row r="18" ht="15" spans="1:13">
      <c r="A18" s="3">
        <v>43451</v>
      </c>
      <c r="B18" s="4">
        <v>221</v>
      </c>
      <c r="C18" s="4">
        <v>7</v>
      </c>
      <c r="D18" s="5">
        <v>0.0317</v>
      </c>
      <c r="E18" s="6">
        <v>24.69</v>
      </c>
      <c r="F18" s="6">
        <v>3.53</v>
      </c>
      <c r="G18" s="4" t="s">
        <v>11</v>
      </c>
      <c r="H18" s="4" t="s">
        <v>11</v>
      </c>
      <c r="I18" s="4" t="s">
        <v>11</v>
      </c>
      <c r="J18" s="4" t="s">
        <v>11</v>
      </c>
      <c r="K18" s="4" t="s">
        <v>11</v>
      </c>
      <c r="M18" t="s">
        <v>66</v>
      </c>
    </row>
    <row r="19" ht="15" spans="1:13">
      <c r="A19" s="3">
        <v>43452</v>
      </c>
      <c r="B19" s="4">
        <v>400</v>
      </c>
      <c r="C19" s="4">
        <v>16</v>
      </c>
      <c r="D19" s="7">
        <v>0.04</v>
      </c>
      <c r="E19" s="6">
        <v>91.92</v>
      </c>
      <c r="F19" s="6">
        <v>5.75</v>
      </c>
      <c r="G19" s="7">
        <v>0</v>
      </c>
      <c r="H19" s="4">
        <v>0</v>
      </c>
      <c r="I19" s="4">
        <v>1</v>
      </c>
      <c r="J19" s="4">
        <v>1</v>
      </c>
      <c r="K19" s="15">
        <v>0</v>
      </c>
      <c r="M19" t="s">
        <v>67</v>
      </c>
    </row>
    <row r="20" ht="15" spans="1:13">
      <c r="A20" s="3">
        <v>43453</v>
      </c>
      <c r="B20" s="4">
        <v>410</v>
      </c>
      <c r="C20" s="4">
        <v>8</v>
      </c>
      <c r="D20" s="5">
        <v>0.0195</v>
      </c>
      <c r="E20" s="6">
        <v>52.62</v>
      </c>
      <c r="F20" s="6">
        <v>6.58</v>
      </c>
      <c r="G20" s="4" t="s">
        <v>11</v>
      </c>
      <c r="H20" s="4" t="s">
        <v>11</v>
      </c>
      <c r="I20" s="4" t="s">
        <v>11</v>
      </c>
      <c r="J20" s="4" t="s">
        <v>11</v>
      </c>
      <c r="K20" s="4" t="s">
        <v>11</v>
      </c>
      <c r="M20" t="s">
        <v>68</v>
      </c>
    </row>
    <row r="21" ht="15" spans="1:13">
      <c r="A21" s="3">
        <v>43454</v>
      </c>
      <c r="B21" s="4">
        <v>535</v>
      </c>
      <c r="C21" s="4">
        <v>14</v>
      </c>
      <c r="D21" s="5">
        <v>0.0262</v>
      </c>
      <c r="E21" s="6">
        <v>90.52</v>
      </c>
      <c r="F21" s="6">
        <v>6.47</v>
      </c>
      <c r="G21" s="4" t="s">
        <v>11</v>
      </c>
      <c r="H21" s="4" t="s">
        <v>11</v>
      </c>
      <c r="I21" s="4" t="s">
        <v>11</v>
      </c>
      <c r="J21" s="4" t="s">
        <v>11</v>
      </c>
      <c r="K21" s="4" t="s">
        <v>11</v>
      </c>
      <c r="M21" t="s">
        <v>69</v>
      </c>
    </row>
    <row r="22" ht="15" spans="1:13">
      <c r="A22" s="3">
        <v>43455</v>
      </c>
      <c r="B22" s="4">
        <v>296</v>
      </c>
      <c r="C22" s="4">
        <v>6</v>
      </c>
      <c r="D22" s="5">
        <v>0.0203</v>
      </c>
      <c r="E22" s="6">
        <v>29.94</v>
      </c>
      <c r="F22" s="6">
        <v>4.99</v>
      </c>
      <c r="G22" s="4" t="s">
        <v>11</v>
      </c>
      <c r="H22" s="4" t="s">
        <v>11</v>
      </c>
      <c r="I22" s="4" t="s">
        <v>11</v>
      </c>
      <c r="J22" s="4" t="s">
        <v>11</v>
      </c>
      <c r="K22" s="4" t="s">
        <v>11</v>
      </c>
      <c r="M22" t="s">
        <v>70</v>
      </c>
    </row>
    <row r="23" ht="15" spans="1:11">
      <c r="A23" s="3">
        <v>43456</v>
      </c>
      <c r="B23" s="13">
        <v>1142</v>
      </c>
      <c r="C23" s="4">
        <v>18</v>
      </c>
      <c r="D23" s="5">
        <v>0.0158</v>
      </c>
      <c r="E23" s="6">
        <v>99.75</v>
      </c>
      <c r="F23" s="6">
        <v>5.54</v>
      </c>
      <c r="G23" s="7">
        <v>0</v>
      </c>
      <c r="H23" s="4">
        <v>0</v>
      </c>
      <c r="I23" s="4">
        <v>1</v>
      </c>
      <c r="J23" s="4">
        <v>0</v>
      </c>
      <c r="K23" s="15">
        <v>0</v>
      </c>
    </row>
    <row r="24" ht="15" spans="1:13">
      <c r="A24" s="3">
        <v>43457</v>
      </c>
      <c r="B24" s="13">
        <v>1054</v>
      </c>
      <c r="C24" s="4">
        <v>25</v>
      </c>
      <c r="D24" s="5">
        <v>0.0237</v>
      </c>
      <c r="E24" s="6">
        <v>99.47</v>
      </c>
      <c r="F24" s="6">
        <v>3.98</v>
      </c>
      <c r="G24" s="7">
        <v>0</v>
      </c>
      <c r="H24" s="4">
        <v>0</v>
      </c>
      <c r="I24" s="4">
        <v>1</v>
      </c>
      <c r="J24" s="4">
        <v>0</v>
      </c>
      <c r="K24" s="15">
        <v>0</v>
      </c>
      <c r="M24" t="s">
        <v>71</v>
      </c>
    </row>
    <row r="25" ht="15" spans="1:13">
      <c r="A25" s="3">
        <v>43458</v>
      </c>
      <c r="B25" s="13">
        <v>1303</v>
      </c>
      <c r="C25" s="4">
        <v>28</v>
      </c>
      <c r="D25" s="5">
        <v>0.0215</v>
      </c>
      <c r="E25" s="6">
        <v>99.82</v>
      </c>
      <c r="F25" s="6">
        <v>3.56</v>
      </c>
      <c r="G25" s="7">
        <v>0</v>
      </c>
      <c r="H25" s="4">
        <v>0</v>
      </c>
      <c r="I25" s="4">
        <v>2</v>
      </c>
      <c r="J25" s="4">
        <v>0</v>
      </c>
      <c r="K25" s="15">
        <v>0</v>
      </c>
      <c r="M25" t="s">
        <v>72</v>
      </c>
    </row>
    <row r="26" ht="15" spans="1:13">
      <c r="A26" s="3">
        <v>43459</v>
      </c>
      <c r="B26" s="13">
        <v>1013</v>
      </c>
      <c r="C26" s="4">
        <v>19</v>
      </c>
      <c r="D26" s="5">
        <v>0.0188</v>
      </c>
      <c r="E26" s="6">
        <v>99.26</v>
      </c>
      <c r="F26" s="6">
        <v>5.22</v>
      </c>
      <c r="G26" s="5">
        <v>0.0526</v>
      </c>
      <c r="H26" s="4">
        <v>65.85</v>
      </c>
      <c r="I26" s="4">
        <v>5</v>
      </c>
      <c r="J26" s="4">
        <v>1</v>
      </c>
      <c r="K26" s="6">
        <v>6536.48</v>
      </c>
      <c r="M26" t="s">
        <v>73</v>
      </c>
    </row>
    <row r="27" ht="15" spans="1:13">
      <c r="A27" s="3">
        <v>43460</v>
      </c>
      <c r="B27" s="13">
        <v>1401</v>
      </c>
      <c r="C27" s="4">
        <v>24</v>
      </c>
      <c r="D27" s="5">
        <v>0.0171</v>
      </c>
      <c r="E27" s="6">
        <v>99.63</v>
      </c>
      <c r="F27" s="6">
        <v>4.15</v>
      </c>
      <c r="G27" s="7">
        <v>0</v>
      </c>
      <c r="H27" s="4">
        <v>0</v>
      </c>
      <c r="I27" s="4">
        <v>0</v>
      </c>
      <c r="J27" s="4">
        <v>1</v>
      </c>
      <c r="K27" s="15">
        <v>0</v>
      </c>
      <c r="M27" t="s">
        <v>74</v>
      </c>
    </row>
    <row r="28" ht="15" spans="1:13">
      <c r="A28" s="3">
        <v>43461</v>
      </c>
      <c r="B28" s="13">
        <v>1305</v>
      </c>
      <c r="C28" s="4">
        <v>21</v>
      </c>
      <c r="D28" s="5">
        <v>0.0161</v>
      </c>
      <c r="E28" s="6">
        <v>99.35</v>
      </c>
      <c r="F28" s="6">
        <v>4.73</v>
      </c>
      <c r="G28" s="4" t="s">
        <v>11</v>
      </c>
      <c r="H28" s="4" t="s">
        <v>11</v>
      </c>
      <c r="I28" s="4" t="s">
        <v>11</v>
      </c>
      <c r="J28" s="4" t="s">
        <v>11</v>
      </c>
      <c r="K28" s="4" t="s">
        <v>11</v>
      </c>
      <c r="M28" t="s">
        <v>75</v>
      </c>
    </row>
    <row r="29" ht="15" spans="1:13">
      <c r="A29" s="3">
        <v>43462</v>
      </c>
      <c r="B29" s="13">
        <v>1079</v>
      </c>
      <c r="C29" s="4">
        <v>25</v>
      </c>
      <c r="D29" s="5">
        <v>0.0232</v>
      </c>
      <c r="E29" s="6">
        <v>99.56</v>
      </c>
      <c r="F29" s="6">
        <v>3.98</v>
      </c>
      <c r="G29" s="7">
        <v>0</v>
      </c>
      <c r="H29" s="4">
        <v>0</v>
      </c>
      <c r="I29" s="4">
        <v>0</v>
      </c>
      <c r="J29" s="4">
        <v>1</v>
      </c>
      <c r="K29" s="15">
        <v>0</v>
      </c>
      <c r="M29" t="s">
        <v>76</v>
      </c>
    </row>
    <row r="30" ht="15" spans="1:13">
      <c r="A30" s="3">
        <v>43463</v>
      </c>
      <c r="B30" s="13">
        <v>1214</v>
      </c>
      <c r="C30" s="4">
        <v>17</v>
      </c>
      <c r="D30" s="5">
        <v>0.014</v>
      </c>
      <c r="E30" s="6">
        <v>97.75</v>
      </c>
      <c r="F30" s="6">
        <v>5.75</v>
      </c>
      <c r="G30" s="4" t="s">
        <v>11</v>
      </c>
      <c r="H30" s="4" t="s">
        <v>11</v>
      </c>
      <c r="I30" s="4" t="s">
        <v>11</v>
      </c>
      <c r="J30" s="4" t="s">
        <v>11</v>
      </c>
      <c r="K30" s="4" t="s">
        <v>11</v>
      </c>
      <c r="M30" t="s">
        <v>77</v>
      </c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</sheetData>
  <sortState ref="A2:K31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Q239"/>
  <sheetViews>
    <sheetView workbookViewId="0">
      <pane ySplit="1" topLeftCell="A44" activePane="bottomLeft" state="frozen"/>
      <selection/>
      <selection pane="bottomLeft" activeCell="B71" sqref="B71:L71"/>
    </sheetView>
  </sheetViews>
  <sheetFormatPr defaultColWidth="11" defaultRowHeight="13.5" customHeight="1"/>
  <cols>
    <col min="1" max="1" width="10.775"/>
    <col min="2" max="2" width="7" customWidth="1"/>
    <col min="3" max="4" width="5.88333333333333" customWidth="1"/>
    <col min="5" max="5" width="9.33333333333333" customWidth="1"/>
    <col min="6" max="6" width="10.3333333333333" customWidth="1"/>
    <col min="7" max="8" width="8.88333333333333" customWidth="1"/>
    <col min="9" max="12" width="8.10833333333333" customWidth="1"/>
    <col min="13" max="13" width="11.6666666666667" customWidth="1"/>
    <col min="14" max="22" width="10.775"/>
  </cols>
  <sheetData>
    <row r="1" customHeight="1" spans="1:13">
      <c r="A1" s="18"/>
      <c r="B1" s="1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9" t="s">
        <v>9</v>
      </c>
      <c r="L1" t="s">
        <v>16</v>
      </c>
      <c r="M1" t="s">
        <v>17</v>
      </c>
    </row>
    <row r="2" customHeight="1" spans="1:13">
      <c r="A2" s="32">
        <v>43485</v>
      </c>
      <c r="B2" s="33">
        <v>8855</v>
      </c>
      <c r="C2" s="34">
        <v>112</v>
      </c>
      <c r="D2" s="35">
        <v>0.0126</v>
      </c>
      <c r="E2" s="36">
        <v>599.56</v>
      </c>
      <c r="F2" s="36">
        <v>5.35</v>
      </c>
      <c r="G2" s="37">
        <v>0</v>
      </c>
      <c r="H2" s="34">
        <v>0</v>
      </c>
      <c r="I2" s="34">
        <v>3</v>
      </c>
      <c r="J2" s="34">
        <v>8</v>
      </c>
      <c r="K2" s="38">
        <v>0</v>
      </c>
      <c r="L2" s="34">
        <v>0</v>
      </c>
      <c r="M2" s="39">
        <f>IFERROR((I2+J2)/C2," ")</f>
        <v>0.0982142857142857</v>
      </c>
    </row>
    <row r="3" customHeight="1" spans="1:13">
      <c r="A3" s="32">
        <v>43486</v>
      </c>
      <c r="B3" s="33">
        <v>7841</v>
      </c>
      <c r="C3" s="34">
        <v>110</v>
      </c>
      <c r="D3" s="35">
        <v>0.014</v>
      </c>
      <c r="E3" s="36">
        <v>599.2</v>
      </c>
      <c r="F3" s="36">
        <v>5.45</v>
      </c>
      <c r="G3" s="35">
        <v>0.0091</v>
      </c>
      <c r="H3" s="34">
        <v>3</v>
      </c>
      <c r="I3" s="34">
        <v>5</v>
      </c>
      <c r="J3" s="34">
        <v>5</v>
      </c>
      <c r="K3" s="38">
        <v>1799</v>
      </c>
      <c r="L3" s="34">
        <v>1</v>
      </c>
      <c r="M3" s="39">
        <f t="shared" ref="M3:M66" si="0">IFERROR((I3+J3)/C3," ")</f>
        <v>0.0909090909090909</v>
      </c>
    </row>
    <row r="4" customHeight="1" spans="1:13">
      <c r="A4" s="32">
        <v>43487</v>
      </c>
      <c r="B4" s="33">
        <v>11743</v>
      </c>
      <c r="C4" s="34">
        <v>124</v>
      </c>
      <c r="D4" s="35">
        <v>0.0106</v>
      </c>
      <c r="E4" s="36">
        <v>599.9</v>
      </c>
      <c r="F4" s="36">
        <v>4.84</v>
      </c>
      <c r="G4" s="37">
        <v>0</v>
      </c>
      <c r="H4" s="34">
        <v>0</v>
      </c>
      <c r="I4" s="34">
        <v>1</v>
      </c>
      <c r="J4" s="34">
        <v>3</v>
      </c>
      <c r="K4" s="38">
        <v>0</v>
      </c>
      <c r="L4" s="34">
        <v>0</v>
      </c>
      <c r="M4" s="39">
        <f t="shared" si="0"/>
        <v>0.032258064516129</v>
      </c>
    </row>
    <row r="5" customHeight="1" spans="1:13">
      <c r="A5" s="32">
        <v>43488</v>
      </c>
      <c r="B5" s="33">
        <v>8046</v>
      </c>
      <c r="C5" s="34">
        <v>111</v>
      </c>
      <c r="D5" s="35">
        <v>0.0138</v>
      </c>
      <c r="E5" s="36">
        <v>599.89</v>
      </c>
      <c r="F5" s="36">
        <v>5.4</v>
      </c>
      <c r="G5" s="35">
        <v>0.009</v>
      </c>
      <c r="H5" s="34">
        <v>4.71</v>
      </c>
      <c r="I5" s="34">
        <v>4</v>
      </c>
      <c r="J5" s="34">
        <v>3</v>
      </c>
      <c r="K5" s="38">
        <v>2824</v>
      </c>
      <c r="L5" s="34">
        <v>1</v>
      </c>
      <c r="M5" s="39">
        <f t="shared" si="0"/>
        <v>0.0630630630630631</v>
      </c>
    </row>
    <row r="6" customHeight="1" spans="1:13">
      <c r="A6" s="32">
        <v>43489</v>
      </c>
      <c r="B6" s="33">
        <v>10918</v>
      </c>
      <c r="C6" s="34">
        <v>132</v>
      </c>
      <c r="D6" s="35">
        <v>0.0121</v>
      </c>
      <c r="E6" s="36">
        <v>599.85</v>
      </c>
      <c r="F6" s="36">
        <v>4.54</v>
      </c>
      <c r="G6" s="37">
        <v>0</v>
      </c>
      <c r="H6" s="34">
        <v>0</v>
      </c>
      <c r="I6" s="34">
        <v>6</v>
      </c>
      <c r="J6" s="34">
        <v>1</v>
      </c>
      <c r="K6" s="38">
        <v>0</v>
      </c>
      <c r="L6" s="34">
        <v>0</v>
      </c>
      <c r="M6" s="39">
        <f t="shared" si="0"/>
        <v>0.053030303030303</v>
      </c>
    </row>
    <row r="7" customHeight="1" spans="1:13">
      <c r="A7" s="32">
        <v>43490</v>
      </c>
      <c r="B7" s="33">
        <v>34619</v>
      </c>
      <c r="C7" s="34">
        <v>146</v>
      </c>
      <c r="D7" s="35">
        <v>0.0042</v>
      </c>
      <c r="E7" s="38">
        <v>600</v>
      </c>
      <c r="F7" s="36">
        <v>4.11</v>
      </c>
      <c r="G7" s="37">
        <v>0</v>
      </c>
      <c r="H7" s="34">
        <v>0</v>
      </c>
      <c r="I7" s="34">
        <v>1</v>
      </c>
      <c r="J7" s="34">
        <v>4</v>
      </c>
      <c r="K7" s="38">
        <v>0</v>
      </c>
      <c r="L7" s="34">
        <v>0</v>
      </c>
      <c r="M7" s="39">
        <f t="shared" si="0"/>
        <v>0.0342465753424658</v>
      </c>
    </row>
    <row r="8" customHeight="1" spans="1:13">
      <c r="A8" s="32">
        <v>43491</v>
      </c>
      <c r="B8" s="33">
        <v>29477</v>
      </c>
      <c r="C8" s="34">
        <v>156</v>
      </c>
      <c r="D8" s="35">
        <v>0.0053</v>
      </c>
      <c r="E8" s="36">
        <v>599.9</v>
      </c>
      <c r="F8" s="36">
        <v>3.85</v>
      </c>
      <c r="G8" s="35">
        <v>0.0064</v>
      </c>
      <c r="H8" s="34">
        <v>3</v>
      </c>
      <c r="I8" s="34">
        <v>10</v>
      </c>
      <c r="J8" s="34">
        <v>4</v>
      </c>
      <c r="K8" s="38">
        <v>1799</v>
      </c>
      <c r="L8" s="34">
        <v>1</v>
      </c>
      <c r="M8" s="39">
        <f t="shared" si="0"/>
        <v>0.0897435897435897</v>
      </c>
    </row>
    <row r="9" customHeight="1" spans="1:13">
      <c r="A9" s="32">
        <v>43492</v>
      </c>
      <c r="B9" s="33">
        <v>25048</v>
      </c>
      <c r="C9" s="34">
        <v>160</v>
      </c>
      <c r="D9" s="35">
        <v>0.0064</v>
      </c>
      <c r="E9" s="36">
        <v>599.85</v>
      </c>
      <c r="F9" s="36">
        <v>3.75</v>
      </c>
      <c r="G9" s="37">
        <v>0</v>
      </c>
      <c r="H9" s="34">
        <v>0</v>
      </c>
      <c r="I9" s="34">
        <v>8</v>
      </c>
      <c r="J9" s="34">
        <v>1</v>
      </c>
      <c r="K9" s="38">
        <v>0</v>
      </c>
      <c r="L9" s="34">
        <v>0</v>
      </c>
      <c r="M9" s="39">
        <f t="shared" si="0"/>
        <v>0.05625</v>
      </c>
    </row>
    <row r="10" customHeight="1" spans="1:13">
      <c r="A10" s="32">
        <v>43493</v>
      </c>
      <c r="B10" s="33">
        <v>21121</v>
      </c>
      <c r="C10" s="34">
        <v>146</v>
      </c>
      <c r="D10" s="35">
        <v>0.0069</v>
      </c>
      <c r="E10" s="36">
        <v>599.99</v>
      </c>
      <c r="F10" s="36">
        <v>4.11</v>
      </c>
      <c r="G10" s="37">
        <v>0</v>
      </c>
      <c r="H10" s="34">
        <v>0</v>
      </c>
      <c r="I10" s="34">
        <v>1</v>
      </c>
      <c r="J10" s="34">
        <v>2</v>
      </c>
      <c r="K10" s="38">
        <v>0</v>
      </c>
      <c r="L10" s="34">
        <v>0</v>
      </c>
      <c r="M10" s="39">
        <f t="shared" si="0"/>
        <v>0.0205479452054795</v>
      </c>
    </row>
    <row r="11" customHeight="1" spans="1:13">
      <c r="A11" s="32">
        <v>43494</v>
      </c>
      <c r="B11" s="33">
        <v>36813</v>
      </c>
      <c r="C11" s="34">
        <v>192</v>
      </c>
      <c r="D11" s="35">
        <v>0.0052</v>
      </c>
      <c r="E11" s="36">
        <v>588.59</v>
      </c>
      <c r="F11" s="36">
        <v>3.07</v>
      </c>
      <c r="G11" s="37">
        <v>0</v>
      </c>
      <c r="H11" s="34">
        <v>0</v>
      </c>
      <c r="I11" s="34">
        <v>5</v>
      </c>
      <c r="J11" s="34">
        <v>3</v>
      </c>
      <c r="K11" s="38">
        <v>0</v>
      </c>
      <c r="L11" s="34">
        <v>0</v>
      </c>
      <c r="M11" s="39">
        <f t="shared" si="0"/>
        <v>0.0416666666666667</v>
      </c>
    </row>
    <row r="12" customHeight="1" spans="1:13">
      <c r="A12" s="32">
        <v>43495</v>
      </c>
      <c r="B12" s="33">
        <v>23780</v>
      </c>
      <c r="C12" s="34">
        <v>135</v>
      </c>
      <c r="D12" s="35">
        <v>0.0057</v>
      </c>
      <c r="E12" s="36">
        <v>399.95</v>
      </c>
      <c r="F12" s="36">
        <v>2.96</v>
      </c>
      <c r="G12" s="35">
        <v>0.0074</v>
      </c>
      <c r="H12" s="34">
        <v>4.5</v>
      </c>
      <c r="I12" s="34">
        <v>9</v>
      </c>
      <c r="J12" s="34">
        <v>5</v>
      </c>
      <c r="K12" s="38">
        <v>1799</v>
      </c>
      <c r="L12" s="34">
        <v>1</v>
      </c>
      <c r="M12" s="39">
        <f t="shared" si="0"/>
        <v>0.103703703703704</v>
      </c>
    </row>
    <row r="13" customHeight="1" spans="1:13">
      <c r="A13" s="32">
        <v>43496</v>
      </c>
      <c r="B13" s="43">
        <v>40217</v>
      </c>
      <c r="C13" s="44">
        <v>345</v>
      </c>
      <c r="D13" s="45">
        <v>0.0086</v>
      </c>
      <c r="E13" s="46">
        <v>399.99</v>
      </c>
      <c r="F13" s="46">
        <v>1.16</v>
      </c>
      <c r="G13" s="47">
        <v>0</v>
      </c>
      <c r="H13" s="44">
        <v>0</v>
      </c>
      <c r="I13" s="44">
        <v>14</v>
      </c>
      <c r="J13" s="44">
        <v>2</v>
      </c>
      <c r="K13" s="53">
        <v>0</v>
      </c>
      <c r="L13" s="44">
        <v>0</v>
      </c>
      <c r="M13" s="39">
        <f t="shared" si="0"/>
        <v>0.0463768115942029</v>
      </c>
    </row>
    <row r="14" customHeight="1" spans="1:13">
      <c r="A14" s="32">
        <v>43497</v>
      </c>
      <c r="B14" s="33">
        <v>16540</v>
      </c>
      <c r="C14" s="34">
        <v>250</v>
      </c>
      <c r="D14" s="35">
        <v>0.0151</v>
      </c>
      <c r="E14" s="36">
        <v>399.96</v>
      </c>
      <c r="F14" s="36">
        <v>1.6</v>
      </c>
      <c r="G14" s="37">
        <v>0</v>
      </c>
      <c r="H14" s="34">
        <v>0</v>
      </c>
      <c r="I14" s="34">
        <v>18</v>
      </c>
      <c r="J14" s="34">
        <v>0</v>
      </c>
      <c r="K14" s="38">
        <v>0</v>
      </c>
      <c r="L14" s="34">
        <v>0</v>
      </c>
      <c r="M14" s="39">
        <f t="shared" si="0"/>
        <v>0.072</v>
      </c>
    </row>
    <row r="15" customHeight="1" spans="1:13">
      <c r="A15" s="32">
        <v>43498</v>
      </c>
      <c r="B15" s="33">
        <v>20991</v>
      </c>
      <c r="C15" s="34">
        <v>361</v>
      </c>
      <c r="D15" s="35">
        <v>0.0172</v>
      </c>
      <c r="E15" s="38">
        <v>600</v>
      </c>
      <c r="F15" s="36">
        <v>1.66</v>
      </c>
      <c r="G15" s="35">
        <v>0.0028</v>
      </c>
      <c r="H15" s="34">
        <v>3</v>
      </c>
      <c r="I15" s="34">
        <v>24</v>
      </c>
      <c r="J15" s="34">
        <v>1</v>
      </c>
      <c r="K15" s="38">
        <v>1799</v>
      </c>
      <c r="L15" s="34">
        <v>1</v>
      </c>
      <c r="M15" s="39">
        <f t="shared" si="0"/>
        <v>0.0692520775623269</v>
      </c>
    </row>
    <row r="16" customHeight="1" spans="1:13">
      <c r="A16" s="32">
        <v>43499</v>
      </c>
      <c r="B16" s="33">
        <v>31182</v>
      </c>
      <c r="C16" s="34">
        <v>541</v>
      </c>
      <c r="D16" s="35">
        <v>0.0174</v>
      </c>
      <c r="E16" s="36">
        <v>599.96</v>
      </c>
      <c r="F16" s="36">
        <v>1.11</v>
      </c>
      <c r="G16" s="35">
        <v>0.0018</v>
      </c>
      <c r="H16" s="34">
        <v>3.78</v>
      </c>
      <c r="I16" s="34">
        <v>53</v>
      </c>
      <c r="J16" s="34">
        <v>4</v>
      </c>
      <c r="K16" s="38">
        <v>2269</v>
      </c>
      <c r="L16" s="34">
        <v>1</v>
      </c>
      <c r="M16" s="39">
        <f t="shared" si="0"/>
        <v>0.105360443622921</v>
      </c>
    </row>
    <row r="17" customHeight="1" spans="1:13">
      <c r="A17" s="32">
        <v>43500</v>
      </c>
      <c r="B17" s="33">
        <v>43640</v>
      </c>
      <c r="C17" s="34">
        <v>626</v>
      </c>
      <c r="D17" s="35">
        <v>0.0143</v>
      </c>
      <c r="E17" s="36">
        <v>599.97</v>
      </c>
      <c r="F17" s="36">
        <v>0.96</v>
      </c>
      <c r="G17" s="35">
        <v>0.0016</v>
      </c>
      <c r="H17" s="34">
        <v>0</v>
      </c>
      <c r="I17" s="34">
        <v>77</v>
      </c>
      <c r="J17" s="34">
        <v>3</v>
      </c>
      <c r="K17" s="38">
        <v>1</v>
      </c>
      <c r="L17" s="34">
        <v>1</v>
      </c>
      <c r="M17" s="39">
        <f t="shared" si="0"/>
        <v>0.12779552715655</v>
      </c>
    </row>
    <row r="18" customHeight="1" spans="1:13">
      <c r="A18" s="32">
        <v>43501</v>
      </c>
      <c r="B18" s="33">
        <v>21656</v>
      </c>
      <c r="C18" s="34">
        <v>243</v>
      </c>
      <c r="D18" s="35">
        <v>0.0112</v>
      </c>
      <c r="E18" s="36">
        <v>599.99</v>
      </c>
      <c r="F18" s="36">
        <v>2.47</v>
      </c>
      <c r="G18" s="37">
        <v>0</v>
      </c>
      <c r="H18" s="34">
        <v>0</v>
      </c>
      <c r="I18" s="34">
        <v>5</v>
      </c>
      <c r="J18" s="34">
        <v>4</v>
      </c>
      <c r="K18" s="38">
        <v>0</v>
      </c>
      <c r="L18" s="34">
        <v>0</v>
      </c>
      <c r="M18" s="39">
        <f t="shared" si="0"/>
        <v>0.037037037037037</v>
      </c>
    </row>
    <row r="19" customHeight="1" spans="1:13">
      <c r="A19" s="32">
        <v>43502</v>
      </c>
      <c r="B19" s="33">
        <v>20828</v>
      </c>
      <c r="C19" s="34">
        <v>218</v>
      </c>
      <c r="D19" s="35">
        <v>0.0105</v>
      </c>
      <c r="E19" s="36">
        <v>599.98</v>
      </c>
      <c r="F19" s="36">
        <v>2.75</v>
      </c>
      <c r="G19" s="37">
        <v>0</v>
      </c>
      <c r="H19" s="34">
        <v>0</v>
      </c>
      <c r="I19" s="34">
        <v>4</v>
      </c>
      <c r="J19" s="34">
        <v>4</v>
      </c>
      <c r="K19" s="38">
        <v>0</v>
      </c>
      <c r="L19" s="34">
        <v>0</v>
      </c>
      <c r="M19" s="39">
        <f t="shared" si="0"/>
        <v>0.036697247706422</v>
      </c>
    </row>
    <row r="20" customHeight="1" spans="1:13">
      <c r="A20" s="32">
        <v>43503</v>
      </c>
      <c r="B20" s="33">
        <v>15486</v>
      </c>
      <c r="C20" s="34">
        <v>233</v>
      </c>
      <c r="D20" s="35">
        <v>0.015</v>
      </c>
      <c r="E20" s="36">
        <v>599.96</v>
      </c>
      <c r="F20" s="36">
        <v>2.57</v>
      </c>
      <c r="G20" s="35">
        <v>0.0086</v>
      </c>
      <c r="H20" s="34">
        <v>3.14</v>
      </c>
      <c r="I20" s="34">
        <v>3</v>
      </c>
      <c r="J20" s="34">
        <v>2</v>
      </c>
      <c r="K20" s="38">
        <v>1885</v>
      </c>
      <c r="L20" s="34">
        <v>2</v>
      </c>
      <c r="M20" s="39">
        <f t="shared" si="0"/>
        <v>0.0214592274678112</v>
      </c>
    </row>
    <row r="21" customHeight="1" spans="1:13">
      <c r="A21" s="32">
        <v>43504</v>
      </c>
      <c r="B21" s="33">
        <v>17642</v>
      </c>
      <c r="C21" s="34">
        <v>236</v>
      </c>
      <c r="D21" s="35">
        <v>0.0134</v>
      </c>
      <c r="E21" s="36">
        <v>599.87</v>
      </c>
      <c r="F21" s="36">
        <v>2.54</v>
      </c>
      <c r="G21" s="35">
        <v>0.0127</v>
      </c>
      <c r="H21" s="34">
        <v>10.59</v>
      </c>
      <c r="I21" s="34">
        <v>10</v>
      </c>
      <c r="J21" s="34">
        <v>10</v>
      </c>
      <c r="K21" s="38">
        <v>6350</v>
      </c>
      <c r="L21" s="34">
        <v>3</v>
      </c>
      <c r="M21" s="39">
        <f t="shared" si="0"/>
        <v>0.0847457627118644</v>
      </c>
    </row>
    <row r="22" customHeight="1" spans="1:13">
      <c r="A22" s="32">
        <v>43505</v>
      </c>
      <c r="B22" s="33">
        <v>22532</v>
      </c>
      <c r="C22" s="34">
        <v>274</v>
      </c>
      <c r="D22" s="35">
        <v>0.0122</v>
      </c>
      <c r="E22" s="36">
        <v>599.95</v>
      </c>
      <c r="F22" s="36">
        <v>2.19</v>
      </c>
      <c r="G22" s="37">
        <v>0</v>
      </c>
      <c r="H22" s="34">
        <v>0</v>
      </c>
      <c r="I22" s="34">
        <v>3</v>
      </c>
      <c r="J22" s="34">
        <v>5</v>
      </c>
      <c r="K22" s="38">
        <v>0</v>
      </c>
      <c r="L22" s="34">
        <v>0</v>
      </c>
      <c r="M22" s="39">
        <f t="shared" si="0"/>
        <v>0.0291970802919708</v>
      </c>
    </row>
    <row r="23" customHeight="1" spans="1:13">
      <c r="A23" s="32">
        <v>43506</v>
      </c>
      <c r="B23" s="33">
        <v>21604</v>
      </c>
      <c r="C23" s="34">
        <v>309</v>
      </c>
      <c r="D23" s="35">
        <v>0.0143</v>
      </c>
      <c r="E23" s="36">
        <v>599.96</v>
      </c>
      <c r="F23" s="36">
        <v>1.94</v>
      </c>
      <c r="G23" s="37">
        <v>0</v>
      </c>
      <c r="H23" s="34">
        <v>0</v>
      </c>
      <c r="I23" s="34">
        <v>4</v>
      </c>
      <c r="J23" s="34">
        <v>1</v>
      </c>
      <c r="K23" s="38">
        <v>0</v>
      </c>
      <c r="L23" s="34">
        <v>0</v>
      </c>
      <c r="M23" s="39">
        <f t="shared" si="0"/>
        <v>0.0161812297734628</v>
      </c>
    </row>
    <row r="24" customHeight="1" spans="1:13">
      <c r="A24" s="32">
        <v>43507</v>
      </c>
      <c r="B24" s="33">
        <v>26128</v>
      </c>
      <c r="C24" s="34">
        <v>244</v>
      </c>
      <c r="D24" s="35">
        <v>0.0093</v>
      </c>
      <c r="E24" s="36">
        <v>599.93</v>
      </c>
      <c r="F24" s="36">
        <v>2.46</v>
      </c>
      <c r="G24" s="35">
        <v>0.0082</v>
      </c>
      <c r="H24" s="34">
        <v>3.15</v>
      </c>
      <c r="I24" s="34">
        <v>6</v>
      </c>
      <c r="J24" s="34">
        <v>1</v>
      </c>
      <c r="K24" s="38">
        <v>1889</v>
      </c>
      <c r="L24" s="34">
        <v>2</v>
      </c>
      <c r="M24" s="39">
        <f t="shared" si="0"/>
        <v>0.0286885245901639</v>
      </c>
    </row>
    <row r="25" customHeight="1" spans="1:13">
      <c r="A25" s="32">
        <v>43508</v>
      </c>
      <c r="B25" s="33">
        <v>14423</v>
      </c>
      <c r="C25" s="34">
        <v>178</v>
      </c>
      <c r="D25" s="35">
        <v>0.0123</v>
      </c>
      <c r="E25" s="36">
        <v>599.98</v>
      </c>
      <c r="F25" s="36">
        <v>3.37</v>
      </c>
      <c r="G25" s="37">
        <v>0</v>
      </c>
      <c r="H25" s="34">
        <v>0</v>
      </c>
      <c r="I25" s="34">
        <v>2</v>
      </c>
      <c r="J25" s="34">
        <v>2</v>
      </c>
      <c r="K25" s="38">
        <v>0</v>
      </c>
      <c r="L25" s="34">
        <v>0</v>
      </c>
      <c r="M25" s="39">
        <f t="shared" si="0"/>
        <v>0.0224719101123595</v>
      </c>
    </row>
    <row r="26" customHeight="1" spans="1:13">
      <c r="A26" s="32">
        <v>43509</v>
      </c>
      <c r="B26" s="33">
        <v>17243</v>
      </c>
      <c r="C26" s="34">
        <v>229</v>
      </c>
      <c r="D26" s="35">
        <v>0.0133</v>
      </c>
      <c r="E26" s="38">
        <v>600</v>
      </c>
      <c r="F26" s="36">
        <v>2.62</v>
      </c>
      <c r="G26" s="37">
        <v>0</v>
      </c>
      <c r="H26" s="34">
        <v>0</v>
      </c>
      <c r="I26" s="34">
        <v>2</v>
      </c>
      <c r="J26" s="34">
        <v>4</v>
      </c>
      <c r="K26" s="38">
        <v>0</v>
      </c>
      <c r="L26" s="34">
        <v>0</v>
      </c>
      <c r="M26" s="39">
        <f t="shared" si="0"/>
        <v>0.0262008733624454</v>
      </c>
    </row>
    <row r="27" customHeight="1" spans="1:13">
      <c r="A27" s="32">
        <v>43510</v>
      </c>
      <c r="B27" s="33">
        <v>25590</v>
      </c>
      <c r="C27" s="34">
        <v>245</v>
      </c>
      <c r="D27" s="35">
        <v>0.0096</v>
      </c>
      <c r="E27" s="36">
        <v>599.89</v>
      </c>
      <c r="F27" s="36">
        <v>2.45</v>
      </c>
      <c r="G27" s="35">
        <v>0.0163</v>
      </c>
      <c r="H27" s="34">
        <v>6</v>
      </c>
      <c r="I27" s="34">
        <v>15</v>
      </c>
      <c r="J27" s="34">
        <v>6</v>
      </c>
      <c r="K27" s="38">
        <v>3600</v>
      </c>
      <c r="L27" s="34">
        <v>4</v>
      </c>
      <c r="M27" s="39">
        <f t="shared" si="0"/>
        <v>0.0857142857142857</v>
      </c>
    </row>
    <row r="28" customHeight="1" spans="1:13">
      <c r="A28" s="32">
        <v>43511</v>
      </c>
      <c r="B28" s="20">
        <v>27626</v>
      </c>
      <c r="C28" s="9">
        <v>240</v>
      </c>
      <c r="D28" s="10">
        <v>0.0087</v>
      </c>
      <c r="E28" s="11">
        <v>599.87</v>
      </c>
      <c r="F28" s="11">
        <v>2.5</v>
      </c>
      <c r="G28" s="10">
        <v>0.0125</v>
      </c>
      <c r="H28" s="9">
        <v>3</v>
      </c>
      <c r="I28" s="9">
        <v>7</v>
      </c>
      <c r="J28" s="9">
        <v>4</v>
      </c>
      <c r="K28" s="16">
        <v>1801</v>
      </c>
      <c r="L28" s="9">
        <v>3</v>
      </c>
      <c r="M28" s="39">
        <f t="shared" si="0"/>
        <v>0.0458333333333333</v>
      </c>
    </row>
    <row r="29" customHeight="1" spans="1:13">
      <c r="A29" s="32">
        <v>43512</v>
      </c>
      <c r="B29" s="20">
        <v>35507</v>
      </c>
      <c r="C29" s="9">
        <v>251</v>
      </c>
      <c r="D29" s="10">
        <v>0.0071</v>
      </c>
      <c r="E29" s="11">
        <v>520.36</v>
      </c>
      <c r="F29" s="11">
        <v>2.07</v>
      </c>
      <c r="G29" s="10">
        <v>0.004</v>
      </c>
      <c r="H29" s="9">
        <v>3.63</v>
      </c>
      <c r="I29" s="9">
        <v>7</v>
      </c>
      <c r="J29" s="9">
        <v>6</v>
      </c>
      <c r="K29" s="16">
        <v>1888</v>
      </c>
      <c r="L29" s="9">
        <v>1</v>
      </c>
      <c r="M29" s="39">
        <f t="shared" si="0"/>
        <v>0.051792828685259</v>
      </c>
    </row>
    <row r="30" customHeight="1" spans="1:13">
      <c r="A30" s="32">
        <v>43513</v>
      </c>
      <c r="B30" s="20">
        <v>31821</v>
      </c>
      <c r="C30" s="9">
        <v>255</v>
      </c>
      <c r="D30" s="10">
        <v>0.008</v>
      </c>
      <c r="E30" s="11">
        <v>599.98</v>
      </c>
      <c r="F30" s="11">
        <v>2.35</v>
      </c>
      <c r="G30" s="10">
        <v>0.0078</v>
      </c>
      <c r="H30" s="9">
        <v>3</v>
      </c>
      <c r="I30" s="9">
        <v>8</v>
      </c>
      <c r="J30" s="9">
        <v>5</v>
      </c>
      <c r="K30" s="16">
        <v>1800</v>
      </c>
      <c r="L30" s="9">
        <v>2</v>
      </c>
      <c r="M30" s="39">
        <f t="shared" si="0"/>
        <v>0.0509803921568627</v>
      </c>
    </row>
    <row r="31" customHeight="1" spans="1:13">
      <c r="A31" s="32">
        <v>43514</v>
      </c>
      <c r="B31" s="20">
        <v>32917</v>
      </c>
      <c r="C31" s="9">
        <v>299</v>
      </c>
      <c r="D31" s="10">
        <v>0.0091</v>
      </c>
      <c r="E31" s="11">
        <v>593.72</v>
      </c>
      <c r="F31" s="11">
        <v>1.99</v>
      </c>
      <c r="G31" s="12">
        <v>0.01</v>
      </c>
      <c r="H31" s="9">
        <v>6.36</v>
      </c>
      <c r="I31" s="9">
        <v>3</v>
      </c>
      <c r="J31" s="9">
        <v>9</v>
      </c>
      <c r="K31" s="16">
        <v>3777</v>
      </c>
      <c r="L31" s="9">
        <v>3</v>
      </c>
      <c r="M31" s="39">
        <f t="shared" si="0"/>
        <v>0.040133779264214</v>
      </c>
    </row>
    <row r="32" customHeight="1" spans="1:13">
      <c r="A32" s="32">
        <v>43515</v>
      </c>
      <c r="B32" s="20">
        <v>28259</v>
      </c>
      <c r="C32" s="9">
        <v>275</v>
      </c>
      <c r="D32" s="10">
        <v>0.0097</v>
      </c>
      <c r="E32" s="11">
        <v>642.58</v>
      </c>
      <c r="F32" s="11">
        <v>2.34</v>
      </c>
      <c r="G32" s="10">
        <v>0.0073</v>
      </c>
      <c r="H32" s="9">
        <v>2.8</v>
      </c>
      <c r="I32" s="9">
        <v>13</v>
      </c>
      <c r="J32" s="9">
        <v>4</v>
      </c>
      <c r="K32" s="16">
        <v>1800</v>
      </c>
      <c r="L32" s="9">
        <v>2</v>
      </c>
      <c r="M32" s="39">
        <f t="shared" si="0"/>
        <v>0.0618181818181818</v>
      </c>
    </row>
    <row r="33" customHeight="1" spans="1:13">
      <c r="A33" s="32">
        <v>43516</v>
      </c>
      <c r="B33" s="20">
        <v>26966</v>
      </c>
      <c r="C33" s="9">
        <v>293</v>
      </c>
      <c r="D33" s="10">
        <v>0.0109</v>
      </c>
      <c r="E33" s="11">
        <v>647.48</v>
      </c>
      <c r="F33" s="11">
        <v>2.21</v>
      </c>
      <c r="G33" s="12">
        <v>0</v>
      </c>
      <c r="H33" s="9">
        <v>0</v>
      </c>
      <c r="I33" s="9">
        <v>5</v>
      </c>
      <c r="J33" s="9">
        <v>8</v>
      </c>
      <c r="K33" s="16">
        <v>0</v>
      </c>
      <c r="L33" s="9">
        <v>0</v>
      </c>
      <c r="M33" s="39">
        <f t="shared" si="0"/>
        <v>0.0443686006825939</v>
      </c>
    </row>
    <row r="34" customHeight="1" spans="1:13">
      <c r="A34" s="32">
        <v>43517</v>
      </c>
      <c r="B34" s="20">
        <v>18781</v>
      </c>
      <c r="C34" s="9">
        <v>208</v>
      </c>
      <c r="D34" s="10">
        <v>0.0111</v>
      </c>
      <c r="E34" s="11">
        <v>373.45</v>
      </c>
      <c r="F34" s="11">
        <v>1.8</v>
      </c>
      <c r="G34" s="12">
        <v>0</v>
      </c>
      <c r="H34" s="9">
        <v>0</v>
      </c>
      <c r="I34" s="9">
        <v>2</v>
      </c>
      <c r="J34" s="9">
        <v>1</v>
      </c>
      <c r="K34" s="16">
        <v>0</v>
      </c>
      <c r="L34" s="9">
        <v>0</v>
      </c>
      <c r="M34" s="39">
        <f t="shared" si="0"/>
        <v>0.0144230769230769</v>
      </c>
    </row>
    <row r="35" customHeight="1" spans="1:13">
      <c r="A35" s="32">
        <v>43518</v>
      </c>
      <c r="B35" s="20">
        <v>24181</v>
      </c>
      <c r="C35" s="9">
        <v>248</v>
      </c>
      <c r="D35" s="10">
        <v>0.0103</v>
      </c>
      <c r="E35" s="9" t="s">
        <v>18</v>
      </c>
      <c r="F35" s="9" t="s">
        <v>19</v>
      </c>
      <c r="G35" s="12">
        <v>0</v>
      </c>
      <c r="H35" s="9">
        <v>0</v>
      </c>
      <c r="I35" s="9">
        <v>2</v>
      </c>
      <c r="J35" s="9">
        <v>2</v>
      </c>
      <c r="K35" s="9" t="s">
        <v>20</v>
      </c>
      <c r="L35" s="9">
        <v>0</v>
      </c>
      <c r="M35" s="39">
        <f t="shared" si="0"/>
        <v>0.0161290322580645</v>
      </c>
    </row>
    <row r="36" customHeight="1" spans="1:17">
      <c r="A36" s="32">
        <v>43519</v>
      </c>
      <c r="B36" s="20">
        <v>23071</v>
      </c>
      <c r="C36" s="9">
        <v>330</v>
      </c>
      <c r="D36" s="10">
        <v>0.0143</v>
      </c>
      <c r="E36" s="11">
        <v>698.55</v>
      </c>
      <c r="F36" s="11">
        <v>2.12</v>
      </c>
      <c r="G36" s="10">
        <v>0.003</v>
      </c>
      <c r="H36" s="9">
        <v>0</v>
      </c>
      <c r="I36" s="9">
        <v>6</v>
      </c>
      <c r="J36" s="9">
        <v>5</v>
      </c>
      <c r="K36" s="16">
        <v>1</v>
      </c>
      <c r="L36" s="9">
        <v>1</v>
      </c>
      <c r="M36" s="39">
        <f t="shared" si="0"/>
        <v>0.0333333333333333</v>
      </c>
      <c r="N36" s="9"/>
      <c r="O36" s="9"/>
      <c r="P36" s="16"/>
      <c r="Q36" s="9"/>
    </row>
    <row r="37" customHeight="1" spans="1:17">
      <c r="A37" s="32">
        <v>43520</v>
      </c>
      <c r="B37" s="20">
        <v>27291</v>
      </c>
      <c r="C37" s="9">
        <v>308</v>
      </c>
      <c r="D37" s="10">
        <v>0.0113</v>
      </c>
      <c r="E37" s="11">
        <v>696.14</v>
      </c>
      <c r="F37" s="11">
        <v>2.26</v>
      </c>
      <c r="G37" s="10">
        <v>0.013</v>
      </c>
      <c r="H37" s="9">
        <v>6.79</v>
      </c>
      <c r="I37" s="9">
        <v>8</v>
      </c>
      <c r="J37" s="9">
        <v>2</v>
      </c>
      <c r="K37" s="16">
        <v>4730</v>
      </c>
      <c r="L37" s="9">
        <v>4</v>
      </c>
      <c r="M37" s="39">
        <f t="shared" si="0"/>
        <v>0.0324675324675325</v>
      </c>
      <c r="N37" s="9"/>
      <c r="O37" s="9"/>
      <c r="P37" s="9"/>
      <c r="Q37" s="9"/>
    </row>
    <row r="38" customHeight="1" spans="1:13">
      <c r="A38" s="32">
        <v>43521</v>
      </c>
      <c r="B38" s="20">
        <v>26528</v>
      </c>
      <c r="C38" s="9">
        <v>307</v>
      </c>
      <c r="D38" s="10">
        <v>0.0116</v>
      </c>
      <c r="E38" s="11">
        <v>691.28</v>
      </c>
      <c r="F38" s="11">
        <v>2.25</v>
      </c>
      <c r="G38" s="12">
        <v>0</v>
      </c>
      <c r="H38" s="9">
        <v>0</v>
      </c>
      <c r="I38" s="9">
        <v>6</v>
      </c>
      <c r="J38" s="9">
        <v>2</v>
      </c>
      <c r="K38" s="16">
        <v>0</v>
      </c>
      <c r="L38" s="9">
        <v>0</v>
      </c>
      <c r="M38" s="39">
        <f t="shared" si="0"/>
        <v>0.0260586319218241</v>
      </c>
    </row>
    <row r="39" customHeight="1" spans="1:13">
      <c r="A39" s="32">
        <v>43522</v>
      </c>
      <c r="B39" s="20">
        <v>26204</v>
      </c>
      <c r="C39" s="9">
        <v>293</v>
      </c>
      <c r="D39" s="10">
        <v>0.0112</v>
      </c>
      <c r="E39" s="11">
        <v>687.33</v>
      </c>
      <c r="F39" s="11">
        <v>2.35</v>
      </c>
      <c r="G39" s="12">
        <v>0</v>
      </c>
      <c r="H39" s="9">
        <v>0</v>
      </c>
      <c r="I39" s="9">
        <v>4</v>
      </c>
      <c r="J39" s="9">
        <v>5</v>
      </c>
      <c r="K39" s="16">
        <v>0</v>
      </c>
      <c r="L39" s="9">
        <v>0</v>
      </c>
      <c r="M39" s="39">
        <f t="shared" si="0"/>
        <v>0.0307167235494881</v>
      </c>
    </row>
    <row r="40" customHeight="1" spans="1:13">
      <c r="A40" s="32">
        <v>43523</v>
      </c>
      <c r="B40" s="20">
        <v>24744</v>
      </c>
      <c r="C40" s="9">
        <v>296</v>
      </c>
      <c r="D40" s="10">
        <v>0.012</v>
      </c>
      <c r="E40" s="11">
        <v>574.44</v>
      </c>
      <c r="F40" s="11">
        <v>1.94</v>
      </c>
      <c r="G40" s="10">
        <v>0.0068</v>
      </c>
      <c r="H40" s="9">
        <v>3.13</v>
      </c>
      <c r="I40" s="9">
        <v>7</v>
      </c>
      <c r="J40" s="9">
        <v>1</v>
      </c>
      <c r="K40" s="16">
        <v>1800</v>
      </c>
      <c r="L40" s="9">
        <v>2</v>
      </c>
      <c r="M40" s="39">
        <f t="shared" si="0"/>
        <v>0.027027027027027</v>
      </c>
    </row>
    <row r="41" customHeight="1" spans="1:13">
      <c r="A41" s="32">
        <v>43524</v>
      </c>
      <c r="B41" s="20">
        <v>24266</v>
      </c>
      <c r="C41" s="9">
        <v>302</v>
      </c>
      <c r="D41" s="10">
        <v>0.0124</v>
      </c>
      <c r="E41" s="11">
        <v>590.24</v>
      </c>
      <c r="F41" s="11">
        <v>1.95</v>
      </c>
      <c r="G41" s="10">
        <v>0.0033</v>
      </c>
      <c r="H41" s="9">
        <v>0.93</v>
      </c>
      <c r="I41" s="9">
        <v>9</v>
      </c>
      <c r="J41" s="9">
        <v>6</v>
      </c>
      <c r="K41" s="16">
        <v>550</v>
      </c>
      <c r="L41" s="9">
        <v>1</v>
      </c>
      <c r="M41" s="39">
        <f t="shared" si="0"/>
        <v>0.0496688741721854</v>
      </c>
    </row>
    <row r="42" customHeight="1" spans="1:13">
      <c r="A42" s="32">
        <v>43525</v>
      </c>
      <c r="B42" s="20">
        <v>22047</v>
      </c>
      <c r="C42" s="9">
        <v>279</v>
      </c>
      <c r="D42" s="10">
        <v>0.0127</v>
      </c>
      <c r="E42" s="11">
        <v>554.11</v>
      </c>
      <c r="F42" s="11">
        <v>1.99</v>
      </c>
      <c r="G42" s="10">
        <v>0.0036</v>
      </c>
      <c r="H42" s="9">
        <v>0</v>
      </c>
      <c r="I42" s="9">
        <v>6</v>
      </c>
      <c r="J42" s="9">
        <v>3</v>
      </c>
      <c r="K42" s="16">
        <v>1</v>
      </c>
      <c r="L42" s="9">
        <v>1</v>
      </c>
      <c r="M42" s="39">
        <f t="shared" si="0"/>
        <v>0.032258064516129</v>
      </c>
    </row>
    <row r="43" customHeight="1" spans="1:13">
      <c r="A43" s="32">
        <v>43526</v>
      </c>
      <c r="B43" s="20">
        <v>33033</v>
      </c>
      <c r="C43" s="9">
        <v>310</v>
      </c>
      <c r="D43" s="10">
        <v>0.0094</v>
      </c>
      <c r="E43" s="11">
        <v>682.68</v>
      </c>
      <c r="F43" s="11">
        <v>2.2</v>
      </c>
      <c r="G43" s="10">
        <v>0.0032</v>
      </c>
      <c r="H43" s="9">
        <v>1.59</v>
      </c>
      <c r="I43" s="9">
        <v>7</v>
      </c>
      <c r="J43" s="9">
        <v>4</v>
      </c>
      <c r="K43" s="16">
        <v>1088</v>
      </c>
      <c r="L43" s="9">
        <v>1</v>
      </c>
      <c r="M43" s="39">
        <f t="shared" si="0"/>
        <v>0.0354838709677419</v>
      </c>
    </row>
    <row r="44" customHeight="1" spans="1:13">
      <c r="A44" s="32">
        <v>43527</v>
      </c>
      <c r="B44" s="20">
        <v>21029</v>
      </c>
      <c r="C44" s="9">
        <v>311</v>
      </c>
      <c r="D44" s="10">
        <v>0.0148</v>
      </c>
      <c r="E44" s="11">
        <v>699.94</v>
      </c>
      <c r="F44" s="11">
        <v>2.25</v>
      </c>
      <c r="G44" s="12">
        <v>0</v>
      </c>
      <c r="H44" s="9">
        <v>0</v>
      </c>
      <c r="I44" s="9">
        <v>6</v>
      </c>
      <c r="J44" s="9">
        <v>4</v>
      </c>
      <c r="K44" s="16">
        <v>0</v>
      </c>
      <c r="L44" s="9">
        <v>0</v>
      </c>
      <c r="M44" s="39">
        <f t="shared" si="0"/>
        <v>0.0321543408360129</v>
      </c>
    </row>
    <row r="45" customHeight="1" spans="1:13">
      <c r="A45" s="32">
        <v>43528</v>
      </c>
      <c r="B45" s="20">
        <v>24852</v>
      </c>
      <c r="C45" s="9">
        <v>285</v>
      </c>
      <c r="D45" s="10">
        <v>0.0115</v>
      </c>
      <c r="E45" s="11">
        <v>571.75</v>
      </c>
      <c r="F45" s="11">
        <v>2.01</v>
      </c>
      <c r="G45" s="12">
        <v>0</v>
      </c>
      <c r="H45" s="9">
        <v>0</v>
      </c>
      <c r="I45" s="9">
        <v>2</v>
      </c>
      <c r="J45" s="9">
        <v>1</v>
      </c>
      <c r="K45" s="16">
        <v>0</v>
      </c>
      <c r="L45" s="9">
        <v>0</v>
      </c>
      <c r="M45" s="39">
        <f t="shared" si="0"/>
        <v>0.0105263157894737</v>
      </c>
    </row>
    <row r="46" customHeight="1" spans="1:13">
      <c r="A46" s="32">
        <v>43529</v>
      </c>
      <c r="B46" s="75">
        <v>26561</v>
      </c>
      <c r="C46" s="76">
        <v>213</v>
      </c>
      <c r="D46" s="77">
        <v>0.008</v>
      </c>
      <c r="E46" s="78">
        <v>354.1</v>
      </c>
      <c r="F46" s="78">
        <v>1.66</v>
      </c>
      <c r="G46" s="77">
        <v>0.0047</v>
      </c>
      <c r="H46" s="76">
        <v>10.87</v>
      </c>
      <c r="I46" s="76">
        <v>5</v>
      </c>
      <c r="J46" s="76">
        <v>6</v>
      </c>
      <c r="K46" s="80">
        <v>3848</v>
      </c>
      <c r="L46" s="76">
        <v>1</v>
      </c>
      <c r="M46" s="89">
        <f t="shared" si="0"/>
        <v>0.0516431924882629</v>
      </c>
    </row>
    <row r="47" customHeight="1" spans="1:13">
      <c r="A47" s="32">
        <v>43530</v>
      </c>
      <c r="B47" s="20">
        <v>19629</v>
      </c>
      <c r="C47" s="9">
        <v>234</v>
      </c>
      <c r="D47" s="10">
        <v>0.0119</v>
      </c>
      <c r="E47" s="11">
        <v>493.62</v>
      </c>
      <c r="F47" s="11">
        <v>2.11</v>
      </c>
      <c r="G47" s="10">
        <v>0.0043</v>
      </c>
      <c r="H47" s="9">
        <v>3.8</v>
      </c>
      <c r="I47" s="9">
        <v>10</v>
      </c>
      <c r="J47" s="9">
        <v>12</v>
      </c>
      <c r="K47" s="16">
        <v>1878</v>
      </c>
      <c r="L47" s="9">
        <v>1</v>
      </c>
      <c r="M47" s="89">
        <f t="shared" si="0"/>
        <v>0.094017094017094</v>
      </c>
    </row>
    <row r="48" customHeight="1" spans="1:13">
      <c r="A48" s="32">
        <v>43531</v>
      </c>
      <c r="B48" s="20">
        <v>19170</v>
      </c>
      <c r="C48" s="9">
        <v>254</v>
      </c>
      <c r="D48" s="10">
        <v>0.0133</v>
      </c>
      <c r="E48" s="11">
        <v>499.97</v>
      </c>
      <c r="F48" s="11">
        <v>1.97</v>
      </c>
      <c r="G48" s="10">
        <v>0.0118</v>
      </c>
      <c r="H48" s="9">
        <v>13.65</v>
      </c>
      <c r="I48" s="9">
        <v>8</v>
      </c>
      <c r="J48" s="9">
        <v>5</v>
      </c>
      <c r="K48" s="16">
        <v>6825</v>
      </c>
      <c r="L48" s="9">
        <v>3</v>
      </c>
      <c r="M48" s="89">
        <f t="shared" si="0"/>
        <v>0.0511811023622047</v>
      </c>
    </row>
    <row r="49" customHeight="1" spans="1:13">
      <c r="A49" s="32">
        <v>43532</v>
      </c>
      <c r="B49" s="48">
        <v>27761</v>
      </c>
      <c r="C49" s="49">
        <v>230</v>
      </c>
      <c r="D49" s="50">
        <v>0.0083</v>
      </c>
      <c r="E49" s="49" t="s">
        <v>21</v>
      </c>
      <c r="F49" s="49" t="s">
        <v>22</v>
      </c>
      <c r="G49" s="51">
        <v>0</v>
      </c>
      <c r="H49" s="49">
        <v>0</v>
      </c>
      <c r="I49" s="49">
        <v>7</v>
      </c>
      <c r="J49" s="49">
        <v>4</v>
      </c>
      <c r="K49" s="49" t="s">
        <v>20</v>
      </c>
      <c r="L49" s="49">
        <v>0</v>
      </c>
      <c r="M49" s="89">
        <f t="shared" si="0"/>
        <v>0.0478260869565217</v>
      </c>
    </row>
    <row r="50" customHeight="1" spans="1:13">
      <c r="A50" s="32">
        <v>43533</v>
      </c>
      <c r="B50" s="20">
        <v>24146</v>
      </c>
      <c r="C50" s="9">
        <v>218</v>
      </c>
      <c r="D50" s="10">
        <v>0.009</v>
      </c>
      <c r="E50" s="11">
        <v>397.08</v>
      </c>
      <c r="F50" s="11">
        <v>1.82</v>
      </c>
      <c r="G50" s="12">
        <v>0</v>
      </c>
      <c r="H50" s="9">
        <v>0</v>
      </c>
      <c r="I50" s="9">
        <v>3</v>
      </c>
      <c r="J50" s="9">
        <v>2</v>
      </c>
      <c r="K50" s="16">
        <v>0</v>
      </c>
      <c r="L50" s="9">
        <v>0</v>
      </c>
      <c r="M50" s="89">
        <f t="shared" si="0"/>
        <v>0.0229357798165138</v>
      </c>
    </row>
    <row r="51" customHeight="1" spans="1:13">
      <c r="A51" s="32">
        <v>43534</v>
      </c>
      <c r="B51" s="20">
        <v>20275</v>
      </c>
      <c r="C51" s="9">
        <v>212</v>
      </c>
      <c r="D51" s="10">
        <v>0.0105</v>
      </c>
      <c r="E51" s="11">
        <v>456.24</v>
      </c>
      <c r="F51" s="11">
        <v>2.15</v>
      </c>
      <c r="G51" s="10">
        <v>0.0047</v>
      </c>
      <c r="H51" s="9">
        <v>4.12</v>
      </c>
      <c r="I51" s="9">
        <v>4</v>
      </c>
      <c r="J51" s="9">
        <v>5</v>
      </c>
      <c r="K51" s="16">
        <v>1878</v>
      </c>
      <c r="L51" s="9">
        <v>1</v>
      </c>
      <c r="M51" s="89">
        <f t="shared" si="0"/>
        <v>0.0424528301886792</v>
      </c>
    </row>
    <row r="52" customHeight="1" spans="1:13">
      <c r="A52" s="32">
        <v>43535</v>
      </c>
      <c r="B52" s="20">
        <v>20515</v>
      </c>
      <c r="C52" s="9">
        <v>224</v>
      </c>
      <c r="D52" s="10">
        <v>0.0109</v>
      </c>
      <c r="E52" s="11">
        <v>485.57</v>
      </c>
      <c r="F52" s="11">
        <v>2.17</v>
      </c>
      <c r="G52" s="12">
        <v>0</v>
      </c>
      <c r="H52" s="9">
        <v>0</v>
      </c>
      <c r="I52" s="9">
        <v>6</v>
      </c>
      <c r="J52" s="9">
        <v>5</v>
      </c>
      <c r="K52" s="16">
        <v>0</v>
      </c>
      <c r="L52" s="9">
        <v>0</v>
      </c>
      <c r="M52" s="89">
        <f t="shared" si="0"/>
        <v>0.0491071428571429</v>
      </c>
    </row>
    <row r="53" customHeight="1" spans="1:13">
      <c r="A53" s="32">
        <v>43536</v>
      </c>
      <c r="B53" s="20">
        <v>15706</v>
      </c>
      <c r="C53" s="9">
        <v>218</v>
      </c>
      <c r="D53" s="10">
        <v>0.0139</v>
      </c>
      <c r="E53" s="11">
        <v>477.91</v>
      </c>
      <c r="F53" s="11">
        <v>2.19</v>
      </c>
      <c r="G53" s="10">
        <v>0.0046</v>
      </c>
      <c r="H53" s="9">
        <v>3.74</v>
      </c>
      <c r="I53" s="9">
        <v>7</v>
      </c>
      <c r="J53" s="9">
        <v>5</v>
      </c>
      <c r="K53" s="16">
        <v>1789</v>
      </c>
      <c r="L53" s="9">
        <v>1</v>
      </c>
      <c r="M53" s="89">
        <f t="shared" si="0"/>
        <v>0.055045871559633</v>
      </c>
    </row>
    <row r="54" customHeight="1" spans="1:13">
      <c r="A54" s="32">
        <v>43537</v>
      </c>
      <c r="B54" s="20">
        <v>14883</v>
      </c>
      <c r="C54" s="9">
        <v>199</v>
      </c>
      <c r="D54" s="10">
        <v>0.0134</v>
      </c>
      <c r="E54" s="11">
        <v>499.98</v>
      </c>
      <c r="F54" s="11">
        <v>2.51</v>
      </c>
      <c r="G54" s="10">
        <v>0.005</v>
      </c>
      <c r="H54" s="9">
        <v>3.58</v>
      </c>
      <c r="I54" s="9">
        <v>7</v>
      </c>
      <c r="J54" s="9">
        <v>2</v>
      </c>
      <c r="K54" s="16">
        <v>1789</v>
      </c>
      <c r="L54" s="9">
        <v>1</v>
      </c>
      <c r="M54" s="89">
        <f t="shared" si="0"/>
        <v>0.0452261306532663</v>
      </c>
    </row>
    <row r="55" customHeight="1" spans="1:13">
      <c r="A55" s="32">
        <v>43538</v>
      </c>
      <c r="B55" s="20">
        <v>12875</v>
      </c>
      <c r="C55" s="9">
        <v>233</v>
      </c>
      <c r="D55" s="10">
        <v>0.0181</v>
      </c>
      <c r="E55" s="11">
        <v>463.77</v>
      </c>
      <c r="F55" s="11">
        <v>1.99</v>
      </c>
      <c r="G55" s="10">
        <v>0.0043</v>
      </c>
      <c r="H55" s="9">
        <v>3.86</v>
      </c>
      <c r="I55" s="9">
        <v>5</v>
      </c>
      <c r="J55" s="9">
        <v>4</v>
      </c>
      <c r="K55" s="16">
        <v>1789</v>
      </c>
      <c r="L55" s="9">
        <v>1</v>
      </c>
      <c r="M55" s="89">
        <f t="shared" si="0"/>
        <v>0.0386266094420601</v>
      </c>
    </row>
    <row r="56" customHeight="1" spans="1:13">
      <c r="A56" s="32">
        <v>43539</v>
      </c>
      <c r="B56" s="20">
        <v>18924</v>
      </c>
      <c r="C56" s="9">
        <v>178</v>
      </c>
      <c r="D56" s="10">
        <v>0.0094</v>
      </c>
      <c r="E56" s="11">
        <v>499.98</v>
      </c>
      <c r="F56" s="11">
        <v>2.81</v>
      </c>
      <c r="G56" s="12">
        <v>0</v>
      </c>
      <c r="H56" s="9">
        <v>0</v>
      </c>
      <c r="I56" s="9">
        <v>2</v>
      </c>
      <c r="J56" s="9">
        <v>2</v>
      </c>
      <c r="K56" s="16">
        <v>0</v>
      </c>
      <c r="L56" s="9">
        <v>0</v>
      </c>
      <c r="M56" s="89">
        <f t="shared" si="0"/>
        <v>0.0224719101123595</v>
      </c>
    </row>
    <row r="57" customHeight="1" spans="1:13">
      <c r="A57" s="32">
        <v>43540</v>
      </c>
      <c r="B57" s="20">
        <v>9079</v>
      </c>
      <c r="C57" s="9">
        <v>165</v>
      </c>
      <c r="D57" s="10">
        <v>0.0182</v>
      </c>
      <c r="E57" s="11">
        <v>399.89</v>
      </c>
      <c r="F57" s="11">
        <v>2.42</v>
      </c>
      <c r="G57" s="12">
        <v>0</v>
      </c>
      <c r="H57" s="9">
        <v>0</v>
      </c>
      <c r="I57" s="9">
        <v>2</v>
      </c>
      <c r="J57" s="9">
        <v>7</v>
      </c>
      <c r="K57" s="16">
        <v>0</v>
      </c>
      <c r="L57" s="9">
        <v>0</v>
      </c>
      <c r="M57" s="89">
        <f t="shared" si="0"/>
        <v>0.0545454545454545</v>
      </c>
    </row>
    <row r="58" customHeight="1" spans="1:13">
      <c r="A58" s="32">
        <v>43541</v>
      </c>
      <c r="B58" s="20">
        <v>7406</v>
      </c>
      <c r="C58" s="9">
        <v>148</v>
      </c>
      <c r="D58" s="12">
        <v>0.02</v>
      </c>
      <c r="E58" s="11">
        <v>398.25</v>
      </c>
      <c r="F58" s="11">
        <v>2.69</v>
      </c>
      <c r="G58" s="12">
        <v>0</v>
      </c>
      <c r="H58" s="9">
        <v>0</v>
      </c>
      <c r="I58" s="9">
        <v>2</v>
      </c>
      <c r="J58" s="9">
        <v>0</v>
      </c>
      <c r="K58" s="16">
        <v>0</v>
      </c>
      <c r="L58" s="9">
        <v>0</v>
      </c>
      <c r="M58" s="89">
        <f t="shared" si="0"/>
        <v>0.0135135135135135</v>
      </c>
    </row>
    <row r="59" customHeight="1" spans="1:13">
      <c r="A59" s="32">
        <v>43542</v>
      </c>
      <c r="B59" s="20">
        <v>10120</v>
      </c>
      <c r="C59" s="9">
        <v>166</v>
      </c>
      <c r="D59" s="10">
        <v>0.0164</v>
      </c>
      <c r="E59" s="11">
        <v>399.93</v>
      </c>
      <c r="F59" s="11">
        <v>2.41</v>
      </c>
      <c r="G59" s="12">
        <v>0</v>
      </c>
      <c r="H59" s="9">
        <v>0</v>
      </c>
      <c r="I59" s="9">
        <v>0</v>
      </c>
      <c r="J59" s="9">
        <v>6</v>
      </c>
      <c r="K59" s="16">
        <v>0</v>
      </c>
      <c r="L59" s="9">
        <v>0</v>
      </c>
      <c r="M59" s="89">
        <f t="shared" si="0"/>
        <v>0.036144578313253</v>
      </c>
    </row>
    <row r="60" customHeight="1" spans="1:13">
      <c r="A60" s="32">
        <v>43543</v>
      </c>
      <c r="B60" s="20">
        <v>11590</v>
      </c>
      <c r="C60" s="9">
        <v>139</v>
      </c>
      <c r="D60" s="10">
        <v>0.012</v>
      </c>
      <c r="E60" s="11">
        <v>399.91</v>
      </c>
      <c r="F60" s="11">
        <v>2.88</v>
      </c>
      <c r="G60" s="12">
        <v>0</v>
      </c>
      <c r="H60" s="9">
        <v>0</v>
      </c>
      <c r="I60" s="9">
        <v>1</v>
      </c>
      <c r="J60" s="9">
        <v>1</v>
      </c>
      <c r="K60" s="16">
        <v>0</v>
      </c>
      <c r="L60" s="9">
        <v>0</v>
      </c>
      <c r="M60" s="89">
        <f t="shared" si="0"/>
        <v>0.0143884892086331</v>
      </c>
    </row>
    <row r="61" customHeight="1" spans="1:13">
      <c r="A61" s="32">
        <v>43544</v>
      </c>
      <c r="B61" s="20">
        <v>13314</v>
      </c>
      <c r="C61" s="9">
        <v>166</v>
      </c>
      <c r="D61" s="10">
        <v>0.0125</v>
      </c>
      <c r="E61" s="11">
        <v>399.95</v>
      </c>
      <c r="F61" s="11">
        <v>2.41</v>
      </c>
      <c r="G61" s="10">
        <v>0.006</v>
      </c>
      <c r="H61" s="9">
        <v>5.13</v>
      </c>
      <c r="I61" s="9">
        <v>1</v>
      </c>
      <c r="J61" s="9">
        <v>3</v>
      </c>
      <c r="K61" s="16">
        <v>2050</v>
      </c>
      <c r="L61" s="9">
        <v>1</v>
      </c>
      <c r="M61" s="89">
        <f t="shared" si="0"/>
        <v>0.0240963855421687</v>
      </c>
    </row>
    <row r="62" customHeight="1" spans="1:13">
      <c r="A62" s="32">
        <v>43545</v>
      </c>
      <c r="B62" s="20">
        <v>11685</v>
      </c>
      <c r="C62" s="9">
        <v>164</v>
      </c>
      <c r="D62" s="10">
        <v>0.014</v>
      </c>
      <c r="E62" s="11">
        <v>398.23</v>
      </c>
      <c r="F62" s="11">
        <v>2.43</v>
      </c>
      <c r="G62" s="12">
        <v>0</v>
      </c>
      <c r="H62" s="9">
        <v>0</v>
      </c>
      <c r="I62" s="9">
        <v>2</v>
      </c>
      <c r="J62" s="9">
        <v>0</v>
      </c>
      <c r="K62" s="16">
        <v>0</v>
      </c>
      <c r="L62" s="9">
        <v>0</v>
      </c>
      <c r="M62" s="89">
        <f t="shared" si="0"/>
        <v>0.0121951219512195</v>
      </c>
    </row>
    <row r="63" customHeight="1" spans="1:13">
      <c r="A63" s="32">
        <v>43546</v>
      </c>
      <c r="B63" s="20">
        <v>10435</v>
      </c>
      <c r="C63" s="9">
        <v>151</v>
      </c>
      <c r="D63" s="10">
        <v>0.0145</v>
      </c>
      <c r="E63" s="11">
        <v>331.1</v>
      </c>
      <c r="F63" s="11">
        <v>2.19</v>
      </c>
      <c r="G63" s="10">
        <v>0.0066</v>
      </c>
      <c r="H63" s="9">
        <v>5.29</v>
      </c>
      <c r="I63" s="9">
        <v>3</v>
      </c>
      <c r="J63" s="9">
        <v>4</v>
      </c>
      <c r="K63" s="16">
        <v>1750</v>
      </c>
      <c r="L63" s="9">
        <v>1</v>
      </c>
      <c r="M63" s="89">
        <f t="shared" si="0"/>
        <v>0.0463576158940397</v>
      </c>
    </row>
    <row r="64" customHeight="1" spans="1:13">
      <c r="A64" s="32">
        <v>43547</v>
      </c>
      <c r="B64" s="20">
        <v>7241</v>
      </c>
      <c r="C64" s="9">
        <v>79</v>
      </c>
      <c r="D64" s="10">
        <v>0.0109</v>
      </c>
      <c r="E64" s="11">
        <v>211.77</v>
      </c>
      <c r="F64" s="11">
        <v>2.68</v>
      </c>
      <c r="G64" s="12">
        <v>0</v>
      </c>
      <c r="H64" s="9">
        <v>0</v>
      </c>
      <c r="I64" s="9">
        <v>2</v>
      </c>
      <c r="J64" s="9">
        <v>1</v>
      </c>
      <c r="K64" s="16">
        <v>0</v>
      </c>
      <c r="L64" s="9">
        <v>0</v>
      </c>
      <c r="M64" s="89">
        <f t="shared" si="0"/>
        <v>0.0379746835443038</v>
      </c>
    </row>
    <row r="65" customHeight="1" spans="1:13">
      <c r="A65" s="32">
        <v>43548</v>
      </c>
      <c r="B65" s="20">
        <v>6863</v>
      </c>
      <c r="C65" s="9">
        <v>52</v>
      </c>
      <c r="D65" s="10">
        <v>0.0076</v>
      </c>
      <c r="E65" s="11">
        <v>158.36</v>
      </c>
      <c r="F65" s="11">
        <v>3.05</v>
      </c>
      <c r="G65" s="12">
        <v>0</v>
      </c>
      <c r="H65" s="9">
        <v>0</v>
      </c>
      <c r="I65" s="9">
        <v>3</v>
      </c>
      <c r="J65" s="9">
        <v>1</v>
      </c>
      <c r="K65" s="16">
        <v>0</v>
      </c>
      <c r="L65" s="9">
        <v>0</v>
      </c>
      <c r="M65" s="89">
        <f t="shared" si="0"/>
        <v>0.0769230769230769</v>
      </c>
    </row>
    <row r="66" customHeight="1" spans="1:13">
      <c r="A66" s="32">
        <v>43549</v>
      </c>
      <c r="B66" s="20">
        <v>7262</v>
      </c>
      <c r="C66" s="9">
        <v>81</v>
      </c>
      <c r="D66" s="10">
        <v>0.0112</v>
      </c>
      <c r="E66" s="11">
        <v>303.18</v>
      </c>
      <c r="F66" s="11">
        <v>3.74</v>
      </c>
      <c r="G66" s="10">
        <v>0.0123</v>
      </c>
      <c r="H66" s="9">
        <v>6.21</v>
      </c>
      <c r="I66" s="9">
        <v>2</v>
      </c>
      <c r="J66" s="9">
        <v>2</v>
      </c>
      <c r="K66" s="16">
        <v>1883</v>
      </c>
      <c r="L66" s="9">
        <v>1</v>
      </c>
      <c r="M66" s="89">
        <f t="shared" si="0"/>
        <v>0.0493827160493827</v>
      </c>
    </row>
    <row r="67" customHeight="1" spans="1:13">
      <c r="A67" s="32">
        <v>43550</v>
      </c>
      <c r="B67" s="20">
        <v>7824</v>
      </c>
      <c r="C67" s="9">
        <v>94</v>
      </c>
      <c r="D67" s="10">
        <v>0.012</v>
      </c>
      <c r="E67" s="11">
        <v>399.96</v>
      </c>
      <c r="F67" s="11">
        <v>4.25</v>
      </c>
      <c r="G67" s="12">
        <v>0</v>
      </c>
      <c r="H67" s="9">
        <v>0</v>
      </c>
      <c r="I67" s="9">
        <v>7</v>
      </c>
      <c r="J67" s="9">
        <v>3</v>
      </c>
      <c r="K67" s="16">
        <v>0</v>
      </c>
      <c r="L67" s="9">
        <v>0</v>
      </c>
      <c r="M67" s="89">
        <f>IFERROR((I67+J67)/C67," ")</f>
        <v>0.106382978723404</v>
      </c>
    </row>
    <row r="68" customFormat="1" customHeight="1" spans="1:13">
      <c r="A68" s="32">
        <v>43551</v>
      </c>
      <c r="B68" s="20">
        <v>8349</v>
      </c>
      <c r="C68" s="9">
        <v>118</v>
      </c>
      <c r="D68" s="10">
        <v>0.0141</v>
      </c>
      <c r="E68" s="11">
        <v>549.98</v>
      </c>
      <c r="F68" s="11">
        <v>4.66</v>
      </c>
      <c r="G68" s="12">
        <v>0</v>
      </c>
      <c r="H68" s="9">
        <v>0</v>
      </c>
      <c r="I68" s="9">
        <v>1</v>
      </c>
      <c r="J68" s="9">
        <v>0</v>
      </c>
      <c r="K68" s="16">
        <v>0</v>
      </c>
      <c r="L68" s="9">
        <v>0</v>
      </c>
      <c r="M68" s="89">
        <f>IFERROR((I68+J68)/C68," ")</f>
        <v>0.00847457627118644</v>
      </c>
    </row>
    <row r="69" customFormat="1" customHeight="1" spans="1:13">
      <c r="A69" s="32">
        <v>43552</v>
      </c>
      <c r="B69" s="20">
        <v>10249</v>
      </c>
      <c r="C69" s="9">
        <v>137</v>
      </c>
      <c r="D69" s="10">
        <v>0.0134</v>
      </c>
      <c r="E69" s="16">
        <v>550</v>
      </c>
      <c r="F69" s="11">
        <v>4.01</v>
      </c>
      <c r="G69" s="12">
        <v>0</v>
      </c>
      <c r="H69" s="9">
        <v>0</v>
      </c>
      <c r="I69" s="9">
        <v>6</v>
      </c>
      <c r="J69" s="9">
        <v>1</v>
      </c>
      <c r="K69" s="16">
        <v>0</v>
      </c>
      <c r="L69" s="9">
        <v>0</v>
      </c>
      <c r="M69" s="89">
        <f>IFERROR((I69+J69)/C69," ")</f>
        <v>0.0510948905109489</v>
      </c>
    </row>
    <row r="70" customFormat="1" customHeight="1" spans="1:13">
      <c r="A70" s="32">
        <v>43553</v>
      </c>
      <c r="B70" s="20">
        <v>4986</v>
      </c>
      <c r="C70" s="9">
        <v>88</v>
      </c>
      <c r="D70" s="10">
        <v>0.0176</v>
      </c>
      <c r="E70" s="11">
        <v>285.98</v>
      </c>
      <c r="F70" s="11">
        <v>3.25</v>
      </c>
      <c r="G70" s="10">
        <v>0.0114</v>
      </c>
      <c r="H70" s="9">
        <v>6.99</v>
      </c>
      <c r="I70" s="9">
        <v>5</v>
      </c>
      <c r="J70" s="9">
        <v>3</v>
      </c>
      <c r="K70" s="16">
        <v>1999</v>
      </c>
      <c r="L70" s="9">
        <v>1</v>
      </c>
      <c r="M70" s="89">
        <f>IFERROR((I70+J70)/C70," ")</f>
        <v>0.0909090909090909</v>
      </c>
    </row>
    <row r="71" customFormat="1" customHeight="1" spans="1:13">
      <c r="A71" s="32">
        <v>43554</v>
      </c>
      <c r="B71" s="55">
        <v>4522</v>
      </c>
      <c r="C71" s="56">
        <v>71</v>
      </c>
      <c r="D71" s="57">
        <v>0.0157</v>
      </c>
      <c r="E71" s="58">
        <v>263.12</v>
      </c>
      <c r="F71" s="58">
        <v>3.71</v>
      </c>
      <c r="G71" s="88">
        <v>0</v>
      </c>
      <c r="H71" s="56">
        <v>0</v>
      </c>
      <c r="I71" s="56">
        <v>5</v>
      </c>
      <c r="J71" s="56">
        <v>5</v>
      </c>
      <c r="K71" s="68">
        <v>0</v>
      </c>
      <c r="L71" s="56">
        <v>0</v>
      </c>
      <c r="M71" s="89">
        <f>IFERROR((I71+J71)/C71," ")</f>
        <v>0.140845070422535</v>
      </c>
    </row>
    <row r="72" s="41" customFormat="1" customHeight="1" spans="1:12">
      <c r="A72" s="59" t="s">
        <v>23</v>
      </c>
      <c r="B72" s="90"/>
      <c r="C72" s="90"/>
      <c r="D72" s="90"/>
      <c r="E72" s="90"/>
      <c r="F72" s="90"/>
      <c r="G72" s="90"/>
      <c r="H72" s="90"/>
      <c r="I72" s="90"/>
      <c r="J72" s="96"/>
      <c r="K72" s="96">
        <v>-3848</v>
      </c>
      <c r="L72" s="90"/>
    </row>
    <row r="73" customHeight="1" spans="1:13">
      <c r="A73" s="91" t="s">
        <v>12</v>
      </c>
      <c r="B73" s="92">
        <f>SUM(B1:B72)</f>
        <v>1404456</v>
      </c>
      <c r="C73" s="92">
        <f>SUM(C1:C72)</f>
        <v>15378</v>
      </c>
      <c r="D73" s="93">
        <f>C73/B73*100%</f>
        <v>0.0109494352261659</v>
      </c>
      <c r="E73" s="94">
        <f>SUM(E1:E72)</f>
        <v>35487.8</v>
      </c>
      <c r="F73" s="94">
        <f>E73/C73</f>
        <v>2.3076993107036</v>
      </c>
      <c r="G73" s="93">
        <f>L73/C73</f>
        <v>0.00338145402523085</v>
      </c>
      <c r="H73" s="95">
        <f>K73/E73</f>
        <v>1.94094872040532</v>
      </c>
      <c r="I73" s="92">
        <f>SUM(I1:I72)</f>
        <v>507</v>
      </c>
      <c r="J73" s="92">
        <f>SUM(J1:J72)</f>
        <v>249</v>
      </c>
      <c r="K73" s="92">
        <f>SUM(K1:K72)</f>
        <v>68880</v>
      </c>
      <c r="L73" s="92">
        <f>SUM(L1:L72)</f>
        <v>52</v>
      </c>
      <c r="M73" s="93">
        <f>(I73+J73)/C73</f>
        <v>0.0491611392898947</v>
      </c>
    </row>
    <row r="74" customHeight="1" spans="1:13">
      <c r="A74" s="26"/>
      <c r="B74" s="27" t="s">
        <v>0</v>
      </c>
      <c r="C74" s="27" t="s">
        <v>1</v>
      </c>
      <c r="D74" s="27" t="s">
        <v>2</v>
      </c>
      <c r="E74" s="27" t="s">
        <v>3</v>
      </c>
      <c r="F74" s="27" t="s">
        <v>4</v>
      </c>
      <c r="G74" s="27" t="s">
        <v>5</v>
      </c>
      <c r="H74" s="28" t="s">
        <v>6</v>
      </c>
      <c r="I74" s="27" t="s">
        <v>7</v>
      </c>
      <c r="J74" s="27" t="s">
        <v>8</v>
      </c>
      <c r="K74" s="97" t="s">
        <v>24</v>
      </c>
      <c r="L74" s="30" t="s">
        <v>13</v>
      </c>
      <c r="M74" s="30" t="s">
        <v>14</v>
      </c>
    </row>
    <row r="75" customHeight="1" spans="1:11">
      <c r="A75" s="1"/>
      <c r="J75" s="1"/>
      <c r="K75" s="1"/>
    </row>
    <row r="76" customHeight="1" spans="1:11">
      <c r="A76" s="1"/>
      <c r="J76" s="1"/>
      <c r="K76" s="1"/>
    </row>
    <row r="77" customHeight="1" spans="1:11">
      <c r="A77" s="1"/>
      <c r="J77" s="1"/>
      <c r="K77" s="1"/>
    </row>
    <row r="78" customHeight="1" spans="1:11">
      <c r="A78" s="1"/>
      <c r="J78" s="1"/>
      <c r="K78" s="1"/>
    </row>
    <row r="79" customHeight="1" spans="1:11">
      <c r="A79" s="1"/>
      <c r="J79" s="1"/>
      <c r="K79" s="1"/>
    </row>
    <row r="80" customHeight="1" spans="1:11">
      <c r="A80" s="1"/>
      <c r="J80" s="1"/>
      <c r="K80" s="1"/>
    </row>
    <row r="81" customHeight="1" spans="1:11">
      <c r="A81" s="1"/>
      <c r="J81" s="1"/>
      <c r="K81" s="1"/>
    </row>
    <row r="82" customHeight="1" spans="1:11">
      <c r="A82" s="1"/>
      <c r="J82" s="1"/>
      <c r="K82" s="1"/>
    </row>
    <row r="83" customHeight="1" spans="1:11">
      <c r="A83" s="1"/>
      <c r="J83" s="1"/>
      <c r="K83" s="1"/>
    </row>
    <row r="84" customHeight="1" spans="1:11">
      <c r="A84" s="1"/>
      <c r="J84" s="1"/>
      <c r="K84" s="1"/>
    </row>
    <row r="85" customHeight="1" spans="1:11">
      <c r="A85" s="1"/>
      <c r="J85" s="1"/>
      <c r="K85" s="1"/>
    </row>
    <row r="86" customHeight="1" spans="1:11">
      <c r="A86" s="1"/>
      <c r="J86" s="1"/>
      <c r="K86" s="1"/>
    </row>
    <row r="87" customHeight="1" spans="1:11">
      <c r="A87" s="1"/>
      <c r="J87" s="1"/>
      <c r="K87" s="1"/>
    </row>
    <row r="88" customHeight="1" spans="1:11">
      <c r="A88" s="1"/>
      <c r="J88" s="1"/>
      <c r="K88" s="1"/>
    </row>
    <row r="89" customHeight="1" spans="1:11">
      <c r="A89" s="1"/>
      <c r="J89" s="1"/>
      <c r="K89" s="1"/>
    </row>
    <row r="90" customHeight="1" spans="1:11">
      <c r="A90" s="1"/>
      <c r="J90" s="1"/>
      <c r="K90" s="1"/>
    </row>
    <row r="91" customHeight="1" spans="1:11">
      <c r="A91" s="1"/>
      <c r="J91" s="1"/>
      <c r="K91" s="1"/>
    </row>
    <row r="92" customHeight="1" spans="1:11">
      <c r="A92" s="1"/>
      <c r="J92" s="1"/>
      <c r="K92" s="1"/>
    </row>
    <row r="93" customHeight="1" spans="1:11">
      <c r="A93" s="1"/>
      <c r="J93" s="1"/>
      <c r="K93" s="1"/>
    </row>
    <row r="94" customHeight="1" spans="1:11">
      <c r="A94" s="1"/>
      <c r="J94" s="1"/>
      <c r="K94" s="1"/>
    </row>
    <row r="95" customHeight="1" spans="1:11">
      <c r="A95" s="1"/>
      <c r="J95" s="1"/>
      <c r="K95" s="1"/>
    </row>
    <row r="96" customHeight="1" spans="1:11">
      <c r="A96" s="1"/>
      <c r="J96" s="1"/>
      <c r="K96" s="1"/>
    </row>
    <row r="97" customHeight="1" spans="1:11">
      <c r="A97" s="1"/>
      <c r="J97" s="1"/>
      <c r="K97" s="1"/>
    </row>
    <row r="98" customHeight="1" spans="1:11">
      <c r="A98" s="1"/>
      <c r="J98" s="1"/>
      <c r="K98" s="1"/>
    </row>
    <row r="99" customHeight="1" spans="1:11">
      <c r="A99" s="1"/>
      <c r="J99" s="1"/>
      <c r="K99" s="1"/>
    </row>
    <row r="100" customHeight="1" spans="1:11">
      <c r="A100" s="1"/>
      <c r="J100" s="1"/>
      <c r="K100" s="1"/>
    </row>
    <row r="101" customHeight="1" spans="1:11">
      <c r="A101" s="1"/>
      <c r="J101" s="1"/>
      <c r="K101" s="1"/>
    </row>
    <row r="102" customHeight="1" spans="1:11">
      <c r="A102" s="1"/>
      <c r="J102" s="1"/>
      <c r="K102" s="1"/>
    </row>
    <row r="103" customHeight="1" spans="1:11">
      <c r="A103" s="1"/>
      <c r="J103" s="1"/>
      <c r="K103" s="1"/>
    </row>
    <row r="104" customHeight="1" spans="1:11">
      <c r="A104" s="1"/>
      <c r="J104" s="1"/>
      <c r="K104" s="1"/>
    </row>
    <row r="105" customHeight="1" spans="1:11">
      <c r="A105" s="1"/>
      <c r="J105" s="1"/>
      <c r="K105" s="1"/>
    </row>
    <row r="106" customHeight="1" spans="1:11">
      <c r="A106" s="1"/>
      <c r="J106" s="1"/>
      <c r="K106" s="1"/>
    </row>
    <row r="107" customHeight="1" spans="1:11">
      <c r="A107" s="1"/>
      <c r="J107" s="1"/>
      <c r="K107" s="1"/>
    </row>
    <row r="108" customHeight="1" spans="1:11">
      <c r="A108" s="1"/>
      <c r="J108" s="1"/>
      <c r="K108" s="1"/>
    </row>
    <row r="109" customHeight="1" spans="1:11">
      <c r="A109" s="1"/>
      <c r="J109" s="1"/>
      <c r="K109" s="1"/>
    </row>
    <row r="110" customHeight="1" spans="1:11">
      <c r="A110" s="1"/>
      <c r="J110" s="1"/>
      <c r="K110" s="1"/>
    </row>
    <row r="111" customHeight="1" spans="1:11">
      <c r="A111" s="1"/>
      <c r="J111" s="1"/>
      <c r="K111" s="1"/>
    </row>
    <row r="112" customHeight="1" spans="1:11">
      <c r="A112" s="1"/>
      <c r="J112" s="1"/>
      <c r="K112" s="1"/>
    </row>
    <row r="113" customHeight="1" spans="1:11">
      <c r="A113" s="1"/>
      <c r="J113" s="1"/>
      <c r="K113" s="1"/>
    </row>
    <row r="114" customHeight="1" spans="1:11">
      <c r="A114" s="1"/>
      <c r="J114" s="1"/>
      <c r="K114" s="1"/>
    </row>
    <row r="115" customHeight="1" spans="1:11">
      <c r="A115" s="1"/>
      <c r="J115" s="1"/>
      <c r="K115" s="1"/>
    </row>
    <row r="116" customHeight="1" spans="1:11">
      <c r="A116" s="1"/>
      <c r="J116" s="1"/>
      <c r="K116" s="1"/>
    </row>
    <row r="117" customHeight="1" spans="1:11">
      <c r="A117" s="1"/>
      <c r="J117" s="1"/>
      <c r="K117" s="1"/>
    </row>
    <row r="118" customHeight="1" spans="1:11">
      <c r="A118" s="1"/>
      <c r="J118" s="1"/>
      <c r="K118" s="1"/>
    </row>
    <row r="119" customHeight="1" spans="1:11">
      <c r="A119" s="1"/>
      <c r="J119" s="1"/>
      <c r="K119" s="1"/>
    </row>
    <row r="120" customHeight="1" spans="1:11">
      <c r="A120" s="1"/>
      <c r="J120" s="1"/>
      <c r="K120" s="1"/>
    </row>
    <row r="121" customHeight="1" spans="1:11">
      <c r="A121" s="1"/>
      <c r="J121" s="1"/>
      <c r="K121" s="1"/>
    </row>
    <row r="122" customHeight="1" spans="1:11">
      <c r="A122" s="1"/>
      <c r="J122" s="1"/>
      <c r="K122" s="1"/>
    </row>
    <row r="123" customHeight="1" spans="1:11">
      <c r="A123" s="1"/>
      <c r="J123" s="1"/>
      <c r="K123" s="1"/>
    </row>
    <row r="124" customHeight="1" spans="1:11">
      <c r="A124" s="1"/>
      <c r="J124" s="1"/>
      <c r="K124" s="1"/>
    </row>
    <row r="125" customHeight="1" spans="1:11">
      <c r="A125" s="1"/>
      <c r="J125" s="1"/>
      <c r="K125" s="1"/>
    </row>
    <row r="126" customHeight="1" spans="1:11">
      <c r="A126" s="1"/>
      <c r="J126" s="1"/>
      <c r="K126" s="1"/>
    </row>
    <row r="127" customHeight="1" spans="1:11">
      <c r="A127" s="1"/>
      <c r="J127" s="1"/>
      <c r="K127" s="1"/>
    </row>
    <row r="128" customHeight="1" spans="1:11">
      <c r="A128" s="1"/>
      <c r="J128" s="1"/>
      <c r="K128" s="1"/>
    </row>
    <row r="129" customHeight="1" spans="1:11">
      <c r="A129" s="1"/>
      <c r="J129" s="1"/>
      <c r="K129" s="1"/>
    </row>
    <row r="130" customHeight="1" spans="1:11">
      <c r="A130" s="1"/>
      <c r="J130" s="1"/>
      <c r="K130" s="1"/>
    </row>
    <row r="131" customHeight="1" spans="1:11">
      <c r="A131" s="1"/>
      <c r="J131" s="1"/>
      <c r="K131" s="1"/>
    </row>
    <row r="132" customHeight="1" spans="1:11">
      <c r="A132" s="1"/>
      <c r="J132" s="1"/>
      <c r="K132" s="1"/>
    </row>
    <row r="133" customHeight="1" spans="1:11">
      <c r="A133" s="1"/>
      <c r="J133" s="1"/>
      <c r="K133" s="1"/>
    </row>
    <row r="134" customHeight="1" spans="1:11">
      <c r="A134" s="1"/>
      <c r="J134" s="1"/>
      <c r="K134" s="1"/>
    </row>
    <row r="135" customHeight="1" spans="1:11">
      <c r="A135" s="1"/>
      <c r="J135" s="1"/>
      <c r="K135" s="1"/>
    </row>
    <row r="136" customHeight="1" spans="1:11">
      <c r="A136" s="1"/>
      <c r="J136" s="1"/>
      <c r="K136" s="1"/>
    </row>
    <row r="137" customHeight="1" spans="1:11">
      <c r="A137" s="1"/>
      <c r="J137" s="1"/>
      <c r="K137" s="1"/>
    </row>
    <row r="138" customHeight="1" spans="1:11">
      <c r="A138" s="1"/>
      <c r="J138" s="1"/>
      <c r="K138" s="1"/>
    </row>
    <row r="139" customHeight="1" spans="1:11">
      <c r="A139" s="1"/>
      <c r="J139" s="1"/>
      <c r="K139" s="1"/>
    </row>
    <row r="140" customHeight="1" spans="1:11">
      <c r="A140" s="1"/>
      <c r="J140" s="1"/>
      <c r="K140" s="1"/>
    </row>
    <row r="141" customHeight="1" spans="1:11">
      <c r="A141" s="1"/>
      <c r="J141" s="1"/>
      <c r="K141" s="1"/>
    </row>
    <row r="142" customHeight="1" spans="1:11">
      <c r="A142" s="1"/>
      <c r="J142" s="1"/>
      <c r="K142" s="1"/>
    </row>
    <row r="143" customHeight="1" spans="1:11">
      <c r="A143" s="1"/>
      <c r="J143" s="1"/>
      <c r="K143" s="1"/>
    </row>
    <row r="144" customHeight="1" spans="1:11">
      <c r="A144" s="1"/>
      <c r="J144" s="1"/>
      <c r="K144" s="1"/>
    </row>
    <row r="145" customHeight="1" spans="1:11">
      <c r="A145" s="1"/>
      <c r="J145" s="1"/>
      <c r="K145" s="1"/>
    </row>
    <row r="146" customHeight="1" spans="1:11">
      <c r="A146" s="1"/>
      <c r="J146" s="1"/>
      <c r="K146" s="1"/>
    </row>
    <row r="147" customHeight="1" spans="1:11">
      <c r="A147" s="1"/>
      <c r="J147" s="1"/>
      <c r="K147" s="1"/>
    </row>
    <row r="148" customHeight="1" spans="1:11">
      <c r="A148" s="1"/>
      <c r="J148" s="1"/>
      <c r="K148" s="1"/>
    </row>
    <row r="149" customHeight="1" spans="1:11">
      <c r="A149" s="1"/>
      <c r="J149" s="1"/>
      <c r="K149" s="1"/>
    </row>
    <row r="150" customHeight="1" spans="1:11">
      <c r="A150" s="1"/>
      <c r="J150" s="1"/>
      <c r="K150" s="1"/>
    </row>
    <row r="151" customHeight="1" spans="1:11">
      <c r="A151" s="1"/>
      <c r="J151" s="1"/>
      <c r="K151" s="1"/>
    </row>
    <row r="152" customHeight="1" spans="1:11">
      <c r="A152" s="1"/>
      <c r="J152" s="1"/>
      <c r="K152" s="1"/>
    </row>
    <row r="153" customHeight="1" spans="1:11">
      <c r="A153" s="1"/>
      <c r="J153" s="1"/>
      <c r="K153" s="1"/>
    </row>
    <row r="154" customHeight="1" spans="1:11">
      <c r="A154" s="1"/>
      <c r="J154" s="1"/>
      <c r="K154" s="1"/>
    </row>
    <row r="155" customHeight="1" spans="1:11">
      <c r="A155" s="1"/>
      <c r="J155" s="1"/>
      <c r="K155" s="1"/>
    </row>
    <row r="156" customHeight="1" spans="1:11">
      <c r="A156" s="1"/>
      <c r="J156" s="1"/>
      <c r="K156" s="1"/>
    </row>
    <row r="157" customHeight="1" spans="1:11">
      <c r="A157" s="1"/>
      <c r="J157" s="1"/>
      <c r="K157" s="1"/>
    </row>
    <row r="158" customHeight="1" spans="1:11">
      <c r="A158" s="1"/>
      <c r="J158" s="1"/>
      <c r="K158" s="1"/>
    </row>
    <row r="159" customHeight="1" spans="1:11">
      <c r="A159" s="1"/>
      <c r="J159" s="1"/>
      <c r="K159" s="1"/>
    </row>
    <row r="160" customHeight="1" spans="1:11">
      <c r="A160" s="1"/>
      <c r="J160" s="1"/>
      <c r="K160" s="1"/>
    </row>
    <row r="161" customHeight="1" spans="1:11">
      <c r="A161" s="1"/>
      <c r="J161" s="1"/>
      <c r="K161" s="1"/>
    </row>
    <row r="162" customHeight="1" spans="1:11">
      <c r="A162" s="1"/>
      <c r="J162" s="1"/>
      <c r="K162" s="1"/>
    </row>
    <row r="163" customHeight="1" spans="1:11">
      <c r="A163" s="1"/>
      <c r="J163" s="1"/>
      <c r="K163" s="1"/>
    </row>
    <row r="164" customHeight="1" spans="1:11">
      <c r="A164" s="1"/>
      <c r="J164" s="1"/>
      <c r="K164" s="1"/>
    </row>
    <row r="165" customHeight="1" spans="1:11">
      <c r="A165" s="1"/>
      <c r="J165" s="1"/>
      <c r="K165" s="1"/>
    </row>
    <row r="166" customHeight="1" spans="1:11">
      <c r="A166" s="1"/>
      <c r="J166" s="1"/>
      <c r="K166" s="1"/>
    </row>
    <row r="167" customHeight="1" spans="1:11">
      <c r="A167" s="1"/>
      <c r="J167" s="1"/>
      <c r="K167" s="1"/>
    </row>
    <row r="168" customHeight="1" spans="1:11">
      <c r="A168" s="1"/>
      <c r="J168" s="1"/>
      <c r="K168" s="1"/>
    </row>
    <row r="169" customHeight="1" spans="1:11">
      <c r="A169" s="1"/>
      <c r="J169" s="1"/>
      <c r="K169" s="1"/>
    </row>
    <row r="170" customHeight="1" spans="1:11">
      <c r="A170" s="1"/>
      <c r="J170" s="1"/>
      <c r="K170" s="1"/>
    </row>
    <row r="171" customHeight="1" spans="1:11">
      <c r="A171" s="1"/>
      <c r="J171" s="1"/>
      <c r="K171" s="1"/>
    </row>
    <row r="172" customHeight="1" spans="1:11">
      <c r="A172" s="1"/>
      <c r="J172" s="1"/>
      <c r="K172" s="1"/>
    </row>
    <row r="173" customHeight="1" spans="1:11">
      <c r="A173" s="1"/>
      <c r="J173" s="1"/>
      <c r="K173" s="1"/>
    </row>
    <row r="174" customHeight="1" spans="1:11">
      <c r="A174" s="1"/>
      <c r="J174" s="1"/>
      <c r="K174" s="1"/>
    </row>
    <row r="175" customHeight="1" spans="1:11">
      <c r="A175" s="1"/>
      <c r="J175" s="1"/>
      <c r="K175" s="1"/>
    </row>
    <row r="176" customHeight="1" spans="1:11">
      <c r="A176" s="1"/>
      <c r="J176" s="1"/>
      <c r="K176" s="1"/>
    </row>
    <row r="177" customHeight="1" spans="1:11">
      <c r="A177" s="1"/>
      <c r="J177" s="1"/>
      <c r="K177" s="1"/>
    </row>
    <row r="178" customHeight="1" spans="1:11">
      <c r="A178" s="1"/>
      <c r="J178" s="1"/>
      <c r="K178" s="1"/>
    </row>
    <row r="179" customHeight="1" spans="1:11">
      <c r="A179" s="1"/>
      <c r="J179" s="1"/>
      <c r="K179" s="1"/>
    </row>
    <row r="180" customHeight="1" spans="1:11">
      <c r="A180" s="1"/>
      <c r="J180" s="1"/>
      <c r="K180" s="1"/>
    </row>
    <row r="181" customHeight="1" spans="1:11">
      <c r="A181" s="1"/>
      <c r="J181" s="1"/>
      <c r="K181" s="1"/>
    </row>
    <row r="182" customHeight="1" spans="1:11">
      <c r="A182" s="1"/>
      <c r="J182" s="1"/>
      <c r="K182" s="1"/>
    </row>
    <row r="183" customHeight="1" spans="1:11">
      <c r="A183" s="1"/>
      <c r="J183" s="1"/>
      <c r="K183" s="1"/>
    </row>
    <row r="184" customHeight="1" spans="1:11">
      <c r="A184" s="1"/>
      <c r="J184" s="1"/>
      <c r="K184" s="1"/>
    </row>
    <row r="185" customHeight="1" spans="1:11">
      <c r="A185" s="1"/>
      <c r="J185" s="1"/>
      <c r="K185" s="1"/>
    </row>
    <row r="186" customHeight="1" spans="1:11">
      <c r="A186" s="1"/>
      <c r="J186" s="1"/>
      <c r="K186" s="1"/>
    </row>
    <row r="187" customHeight="1" spans="1:11">
      <c r="A187" s="1"/>
      <c r="J187" s="1"/>
      <c r="K187" s="1"/>
    </row>
    <row r="188" customHeight="1" spans="1:11">
      <c r="A188" s="1"/>
      <c r="J188" s="1"/>
      <c r="K188" s="1"/>
    </row>
    <row r="189" customHeight="1" spans="1:11">
      <c r="A189" s="1"/>
      <c r="J189" s="1"/>
      <c r="K189" s="1"/>
    </row>
    <row r="190" customHeight="1" spans="1:11">
      <c r="A190" s="1"/>
      <c r="J190" s="1"/>
      <c r="K190" s="1"/>
    </row>
    <row r="191" customHeight="1" spans="1:11">
      <c r="A191" s="1"/>
      <c r="J191" s="1"/>
      <c r="K191" s="1"/>
    </row>
    <row r="192" customHeight="1" spans="1:11">
      <c r="A192" s="1"/>
      <c r="J192" s="1"/>
      <c r="K192" s="1"/>
    </row>
    <row r="193" customHeight="1" spans="1:11">
      <c r="A193" s="1"/>
      <c r="J193" s="1"/>
      <c r="K193" s="1"/>
    </row>
    <row r="194" customHeight="1" spans="1:11">
      <c r="A194" s="1"/>
      <c r="J194" s="1"/>
      <c r="K194" s="1"/>
    </row>
    <row r="195" customHeight="1" spans="1:11">
      <c r="A195" s="1"/>
      <c r="J195" s="1"/>
      <c r="K195" s="1"/>
    </row>
    <row r="196" customHeight="1" spans="1:11">
      <c r="A196" s="1"/>
      <c r="J196" s="1"/>
      <c r="K196" s="1"/>
    </row>
    <row r="197" customHeight="1" spans="1:11">
      <c r="A197" s="1"/>
      <c r="J197" s="1"/>
      <c r="K197" s="1"/>
    </row>
    <row r="198" customHeight="1" spans="1:11">
      <c r="A198" s="1"/>
      <c r="J198" s="1"/>
      <c r="K198" s="1"/>
    </row>
    <row r="199" customHeight="1" spans="1:11">
      <c r="A199" s="1"/>
      <c r="J199" s="1"/>
      <c r="K199" s="1"/>
    </row>
    <row r="200" customHeight="1" spans="1:11">
      <c r="A200" s="1"/>
      <c r="J200" s="1"/>
      <c r="K200" s="1"/>
    </row>
    <row r="201" customHeight="1" spans="1:11">
      <c r="A201" s="1"/>
      <c r="J201" s="1"/>
      <c r="K201" s="1"/>
    </row>
    <row r="202" customHeight="1" spans="1:11">
      <c r="A202" s="1"/>
      <c r="J202" s="1"/>
      <c r="K202" s="1"/>
    </row>
    <row r="203" customHeight="1" spans="1:11">
      <c r="A203" s="1"/>
      <c r="J203" s="1"/>
      <c r="K203" s="1"/>
    </row>
    <row r="204" customHeight="1" spans="1:11">
      <c r="A204" s="1"/>
      <c r="J204" s="1"/>
      <c r="K204" s="1"/>
    </row>
    <row r="205" customHeight="1" spans="1:11">
      <c r="A205" s="1"/>
      <c r="J205" s="1"/>
      <c r="K205" s="1"/>
    </row>
    <row r="206" customHeight="1" spans="1:11">
      <c r="A206" s="1"/>
      <c r="J206" s="1"/>
      <c r="K206" s="1"/>
    </row>
    <row r="207" customHeight="1" spans="1:11">
      <c r="A207" s="1"/>
      <c r="J207" s="1"/>
      <c r="K207" s="1"/>
    </row>
    <row r="208" customHeight="1" spans="1:11">
      <c r="A208" s="1"/>
      <c r="J208" s="1"/>
      <c r="K208" s="1"/>
    </row>
    <row r="209" customHeight="1" spans="1:11">
      <c r="A209" s="1"/>
      <c r="J209" s="1"/>
      <c r="K209" s="1"/>
    </row>
    <row r="210" customHeight="1" spans="1:11">
      <c r="A210" s="1"/>
      <c r="J210" s="1"/>
      <c r="K210" s="1"/>
    </row>
    <row r="211" customHeight="1" spans="1:11">
      <c r="A211" s="1"/>
      <c r="J211" s="1"/>
      <c r="K211" s="1"/>
    </row>
    <row r="212" customHeight="1" spans="1:11">
      <c r="A212" s="1"/>
      <c r="J212" s="1"/>
      <c r="K212" s="1"/>
    </row>
    <row r="213" customHeight="1" spans="1:11">
      <c r="A213" s="1"/>
      <c r="J213" s="1"/>
      <c r="K213" s="1"/>
    </row>
    <row r="214" customHeight="1" spans="1:11">
      <c r="A214" s="1"/>
      <c r="J214" s="1"/>
      <c r="K214" s="1"/>
    </row>
    <row r="215" customHeight="1" spans="1:11">
      <c r="A215" s="1"/>
      <c r="J215" s="1"/>
      <c r="K215" s="1"/>
    </row>
    <row r="216" customHeight="1" spans="1:11">
      <c r="A216" s="1"/>
      <c r="J216" s="1"/>
      <c r="K216" s="1"/>
    </row>
    <row r="217" customHeight="1" spans="1:11">
      <c r="A217" s="1"/>
      <c r="J217" s="1"/>
      <c r="K217" s="1"/>
    </row>
    <row r="218" customHeight="1" spans="1:11">
      <c r="A218" s="1"/>
      <c r="J218" s="1"/>
      <c r="K218" s="1"/>
    </row>
    <row r="219" customHeight="1" spans="1:11">
      <c r="A219" s="1"/>
      <c r="J219" s="1"/>
      <c r="K219" s="1"/>
    </row>
    <row r="220" customHeight="1" spans="1:11">
      <c r="A220" s="1"/>
      <c r="J220" s="1"/>
      <c r="K220" s="1"/>
    </row>
    <row r="221" customHeight="1" spans="1:11">
      <c r="A221" s="1"/>
      <c r="J221" s="1"/>
      <c r="K221" s="1"/>
    </row>
    <row r="222" customHeight="1" spans="1:11">
      <c r="A222" s="1"/>
      <c r="J222" s="1"/>
      <c r="K222" s="1"/>
    </row>
    <row r="223" customHeight="1" spans="1:11">
      <c r="A223" s="1"/>
      <c r="J223" s="1"/>
      <c r="K223" s="1"/>
    </row>
    <row r="224" customHeight="1" spans="1:11">
      <c r="A224" s="1"/>
      <c r="J224" s="1"/>
      <c r="K224" s="1"/>
    </row>
    <row r="225" customHeight="1" spans="1:11">
      <c r="A225" s="1"/>
      <c r="J225" s="1"/>
      <c r="K225" s="1"/>
    </row>
    <row r="226" customHeight="1" spans="1:11">
      <c r="A226" s="1"/>
      <c r="J226" s="1"/>
      <c r="K226" s="1"/>
    </row>
    <row r="227" customHeight="1" spans="1:11">
      <c r="A227" s="1"/>
      <c r="J227" s="1"/>
      <c r="K227" s="1"/>
    </row>
    <row r="228" customHeight="1" spans="1:11">
      <c r="A228" s="1"/>
      <c r="J228" s="1"/>
      <c r="K228" s="1"/>
    </row>
    <row r="229" customHeight="1" spans="1:11">
      <c r="A229" s="1"/>
      <c r="J229" s="1"/>
      <c r="K229" s="1"/>
    </row>
    <row r="230" customHeight="1" spans="1:11">
      <c r="A230" s="1"/>
      <c r="J230" s="1"/>
      <c r="K230" s="1"/>
    </row>
    <row r="231" customHeight="1" spans="1:11">
      <c r="A231" s="1"/>
      <c r="J231" s="1"/>
      <c r="K231" s="1"/>
    </row>
    <row r="232" customHeight="1" spans="1:11">
      <c r="A232" s="1"/>
      <c r="J232" s="1"/>
      <c r="K232" s="1"/>
    </row>
    <row r="233" customHeight="1" spans="1:11">
      <c r="A233" s="1"/>
      <c r="J233" s="1"/>
      <c r="K233" s="1"/>
    </row>
    <row r="234" customHeight="1" spans="1:11">
      <c r="A234" s="1"/>
      <c r="J234" s="1"/>
      <c r="K234" s="1"/>
    </row>
    <row r="235" customHeight="1" spans="1:11">
      <c r="A235" s="1"/>
      <c r="J235" s="1"/>
      <c r="K235" s="1"/>
    </row>
    <row r="236" customHeight="1" spans="1:11">
      <c r="A236" s="1"/>
      <c r="J236" s="1"/>
      <c r="K236" s="1"/>
    </row>
    <row r="237" customHeight="1" spans="1:11">
      <c r="A237" s="1"/>
      <c r="J237" s="1"/>
      <c r="K237" s="1"/>
    </row>
    <row r="238" customHeight="1" spans="1:11">
      <c r="A238" s="1"/>
      <c r="J238" s="1"/>
      <c r="K238" s="1"/>
    </row>
    <row r="239" customHeight="1" spans="1:11">
      <c r="A239" s="1"/>
      <c r="J239" s="1"/>
      <c r="K239" s="1"/>
    </row>
  </sheetData>
  <mergeCells count="1">
    <mergeCell ref="A73:A7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R238"/>
  <sheetViews>
    <sheetView topLeftCell="A40" workbookViewId="0">
      <selection activeCell="M69" sqref="M69:M71"/>
    </sheetView>
  </sheetViews>
  <sheetFormatPr defaultColWidth="11" defaultRowHeight="13.5"/>
  <cols>
    <col min="1" max="1" width="9" customWidth="1"/>
    <col min="2" max="2" width="7" customWidth="1"/>
    <col min="3" max="3" width="5.88333333333333" customWidth="1"/>
    <col min="4" max="4" width="6.44166666666667" customWidth="1"/>
    <col min="5" max="5" width="9.10833333333333" customWidth="1"/>
    <col min="6" max="6" width="9.44166666666667" customWidth="1"/>
    <col min="7" max="7" width="8.44166666666667" customWidth="1"/>
    <col min="8" max="8" width="8.88333333333333" customWidth="1"/>
    <col min="9" max="9" width="8.10833333333333" customWidth="1"/>
    <col min="10" max="10" width="8.66666666666667" customWidth="1"/>
    <col min="11" max="11" width="8.44166666666667" customWidth="1"/>
    <col min="12" max="12" width="10" customWidth="1"/>
    <col min="13" max="13" width="7.10833333333333" customWidth="1"/>
    <col min="14" max="20" width="10.775"/>
  </cols>
  <sheetData>
    <row r="1" ht="11.55" customHeight="1" spans="1:13">
      <c r="A1" s="1"/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  <c r="I1" s="31" t="s">
        <v>32</v>
      </c>
      <c r="J1" s="31" t="s">
        <v>33</v>
      </c>
      <c r="K1" s="31" t="s">
        <v>34</v>
      </c>
      <c r="L1" s="31" t="s">
        <v>13</v>
      </c>
      <c r="M1" t="s">
        <v>17</v>
      </c>
    </row>
    <row r="2" ht="13.95" customHeight="1" spans="1:13">
      <c r="A2" s="32">
        <v>43485</v>
      </c>
      <c r="B2" s="33">
        <v>2256</v>
      </c>
      <c r="C2" s="34">
        <v>49</v>
      </c>
      <c r="D2" s="35">
        <v>0.0217</v>
      </c>
      <c r="E2" s="36">
        <v>199.99</v>
      </c>
      <c r="F2" s="36">
        <v>4.08</v>
      </c>
      <c r="G2" s="37">
        <v>0</v>
      </c>
      <c r="H2" s="34">
        <v>0</v>
      </c>
      <c r="I2" s="34">
        <v>7</v>
      </c>
      <c r="J2" s="34">
        <v>2</v>
      </c>
      <c r="K2" s="38">
        <v>0</v>
      </c>
      <c r="L2" s="34">
        <v>0</v>
      </c>
      <c r="M2" s="39">
        <f>IFERROR((I2+J2)/C2," ")</f>
        <v>0.183673469387755</v>
      </c>
    </row>
    <row r="3" ht="13.95" customHeight="1" spans="1:13">
      <c r="A3" s="32">
        <v>43486</v>
      </c>
      <c r="B3" s="33">
        <v>3369</v>
      </c>
      <c r="C3" s="34">
        <v>66</v>
      </c>
      <c r="D3" s="35">
        <v>0.0196</v>
      </c>
      <c r="E3" s="36">
        <v>199.95</v>
      </c>
      <c r="F3" s="36">
        <v>3.03</v>
      </c>
      <c r="G3" s="37">
        <v>0</v>
      </c>
      <c r="H3" s="34">
        <v>0</v>
      </c>
      <c r="I3" s="34">
        <v>4</v>
      </c>
      <c r="J3" s="34">
        <v>0</v>
      </c>
      <c r="K3" s="38">
        <v>0</v>
      </c>
      <c r="L3" s="34">
        <v>0</v>
      </c>
      <c r="M3" s="39">
        <f t="shared" ref="M3:M47" si="0">IFERROR((I3+J3)/C3," ")</f>
        <v>0.0606060606060606</v>
      </c>
    </row>
    <row r="4" ht="13.95" customHeight="1" spans="1:13">
      <c r="A4" s="32">
        <v>43487</v>
      </c>
      <c r="B4" s="33">
        <v>2498</v>
      </c>
      <c r="C4" s="34">
        <v>57</v>
      </c>
      <c r="D4" s="35">
        <v>0.0228</v>
      </c>
      <c r="E4" s="36">
        <v>199.88</v>
      </c>
      <c r="F4" s="36">
        <v>3.51</v>
      </c>
      <c r="G4" s="37">
        <v>0</v>
      </c>
      <c r="H4" s="34">
        <v>0</v>
      </c>
      <c r="I4" s="34">
        <v>3</v>
      </c>
      <c r="J4" s="34">
        <v>0</v>
      </c>
      <c r="K4" s="38">
        <v>0</v>
      </c>
      <c r="L4" s="34">
        <v>0</v>
      </c>
      <c r="M4" s="39">
        <f t="shared" si="0"/>
        <v>0.0526315789473684</v>
      </c>
    </row>
    <row r="5" ht="13.95" customHeight="1" spans="1:13">
      <c r="A5" s="32">
        <v>43488</v>
      </c>
      <c r="B5" s="33">
        <v>4256</v>
      </c>
      <c r="C5" s="34">
        <v>84</v>
      </c>
      <c r="D5" s="35">
        <v>0.0197</v>
      </c>
      <c r="E5" s="36">
        <v>190.99</v>
      </c>
      <c r="F5" s="36">
        <v>2.27</v>
      </c>
      <c r="G5" s="37">
        <v>0</v>
      </c>
      <c r="H5" s="34">
        <v>0</v>
      </c>
      <c r="I5" s="34">
        <v>8</v>
      </c>
      <c r="J5" s="34">
        <v>2</v>
      </c>
      <c r="K5" s="38">
        <v>0</v>
      </c>
      <c r="L5" s="34">
        <v>0</v>
      </c>
      <c r="M5" s="39">
        <f t="shared" si="0"/>
        <v>0.119047619047619</v>
      </c>
    </row>
    <row r="6" ht="13.95" customHeight="1" spans="1:13">
      <c r="A6" s="32">
        <v>43489</v>
      </c>
      <c r="B6" s="33">
        <v>3465</v>
      </c>
      <c r="C6" s="34">
        <v>73</v>
      </c>
      <c r="D6" s="35">
        <v>0.0211</v>
      </c>
      <c r="E6" s="36">
        <v>157.82</v>
      </c>
      <c r="F6" s="36">
        <v>2.16</v>
      </c>
      <c r="G6" s="37">
        <v>0</v>
      </c>
      <c r="H6" s="34">
        <v>0</v>
      </c>
      <c r="I6" s="34">
        <v>2</v>
      </c>
      <c r="J6" s="34">
        <v>3</v>
      </c>
      <c r="K6" s="38">
        <v>0</v>
      </c>
      <c r="L6" s="34">
        <v>0</v>
      </c>
      <c r="M6" s="39">
        <f t="shared" si="0"/>
        <v>0.0684931506849315</v>
      </c>
    </row>
    <row r="7" ht="13.95" customHeight="1" spans="1:13">
      <c r="A7" s="32">
        <v>43490</v>
      </c>
      <c r="B7" s="33">
        <v>5787</v>
      </c>
      <c r="C7" s="34">
        <v>85</v>
      </c>
      <c r="D7" s="35">
        <v>0.0147</v>
      </c>
      <c r="E7" s="36">
        <v>199.97</v>
      </c>
      <c r="F7" s="36">
        <v>2.35</v>
      </c>
      <c r="G7" s="37">
        <v>0</v>
      </c>
      <c r="H7" s="34">
        <v>0</v>
      </c>
      <c r="I7" s="34">
        <v>1</v>
      </c>
      <c r="J7" s="34">
        <v>1</v>
      </c>
      <c r="K7" s="38">
        <v>0</v>
      </c>
      <c r="L7" s="34">
        <v>0</v>
      </c>
      <c r="M7" s="39">
        <f t="shared" si="0"/>
        <v>0.0235294117647059</v>
      </c>
    </row>
    <row r="8" ht="13.95" customHeight="1" spans="1:13">
      <c r="A8" s="32">
        <v>43491</v>
      </c>
      <c r="B8" s="33">
        <v>5333</v>
      </c>
      <c r="C8" s="34">
        <v>61</v>
      </c>
      <c r="D8" s="35">
        <v>0.0114</v>
      </c>
      <c r="E8" s="36">
        <v>199.98</v>
      </c>
      <c r="F8" s="36">
        <v>3.28</v>
      </c>
      <c r="G8" s="37">
        <v>0</v>
      </c>
      <c r="H8" s="34">
        <v>0</v>
      </c>
      <c r="I8" s="34">
        <v>2</v>
      </c>
      <c r="J8" s="34">
        <v>3</v>
      </c>
      <c r="K8" s="38">
        <v>0</v>
      </c>
      <c r="L8" s="34">
        <v>0</v>
      </c>
      <c r="M8" s="39">
        <f t="shared" si="0"/>
        <v>0.0819672131147541</v>
      </c>
    </row>
    <row r="9" ht="13.95" customHeight="1" spans="1:13">
      <c r="A9" s="32">
        <v>43492</v>
      </c>
      <c r="B9" s="33">
        <v>5807</v>
      </c>
      <c r="C9" s="34">
        <v>76</v>
      </c>
      <c r="D9" s="35">
        <v>0.0131</v>
      </c>
      <c r="E9" s="36">
        <v>199.98</v>
      </c>
      <c r="F9" s="36">
        <v>2.63</v>
      </c>
      <c r="G9" s="37">
        <v>0</v>
      </c>
      <c r="H9" s="34">
        <v>0</v>
      </c>
      <c r="I9" s="34">
        <v>4</v>
      </c>
      <c r="J9" s="34">
        <v>2</v>
      </c>
      <c r="K9" s="38">
        <v>0</v>
      </c>
      <c r="L9" s="34">
        <v>0</v>
      </c>
      <c r="M9" s="39">
        <f t="shared" si="0"/>
        <v>0.0789473684210526</v>
      </c>
    </row>
    <row r="10" ht="13.95" customHeight="1" spans="1:13">
      <c r="A10" s="32">
        <v>43493</v>
      </c>
      <c r="B10" s="33">
        <v>4313</v>
      </c>
      <c r="C10" s="34">
        <v>67</v>
      </c>
      <c r="D10" s="35">
        <v>0.0155</v>
      </c>
      <c r="E10" s="36">
        <v>199.99</v>
      </c>
      <c r="F10" s="36">
        <v>2.98</v>
      </c>
      <c r="G10" s="37">
        <v>0</v>
      </c>
      <c r="H10" s="34">
        <v>0</v>
      </c>
      <c r="I10" s="34">
        <v>7</v>
      </c>
      <c r="J10" s="34">
        <v>2</v>
      </c>
      <c r="K10" s="38">
        <v>0</v>
      </c>
      <c r="L10" s="34">
        <v>0</v>
      </c>
      <c r="M10" s="39">
        <f t="shared" si="0"/>
        <v>0.134328358208955</v>
      </c>
    </row>
    <row r="11" ht="13.95" customHeight="1" spans="1:13">
      <c r="A11" s="32">
        <v>43494</v>
      </c>
      <c r="B11" s="33">
        <v>6708</v>
      </c>
      <c r="C11" s="34">
        <v>99</v>
      </c>
      <c r="D11" s="35">
        <v>0.0148</v>
      </c>
      <c r="E11" s="38">
        <v>200</v>
      </c>
      <c r="F11" s="36">
        <v>2.02</v>
      </c>
      <c r="G11" s="37">
        <v>0</v>
      </c>
      <c r="H11" s="34">
        <v>0</v>
      </c>
      <c r="I11" s="34">
        <v>6</v>
      </c>
      <c r="J11" s="34">
        <v>2</v>
      </c>
      <c r="K11" s="38">
        <v>0</v>
      </c>
      <c r="L11" s="34">
        <v>0</v>
      </c>
      <c r="M11" s="39">
        <f t="shared" si="0"/>
        <v>0.0808080808080808</v>
      </c>
    </row>
    <row r="12" ht="13.95" customHeight="1" spans="1:13">
      <c r="A12" s="32">
        <v>43495</v>
      </c>
      <c r="B12" s="33">
        <v>6570</v>
      </c>
      <c r="C12" s="34">
        <v>112</v>
      </c>
      <c r="D12" s="35">
        <v>0.017</v>
      </c>
      <c r="E12" s="38">
        <v>200</v>
      </c>
      <c r="F12" s="36">
        <v>1.79</v>
      </c>
      <c r="G12" s="37">
        <v>0</v>
      </c>
      <c r="H12" s="34">
        <v>0</v>
      </c>
      <c r="I12" s="34">
        <v>11</v>
      </c>
      <c r="J12" s="34">
        <v>1</v>
      </c>
      <c r="K12" s="38">
        <v>0</v>
      </c>
      <c r="L12" s="34">
        <v>0</v>
      </c>
      <c r="M12" s="39">
        <f t="shared" si="0"/>
        <v>0.107142857142857</v>
      </c>
    </row>
    <row r="13" ht="13.95" customHeight="1" spans="1:13">
      <c r="A13" s="32">
        <v>43496</v>
      </c>
      <c r="B13" s="43">
        <v>7178</v>
      </c>
      <c r="C13" s="44">
        <v>95</v>
      </c>
      <c r="D13" s="45">
        <v>0.0132</v>
      </c>
      <c r="E13" s="53">
        <v>200</v>
      </c>
      <c r="F13" s="46">
        <v>2.11</v>
      </c>
      <c r="G13" s="45">
        <v>0.0105</v>
      </c>
      <c r="H13" s="44">
        <v>13.09</v>
      </c>
      <c r="I13" s="44">
        <v>15</v>
      </c>
      <c r="J13" s="44">
        <v>0</v>
      </c>
      <c r="K13" s="53">
        <v>2618</v>
      </c>
      <c r="L13" s="44">
        <v>1</v>
      </c>
      <c r="M13" s="39">
        <f t="shared" si="0"/>
        <v>0.157894736842105</v>
      </c>
    </row>
    <row r="14" ht="13.95" customHeight="1" spans="1:13">
      <c r="A14" s="32">
        <v>43497</v>
      </c>
      <c r="B14" s="33">
        <v>13860</v>
      </c>
      <c r="C14" s="34">
        <v>276</v>
      </c>
      <c r="D14" s="35">
        <v>0.0199</v>
      </c>
      <c r="E14" s="36">
        <v>199.98</v>
      </c>
      <c r="F14" s="36">
        <v>0.72</v>
      </c>
      <c r="G14" s="37">
        <v>0</v>
      </c>
      <c r="H14" s="34">
        <v>0</v>
      </c>
      <c r="I14" s="34">
        <v>31</v>
      </c>
      <c r="J14" s="34">
        <v>6</v>
      </c>
      <c r="K14" s="38">
        <v>0</v>
      </c>
      <c r="L14" s="34">
        <v>0</v>
      </c>
      <c r="M14" s="39">
        <f t="shared" si="0"/>
        <v>0.134057971014493</v>
      </c>
    </row>
    <row r="15" ht="13.95" customHeight="1" spans="1:13">
      <c r="A15" s="32">
        <v>43498</v>
      </c>
      <c r="B15" s="33">
        <v>27440</v>
      </c>
      <c r="C15" s="34">
        <v>446</v>
      </c>
      <c r="D15" s="35">
        <v>0.0163</v>
      </c>
      <c r="E15" s="38">
        <v>400</v>
      </c>
      <c r="F15" s="36">
        <v>0.9</v>
      </c>
      <c r="G15" s="35">
        <v>0.0022</v>
      </c>
      <c r="H15" s="34">
        <v>4.5</v>
      </c>
      <c r="I15" s="34">
        <v>43</v>
      </c>
      <c r="J15" s="34">
        <v>5</v>
      </c>
      <c r="K15" s="38">
        <v>1799</v>
      </c>
      <c r="L15" s="34">
        <v>1</v>
      </c>
      <c r="M15" s="39">
        <f t="shared" si="0"/>
        <v>0.10762331838565</v>
      </c>
    </row>
    <row r="16" ht="13.05" customHeight="1" spans="1:13">
      <c r="A16" s="32">
        <v>43499</v>
      </c>
      <c r="B16" s="33">
        <v>28216</v>
      </c>
      <c r="C16" s="34">
        <v>386</v>
      </c>
      <c r="D16" s="35">
        <v>0.0137</v>
      </c>
      <c r="E16" s="36">
        <v>399.97</v>
      </c>
      <c r="F16" s="36">
        <v>1.04</v>
      </c>
      <c r="G16" s="35">
        <v>0.0026</v>
      </c>
      <c r="H16" s="34">
        <v>8.71</v>
      </c>
      <c r="I16" s="34">
        <v>47</v>
      </c>
      <c r="J16" s="34">
        <v>2</v>
      </c>
      <c r="K16" s="38">
        <v>3483</v>
      </c>
      <c r="L16" s="34">
        <v>1</v>
      </c>
      <c r="M16" s="39">
        <f t="shared" si="0"/>
        <v>0.126943005181347</v>
      </c>
    </row>
    <row r="17" ht="13.05" customHeight="1" spans="1:13">
      <c r="A17" s="32">
        <v>43500</v>
      </c>
      <c r="B17" s="33">
        <v>43481</v>
      </c>
      <c r="C17" s="34">
        <v>690</v>
      </c>
      <c r="D17" s="35">
        <v>0.0159</v>
      </c>
      <c r="E17" s="38">
        <v>400</v>
      </c>
      <c r="F17" s="36">
        <v>0.58</v>
      </c>
      <c r="G17" s="37">
        <v>0</v>
      </c>
      <c r="H17" s="34">
        <v>0</v>
      </c>
      <c r="I17" s="34">
        <v>79</v>
      </c>
      <c r="J17" s="34">
        <v>3</v>
      </c>
      <c r="K17" s="38">
        <v>0</v>
      </c>
      <c r="L17" s="34">
        <v>0</v>
      </c>
      <c r="M17" s="39">
        <f t="shared" si="0"/>
        <v>0.118840579710145</v>
      </c>
    </row>
    <row r="18" ht="13.05" customHeight="1" spans="1:13">
      <c r="A18" s="32">
        <v>43501</v>
      </c>
      <c r="B18" s="33">
        <v>14151</v>
      </c>
      <c r="C18" s="34">
        <v>169</v>
      </c>
      <c r="D18" s="35">
        <v>0.0119</v>
      </c>
      <c r="E18" s="36">
        <v>397.94</v>
      </c>
      <c r="F18" s="36">
        <v>2.35</v>
      </c>
      <c r="G18" s="37">
        <v>0</v>
      </c>
      <c r="H18" s="34">
        <v>0</v>
      </c>
      <c r="I18" s="34">
        <v>3</v>
      </c>
      <c r="J18" s="34">
        <v>5</v>
      </c>
      <c r="K18" s="38">
        <v>0</v>
      </c>
      <c r="L18" s="34">
        <v>0</v>
      </c>
      <c r="M18" s="39">
        <f t="shared" si="0"/>
        <v>0.0473372781065089</v>
      </c>
    </row>
    <row r="19" ht="13.05" customHeight="1" spans="1:13">
      <c r="A19" s="32">
        <v>43502</v>
      </c>
      <c r="B19" s="33">
        <v>20108</v>
      </c>
      <c r="C19" s="34">
        <v>159</v>
      </c>
      <c r="D19" s="35">
        <v>0.0079</v>
      </c>
      <c r="E19" s="36">
        <v>399.98</v>
      </c>
      <c r="F19" s="36">
        <v>2.52</v>
      </c>
      <c r="G19" s="37">
        <v>0</v>
      </c>
      <c r="H19" s="34">
        <v>0</v>
      </c>
      <c r="I19" s="34">
        <v>4</v>
      </c>
      <c r="J19" s="34">
        <v>3</v>
      </c>
      <c r="K19" s="38">
        <v>0</v>
      </c>
      <c r="L19" s="34">
        <v>0</v>
      </c>
      <c r="M19" s="39">
        <f t="shared" si="0"/>
        <v>0.0440251572327044</v>
      </c>
    </row>
    <row r="20" ht="13.05" customHeight="1" spans="1:13">
      <c r="A20" s="32">
        <v>43503</v>
      </c>
      <c r="B20" s="33">
        <v>16668</v>
      </c>
      <c r="C20" s="34">
        <v>142</v>
      </c>
      <c r="D20" s="35">
        <v>0.0085</v>
      </c>
      <c r="E20" s="36">
        <v>399.81</v>
      </c>
      <c r="F20" s="36">
        <v>2.82</v>
      </c>
      <c r="G20" s="37">
        <v>0</v>
      </c>
      <c r="H20" s="34">
        <v>0</v>
      </c>
      <c r="I20" s="34">
        <v>1</v>
      </c>
      <c r="J20" s="34">
        <v>1</v>
      </c>
      <c r="K20" s="38">
        <v>0</v>
      </c>
      <c r="L20" s="34">
        <v>0</v>
      </c>
      <c r="M20" s="39">
        <f t="shared" si="0"/>
        <v>0.0140845070422535</v>
      </c>
    </row>
    <row r="21" ht="13.05" customHeight="1" spans="1:13">
      <c r="A21" s="32">
        <v>43504</v>
      </c>
      <c r="B21" s="33">
        <v>40528</v>
      </c>
      <c r="C21" s="34">
        <v>147</v>
      </c>
      <c r="D21" s="35">
        <v>0.0036</v>
      </c>
      <c r="E21" s="36">
        <v>399.99</v>
      </c>
      <c r="F21" s="36">
        <v>2.72</v>
      </c>
      <c r="G21" s="37">
        <v>0</v>
      </c>
      <c r="H21" s="34">
        <v>0</v>
      </c>
      <c r="I21" s="34">
        <v>6</v>
      </c>
      <c r="J21" s="34">
        <v>1</v>
      </c>
      <c r="K21" s="38">
        <v>0</v>
      </c>
      <c r="L21" s="34">
        <v>0</v>
      </c>
      <c r="M21" s="39">
        <f t="shared" si="0"/>
        <v>0.0476190476190476</v>
      </c>
    </row>
    <row r="22" ht="13.05" customHeight="1" spans="1:13">
      <c r="A22" s="32">
        <v>43505</v>
      </c>
      <c r="B22" s="33">
        <v>22309</v>
      </c>
      <c r="C22" s="34">
        <v>150</v>
      </c>
      <c r="D22" s="35">
        <v>0.0067</v>
      </c>
      <c r="E22" s="36">
        <v>399.89</v>
      </c>
      <c r="F22" s="36">
        <v>2.67</v>
      </c>
      <c r="G22" s="37">
        <v>0</v>
      </c>
      <c r="H22" s="34">
        <v>0</v>
      </c>
      <c r="I22" s="34">
        <v>1</v>
      </c>
      <c r="J22" s="34">
        <v>2</v>
      </c>
      <c r="K22" s="38">
        <v>0</v>
      </c>
      <c r="L22" s="34">
        <v>0</v>
      </c>
      <c r="M22" s="39">
        <f t="shared" si="0"/>
        <v>0.02</v>
      </c>
    </row>
    <row r="23" ht="13.05" customHeight="1" spans="1:13">
      <c r="A23" s="32">
        <v>43506</v>
      </c>
      <c r="B23" s="33">
        <v>16939</v>
      </c>
      <c r="C23" s="34">
        <v>137</v>
      </c>
      <c r="D23" s="35">
        <v>0.0081</v>
      </c>
      <c r="E23" s="38">
        <v>400</v>
      </c>
      <c r="F23" s="36">
        <v>2.92</v>
      </c>
      <c r="G23" s="37">
        <v>0</v>
      </c>
      <c r="H23" s="34">
        <v>0</v>
      </c>
      <c r="I23" s="34">
        <v>9</v>
      </c>
      <c r="J23" s="34">
        <v>8</v>
      </c>
      <c r="K23" s="38">
        <v>0</v>
      </c>
      <c r="L23" s="34">
        <v>0</v>
      </c>
      <c r="M23" s="39">
        <f t="shared" si="0"/>
        <v>0.124087591240876</v>
      </c>
    </row>
    <row r="24" ht="13.05" customHeight="1" spans="1:13">
      <c r="A24" s="32">
        <v>43507</v>
      </c>
      <c r="B24" s="33">
        <v>11217</v>
      </c>
      <c r="C24" s="34">
        <v>139</v>
      </c>
      <c r="D24" s="35">
        <v>0.0124</v>
      </c>
      <c r="E24" s="36">
        <v>394.94</v>
      </c>
      <c r="F24" s="36">
        <v>2.84</v>
      </c>
      <c r="G24" s="35">
        <v>0.0072</v>
      </c>
      <c r="H24" s="34">
        <v>0</v>
      </c>
      <c r="I24" s="34">
        <v>2</v>
      </c>
      <c r="J24" s="34">
        <v>4</v>
      </c>
      <c r="K24" s="38">
        <v>1</v>
      </c>
      <c r="L24" s="34">
        <v>1</v>
      </c>
      <c r="M24" s="39">
        <f t="shared" si="0"/>
        <v>0.0431654676258993</v>
      </c>
    </row>
    <row r="25" ht="13.05" customHeight="1" spans="1:13">
      <c r="A25" s="32">
        <v>43508</v>
      </c>
      <c r="B25" s="33">
        <v>14647</v>
      </c>
      <c r="C25" s="34">
        <v>124</v>
      </c>
      <c r="D25" s="35">
        <v>0.0085</v>
      </c>
      <c r="E25" s="36">
        <v>399.94</v>
      </c>
      <c r="F25" s="36">
        <v>3.23</v>
      </c>
      <c r="G25" s="37">
        <v>0</v>
      </c>
      <c r="H25" s="34">
        <v>0</v>
      </c>
      <c r="I25" s="34">
        <v>4</v>
      </c>
      <c r="J25" s="34">
        <v>8</v>
      </c>
      <c r="K25" s="38">
        <v>0</v>
      </c>
      <c r="L25" s="34">
        <v>0</v>
      </c>
      <c r="M25" s="39">
        <f t="shared" si="0"/>
        <v>0.0967741935483871</v>
      </c>
    </row>
    <row r="26" ht="13.05" customHeight="1" spans="1:13">
      <c r="A26" s="32">
        <v>43509</v>
      </c>
      <c r="B26" s="33">
        <v>16150</v>
      </c>
      <c r="C26" s="34">
        <v>144</v>
      </c>
      <c r="D26" s="35">
        <v>0.0089</v>
      </c>
      <c r="E26" s="38">
        <v>400</v>
      </c>
      <c r="F26" s="36">
        <v>2.78</v>
      </c>
      <c r="G26" s="35">
        <v>0.0347</v>
      </c>
      <c r="H26" s="34">
        <v>14.26</v>
      </c>
      <c r="I26" s="34">
        <v>7</v>
      </c>
      <c r="J26" s="34">
        <v>4</v>
      </c>
      <c r="K26" s="38">
        <v>5703</v>
      </c>
      <c r="L26" s="34">
        <v>5</v>
      </c>
      <c r="M26" s="39">
        <f t="shared" si="0"/>
        <v>0.0763888888888889</v>
      </c>
    </row>
    <row r="27" ht="13.05" customHeight="1" spans="1:13">
      <c r="A27" s="32">
        <v>43510</v>
      </c>
      <c r="B27" s="33">
        <v>31390</v>
      </c>
      <c r="C27" s="34">
        <v>207</v>
      </c>
      <c r="D27" s="35">
        <v>0.0066</v>
      </c>
      <c r="E27" s="38">
        <v>379</v>
      </c>
      <c r="F27" s="36">
        <v>1.83</v>
      </c>
      <c r="G27" s="37">
        <v>0</v>
      </c>
      <c r="H27" s="34">
        <v>0</v>
      </c>
      <c r="I27" s="34">
        <v>3</v>
      </c>
      <c r="J27" s="34">
        <v>5</v>
      </c>
      <c r="K27" s="38">
        <v>0</v>
      </c>
      <c r="L27" s="34">
        <v>0</v>
      </c>
      <c r="M27" s="39">
        <f t="shared" si="0"/>
        <v>0.0386473429951691</v>
      </c>
    </row>
    <row r="28" ht="13.05" customHeight="1" spans="1:13">
      <c r="A28" s="32">
        <v>43511</v>
      </c>
      <c r="B28" s="20">
        <v>13440</v>
      </c>
      <c r="C28" s="9">
        <v>151</v>
      </c>
      <c r="D28" s="10">
        <v>0.0112</v>
      </c>
      <c r="E28" s="11">
        <v>296.15</v>
      </c>
      <c r="F28" s="11">
        <v>1.96</v>
      </c>
      <c r="G28" s="12">
        <v>0</v>
      </c>
      <c r="H28" s="9">
        <v>0</v>
      </c>
      <c r="I28" s="9">
        <v>5</v>
      </c>
      <c r="J28" s="9">
        <v>4</v>
      </c>
      <c r="K28" s="16">
        <v>0</v>
      </c>
      <c r="L28" s="9">
        <v>0</v>
      </c>
      <c r="M28" s="39">
        <f t="shared" si="0"/>
        <v>0.0596026490066225</v>
      </c>
    </row>
    <row r="29" ht="13.05" customHeight="1" spans="1:13">
      <c r="A29" s="32">
        <v>43512</v>
      </c>
      <c r="B29" s="20">
        <v>25375</v>
      </c>
      <c r="C29" s="9">
        <v>177</v>
      </c>
      <c r="D29" s="10">
        <v>0.007</v>
      </c>
      <c r="E29" s="11">
        <v>396.56</v>
      </c>
      <c r="F29" s="11">
        <v>2.24</v>
      </c>
      <c r="G29" s="12">
        <v>0</v>
      </c>
      <c r="H29" s="9">
        <v>0</v>
      </c>
      <c r="I29" s="9">
        <v>1</v>
      </c>
      <c r="J29" s="9">
        <v>2</v>
      </c>
      <c r="K29" s="16">
        <v>0</v>
      </c>
      <c r="L29" s="9">
        <v>0</v>
      </c>
      <c r="M29" s="39">
        <f t="shared" si="0"/>
        <v>0.0169491525423729</v>
      </c>
    </row>
    <row r="30" ht="13.05" customHeight="1" spans="1:13">
      <c r="A30" s="32">
        <v>43513</v>
      </c>
      <c r="B30" s="20">
        <v>31821</v>
      </c>
      <c r="C30" s="9">
        <v>255</v>
      </c>
      <c r="D30" s="10">
        <v>0.008</v>
      </c>
      <c r="E30" s="11">
        <v>599.98</v>
      </c>
      <c r="F30" s="11">
        <v>2.35</v>
      </c>
      <c r="G30" s="10">
        <v>0.0078</v>
      </c>
      <c r="H30" s="9">
        <v>3</v>
      </c>
      <c r="I30" s="9">
        <v>8</v>
      </c>
      <c r="J30" s="9">
        <v>5</v>
      </c>
      <c r="K30" s="16">
        <v>1800</v>
      </c>
      <c r="L30" s="9">
        <v>2</v>
      </c>
      <c r="M30" s="39">
        <f t="shared" si="0"/>
        <v>0.0509803921568627</v>
      </c>
    </row>
    <row r="31" ht="13.05" customHeight="1" spans="1:13">
      <c r="A31" s="32">
        <v>43514</v>
      </c>
      <c r="B31" s="20">
        <v>11368</v>
      </c>
      <c r="C31" s="9">
        <v>170</v>
      </c>
      <c r="D31" s="10">
        <v>0.015</v>
      </c>
      <c r="E31" s="11">
        <v>399.89</v>
      </c>
      <c r="F31" s="11">
        <v>2.35</v>
      </c>
      <c r="G31" s="10">
        <v>0.0059</v>
      </c>
      <c r="H31" s="9">
        <v>0</v>
      </c>
      <c r="I31" s="9">
        <v>5</v>
      </c>
      <c r="J31" s="9">
        <v>5</v>
      </c>
      <c r="K31" s="16">
        <v>1</v>
      </c>
      <c r="L31" s="9">
        <v>1</v>
      </c>
      <c r="M31" s="39">
        <f t="shared" si="0"/>
        <v>0.0588235294117647</v>
      </c>
    </row>
    <row r="32" ht="13.05" customHeight="1" spans="1:13">
      <c r="A32" s="32">
        <v>43515</v>
      </c>
      <c r="B32" s="20">
        <v>9944</v>
      </c>
      <c r="C32" s="9">
        <v>142</v>
      </c>
      <c r="D32" s="10">
        <v>0.0143</v>
      </c>
      <c r="E32" s="11">
        <v>311.11</v>
      </c>
      <c r="F32" s="11">
        <v>2.19</v>
      </c>
      <c r="G32" s="12">
        <v>0</v>
      </c>
      <c r="H32" s="9">
        <v>0</v>
      </c>
      <c r="I32" s="9">
        <v>4</v>
      </c>
      <c r="J32" s="9">
        <v>2</v>
      </c>
      <c r="K32" s="16">
        <v>0</v>
      </c>
      <c r="L32" s="9">
        <v>0</v>
      </c>
      <c r="M32" s="39">
        <f t="shared" si="0"/>
        <v>0.0422535211267606</v>
      </c>
    </row>
    <row r="33" ht="13.05" customHeight="1" spans="1:18">
      <c r="A33" s="32">
        <v>43516</v>
      </c>
      <c r="B33" s="20">
        <v>24071</v>
      </c>
      <c r="C33" s="9">
        <v>160</v>
      </c>
      <c r="D33" s="10">
        <v>0.0066</v>
      </c>
      <c r="E33" s="11">
        <v>321.06</v>
      </c>
      <c r="F33" s="11">
        <v>2.01</v>
      </c>
      <c r="G33" s="9">
        <v>0</v>
      </c>
      <c r="H33" s="12">
        <v>0</v>
      </c>
      <c r="I33" s="9">
        <v>5</v>
      </c>
      <c r="J33" s="9">
        <v>6</v>
      </c>
      <c r="K33" s="9">
        <v>5</v>
      </c>
      <c r="L33" s="9">
        <v>0</v>
      </c>
      <c r="M33" s="39">
        <f t="shared" ref="M33:M40" si="1">IFERROR((I33+J33)/C33," ")</f>
        <v>0.06875</v>
      </c>
      <c r="N33" s="16">
        <v>0</v>
      </c>
      <c r="O33" s="9">
        <v>0</v>
      </c>
      <c r="P33" s="87">
        <v>0</v>
      </c>
      <c r="Q33" s="16">
        <v>0</v>
      </c>
      <c r="R33" s="9">
        <v>4</v>
      </c>
    </row>
    <row r="34" ht="13.05" customHeight="1" spans="1:18">
      <c r="A34" s="32">
        <v>43517</v>
      </c>
      <c r="B34" s="20">
        <v>20244</v>
      </c>
      <c r="C34" s="9">
        <v>126</v>
      </c>
      <c r="D34" s="10">
        <v>0.0062</v>
      </c>
      <c r="E34" s="11">
        <v>238.81</v>
      </c>
      <c r="F34" s="11">
        <v>1.9</v>
      </c>
      <c r="G34" s="9">
        <v>0</v>
      </c>
      <c r="H34" s="12">
        <v>0</v>
      </c>
      <c r="I34" s="9">
        <v>1</v>
      </c>
      <c r="J34" s="9">
        <v>2</v>
      </c>
      <c r="K34" s="9">
        <v>1</v>
      </c>
      <c r="L34" s="9">
        <v>0</v>
      </c>
      <c r="M34" s="39">
        <f t="shared" si="1"/>
        <v>0.0238095238095238</v>
      </c>
      <c r="N34" s="16">
        <v>0</v>
      </c>
      <c r="O34" s="9">
        <v>0</v>
      </c>
      <c r="P34" s="87">
        <v>0</v>
      </c>
      <c r="Q34" s="16">
        <v>0</v>
      </c>
      <c r="R34" s="9">
        <v>2</v>
      </c>
    </row>
    <row r="35" ht="13.05" customHeight="1" spans="1:13">
      <c r="A35" s="32">
        <v>43518</v>
      </c>
      <c r="B35" s="20">
        <v>4462</v>
      </c>
      <c r="C35" s="9">
        <v>60</v>
      </c>
      <c r="D35" s="10">
        <v>0.0134</v>
      </c>
      <c r="E35" s="9" t="s">
        <v>35</v>
      </c>
      <c r="F35" s="9" t="s">
        <v>36</v>
      </c>
      <c r="G35" s="12">
        <v>0</v>
      </c>
      <c r="H35" s="9">
        <v>0</v>
      </c>
      <c r="I35" s="9">
        <v>1</v>
      </c>
      <c r="J35" s="9">
        <v>3</v>
      </c>
      <c r="K35" s="9" t="s">
        <v>20</v>
      </c>
      <c r="L35" s="9">
        <v>0</v>
      </c>
      <c r="M35" s="39">
        <f t="shared" si="1"/>
        <v>0.0666666666666667</v>
      </c>
    </row>
    <row r="36" ht="13.05" customHeight="1" spans="1:13">
      <c r="A36" s="32">
        <v>43519</v>
      </c>
      <c r="B36" s="20">
        <v>4571</v>
      </c>
      <c r="C36" s="9">
        <v>82</v>
      </c>
      <c r="D36" s="10">
        <v>0.0179</v>
      </c>
      <c r="E36" s="11">
        <v>189.52</v>
      </c>
      <c r="F36" s="11">
        <v>2.31</v>
      </c>
      <c r="G36" s="12">
        <v>0</v>
      </c>
      <c r="H36" s="9">
        <v>0</v>
      </c>
      <c r="I36" s="9">
        <v>0</v>
      </c>
      <c r="J36" s="9">
        <v>2</v>
      </c>
      <c r="K36" s="16">
        <v>0</v>
      </c>
      <c r="L36" s="9">
        <v>0</v>
      </c>
      <c r="M36" s="39">
        <f t="shared" si="1"/>
        <v>0.024390243902439</v>
      </c>
    </row>
    <row r="37" ht="13.05" customHeight="1" spans="1:13">
      <c r="A37" s="32">
        <v>43520</v>
      </c>
      <c r="B37" s="20">
        <v>4298</v>
      </c>
      <c r="C37" s="9">
        <v>68</v>
      </c>
      <c r="D37" s="10">
        <v>0.0158</v>
      </c>
      <c r="E37" s="11">
        <v>135.58</v>
      </c>
      <c r="F37" s="11">
        <v>1.99</v>
      </c>
      <c r="G37" s="12">
        <v>0</v>
      </c>
      <c r="H37" s="9">
        <v>0</v>
      </c>
      <c r="I37" s="9">
        <v>4</v>
      </c>
      <c r="J37" s="9">
        <v>1</v>
      </c>
      <c r="K37" s="16">
        <v>0</v>
      </c>
      <c r="L37" s="9">
        <v>0</v>
      </c>
      <c r="M37" s="39">
        <f t="shared" si="1"/>
        <v>0.0735294117647059</v>
      </c>
    </row>
    <row r="38" ht="13.05" customHeight="1" spans="1:13">
      <c r="A38" s="32">
        <v>43521</v>
      </c>
      <c r="B38" s="20">
        <v>3666</v>
      </c>
      <c r="C38" s="9">
        <v>68</v>
      </c>
      <c r="D38" s="10">
        <v>0.0185</v>
      </c>
      <c r="E38" s="11">
        <v>175.41</v>
      </c>
      <c r="F38" s="11">
        <v>2.58</v>
      </c>
      <c r="G38" s="12">
        <v>0</v>
      </c>
      <c r="H38" s="9">
        <v>0</v>
      </c>
      <c r="I38" s="9">
        <v>2</v>
      </c>
      <c r="J38" s="9">
        <v>1</v>
      </c>
      <c r="K38" s="16">
        <v>0</v>
      </c>
      <c r="L38" s="9">
        <v>0</v>
      </c>
      <c r="M38" s="39">
        <f t="shared" si="1"/>
        <v>0.0441176470588235</v>
      </c>
    </row>
    <row r="39" ht="13.05" customHeight="1" spans="1:13">
      <c r="A39" s="32">
        <v>43522</v>
      </c>
      <c r="B39" s="20">
        <v>3793</v>
      </c>
      <c r="C39" s="9">
        <v>47</v>
      </c>
      <c r="D39" s="10">
        <v>0.0124</v>
      </c>
      <c r="E39" s="11">
        <v>104.66</v>
      </c>
      <c r="F39" s="11">
        <v>2.23</v>
      </c>
      <c r="G39" s="10">
        <v>0.0426</v>
      </c>
      <c r="H39" s="9">
        <v>59.11</v>
      </c>
      <c r="I39" s="9">
        <v>4</v>
      </c>
      <c r="J39" s="9">
        <v>0</v>
      </c>
      <c r="K39" s="11">
        <v>6186.08</v>
      </c>
      <c r="L39" s="9">
        <v>2</v>
      </c>
      <c r="M39" s="39">
        <f t="shared" si="1"/>
        <v>0.0851063829787234</v>
      </c>
    </row>
    <row r="40" ht="13.05" customHeight="1" spans="1:13">
      <c r="A40" s="32">
        <v>43523</v>
      </c>
      <c r="B40" s="20">
        <v>3951</v>
      </c>
      <c r="C40" s="9">
        <v>63</v>
      </c>
      <c r="D40" s="10">
        <v>0.0159</v>
      </c>
      <c r="E40" s="11">
        <v>130.17</v>
      </c>
      <c r="F40" s="11">
        <v>2.07</v>
      </c>
      <c r="G40" s="12">
        <v>0</v>
      </c>
      <c r="H40" s="9">
        <v>0</v>
      </c>
      <c r="I40" s="9">
        <v>0</v>
      </c>
      <c r="J40" s="9">
        <v>3</v>
      </c>
      <c r="K40" s="16">
        <v>0</v>
      </c>
      <c r="L40" s="9">
        <v>0</v>
      </c>
      <c r="M40" s="39">
        <f t="shared" si="1"/>
        <v>0.0476190476190476</v>
      </c>
    </row>
    <row r="41" ht="13.05" customHeight="1" spans="1:13">
      <c r="A41" s="32">
        <v>43524</v>
      </c>
      <c r="B41" s="20">
        <v>2694</v>
      </c>
      <c r="C41" s="9">
        <v>53</v>
      </c>
      <c r="D41" s="10">
        <v>0.0197</v>
      </c>
      <c r="E41" s="11">
        <v>101.58</v>
      </c>
      <c r="F41" s="11">
        <v>1.92</v>
      </c>
      <c r="G41" s="12">
        <v>0</v>
      </c>
      <c r="H41" s="9">
        <v>0</v>
      </c>
      <c r="I41" s="9">
        <v>3</v>
      </c>
      <c r="J41" s="9">
        <v>0</v>
      </c>
      <c r="K41" s="16">
        <v>0</v>
      </c>
      <c r="L41" s="9">
        <v>0</v>
      </c>
      <c r="M41" s="39">
        <f t="shared" si="0"/>
        <v>0.0566037735849057</v>
      </c>
    </row>
    <row r="42" ht="13.05" customHeight="1" spans="1:13">
      <c r="A42" s="32">
        <v>43525</v>
      </c>
      <c r="B42" s="20">
        <v>2523</v>
      </c>
      <c r="C42" s="9">
        <v>36</v>
      </c>
      <c r="D42" s="10">
        <v>0.0143</v>
      </c>
      <c r="E42" s="11">
        <v>75.36</v>
      </c>
      <c r="F42" s="11">
        <v>2.09</v>
      </c>
      <c r="G42" s="12">
        <v>0</v>
      </c>
      <c r="H42" s="9">
        <v>0</v>
      </c>
      <c r="I42" s="9">
        <v>2</v>
      </c>
      <c r="J42" s="9">
        <v>1</v>
      </c>
      <c r="K42" s="16">
        <v>0</v>
      </c>
      <c r="L42" s="9">
        <v>0</v>
      </c>
      <c r="M42" s="39">
        <f t="shared" si="0"/>
        <v>0.0833333333333333</v>
      </c>
    </row>
    <row r="43" ht="13.05" customHeight="1" spans="1:13">
      <c r="A43" s="32">
        <v>43526</v>
      </c>
      <c r="B43" s="20">
        <v>2798</v>
      </c>
      <c r="C43" s="9">
        <v>52</v>
      </c>
      <c r="D43" s="10">
        <v>0.0186</v>
      </c>
      <c r="E43" s="11">
        <v>112.91</v>
      </c>
      <c r="F43" s="11">
        <v>2.17</v>
      </c>
      <c r="G43" s="12">
        <v>0</v>
      </c>
      <c r="H43" s="9">
        <v>0</v>
      </c>
      <c r="I43" s="9">
        <v>0</v>
      </c>
      <c r="J43" s="9">
        <v>3</v>
      </c>
      <c r="K43" s="16">
        <v>0</v>
      </c>
      <c r="L43" s="9">
        <v>0</v>
      </c>
      <c r="M43" s="39">
        <f t="shared" si="0"/>
        <v>0.0576923076923077</v>
      </c>
    </row>
    <row r="44" ht="13.05" customHeight="1" spans="1:13">
      <c r="A44" s="32">
        <v>43527</v>
      </c>
      <c r="B44" s="20">
        <v>4304</v>
      </c>
      <c r="C44" s="9">
        <v>71</v>
      </c>
      <c r="D44" s="10">
        <v>0.0165</v>
      </c>
      <c r="E44" s="11">
        <v>160.22</v>
      </c>
      <c r="F44" s="11">
        <v>2.26</v>
      </c>
      <c r="G44" s="12">
        <v>0</v>
      </c>
      <c r="H44" s="9">
        <v>0</v>
      </c>
      <c r="I44" s="9">
        <v>1</v>
      </c>
      <c r="J44" s="9">
        <v>4</v>
      </c>
      <c r="K44" s="16">
        <v>0</v>
      </c>
      <c r="L44" s="9">
        <v>0</v>
      </c>
      <c r="M44" s="39">
        <f t="shared" si="0"/>
        <v>0.0704225352112676</v>
      </c>
    </row>
    <row r="45" ht="13.05" customHeight="1" spans="1:13">
      <c r="A45" s="32">
        <v>43528</v>
      </c>
      <c r="B45" s="75">
        <v>3364</v>
      </c>
      <c r="C45" s="76">
        <v>58</v>
      </c>
      <c r="D45" s="77">
        <v>0.0172</v>
      </c>
      <c r="E45" s="78">
        <v>129.72</v>
      </c>
      <c r="F45" s="78">
        <v>2.24</v>
      </c>
      <c r="G45" s="77">
        <v>0.0172</v>
      </c>
      <c r="H45" s="76">
        <v>14.56</v>
      </c>
      <c r="I45" s="76">
        <v>6</v>
      </c>
      <c r="J45" s="76">
        <v>2</v>
      </c>
      <c r="K45" s="80">
        <v>1889</v>
      </c>
      <c r="L45" s="76">
        <v>1</v>
      </c>
      <c r="M45" s="39">
        <f t="shared" si="0"/>
        <v>0.137931034482759</v>
      </c>
    </row>
    <row r="46" ht="13.05" customHeight="1" spans="1:13">
      <c r="A46" s="32">
        <v>43529</v>
      </c>
      <c r="B46" s="20">
        <v>3553</v>
      </c>
      <c r="C46" s="9">
        <v>56</v>
      </c>
      <c r="D46" s="10">
        <v>0.0158</v>
      </c>
      <c r="E46" s="11">
        <v>133.5</v>
      </c>
      <c r="F46" s="11">
        <v>2.38</v>
      </c>
      <c r="G46" s="12">
        <v>0</v>
      </c>
      <c r="H46" s="9">
        <v>0</v>
      </c>
      <c r="I46" s="9">
        <v>2</v>
      </c>
      <c r="J46" s="9">
        <v>3</v>
      </c>
      <c r="K46" s="16">
        <v>0</v>
      </c>
      <c r="L46" s="9">
        <v>0</v>
      </c>
      <c r="M46" s="39">
        <f t="shared" si="0"/>
        <v>0.0892857142857143</v>
      </c>
    </row>
    <row r="47" ht="13.05" customHeight="1" spans="1:13">
      <c r="A47" s="32">
        <v>43530</v>
      </c>
      <c r="B47" s="75">
        <v>2441</v>
      </c>
      <c r="C47" s="76">
        <v>39</v>
      </c>
      <c r="D47" s="77">
        <v>0.016</v>
      </c>
      <c r="E47" s="78">
        <v>90.5</v>
      </c>
      <c r="F47" s="78">
        <v>2.32</v>
      </c>
      <c r="G47" s="77">
        <v>0.0256</v>
      </c>
      <c r="H47" s="76">
        <v>69.75</v>
      </c>
      <c r="I47" s="76">
        <v>2</v>
      </c>
      <c r="J47" s="76">
        <v>0</v>
      </c>
      <c r="K47" s="80">
        <v>6312</v>
      </c>
      <c r="L47" s="76">
        <v>1</v>
      </c>
      <c r="M47" s="39">
        <f t="shared" si="0"/>
        <v>0.0512820512820513</v>
      </c>
    </row>
    <row r="48" ht="13.05" customHeight="1" spans="1:13">
      <c r="A48" s="32">
        <v>43531</v>
      </c>
      <c r="B48" s="20">
        <v>2375</v>
      </c>
      <c r="C48" s="9">
        <v>29</v>
      </c>
      <c r="D48" s="10">
        <v>0.0122</v>
      </c>
      <c r="E48" s="11">
        <v>65.26</v>
      </c>
      <c r="F48" s="11">
        <v>2.25</v>
      </c>
      <c r="G48" s="9" t="s">
        <v>11</v>
      </c>
      <c r="H48" s="9" t="s">
        <v>11</v>
      </c>
      <c r="I48" s="9" t="s">
        <v>11</v>
      </c>
      <c r="J48" s="9" t="s">
        <v>11</v>
      </c>
      <c r="K48" s="9" t="s">
        <v>11</v>
      </c>
      <c r="L48" s="9" t="s">
        <v>11</v>
      </c>
      <c r="M48" s="39" t="str">
        <f t="shared" ref="M48:M70" si="2">IFERROR((I48+J48)/C48," ")</f>
        <v> </v>
      </c>
    </row>
    <row r="49" ht="13.05" customHeight="1" spans="1:13">
      <c r="A49" s="32">
        <v>43532</v>
      </c>
      <c r="B49" s="48">
        <v>1361</v>
      </c>
      <c r="C49" s="49">
        <v>13</v>
      </c>
      <c r="D49" s="50">
        <v>0.0096</v>
      </c>
      <c r="E49" s="49" t="s">
        <v>37</v>
      </c>
      <c r="F49" s="49" t="s">
        <v>38</v>
      </c>
      <c r="G49" s="51">
        <v>0</v>
      </c>
      <c r="H49" s="49">
        <v>0</v>
      </c>
      <c r="I49" s="49">
        <v>3</v>
      </c>
      <c r="J49" s="49">
        <v>2</v>
      </c>
      <c r="K49" s="49" t="s">
        <v>20</v>
      </c>
      <c r="L49" s="49">
        <v>0</v>
      </c>
      <c r="M49" s="39">
        <f t="shared" si="2"/>
        <v>0.384615384615385</v>
      </c>
    </row>
    <row r="50" ht="13.05" customHeight="1" spans="1:13">
      <c r="A50" s="32">
        <v>43533</v>
      </c>
      <c r="B50" s="20">
        <v>1717</v>
      </c>
      <c r="C50" s="9">
        <v>19</v>
      </c>
      <c r="D50" s="10">
        <v>0.0111</v>
      </c>
      <c r="E50" s="11">
        <v>45.73</v>
      </c>
      <c r="F50" s="11">
        <v>2.41</v>
      </c>
      <c r="G50" s="9" t="s">
        <v>11</v>
      </c>
      <c r="H50" s="9" t="s">
        <v>11</v>
      </c>
      <c r="I50" s="9" t="s">
        <v>11</v>
      </c>
      <c r="J50" s="9" t="s">
        <v>11</v>
      </c>
      <c r="K50" s="9" t="s">
        <v>11</v>
      </c>
      <c r="L50" s="9" t="s">
        <v>11</v>
      </c>
      <c r="M50" s="39" t="str">
        <f t="shared" si="2"/>
        <v> </v>
      </c>
    </row>
    <row r="51" ht="13.05" customHeight="1" spans="1:13">
      <c r="A51" s="32">
        <v>43534</v>
      </c>
      <c r="B51" s="20">
        <v>2458</v>
      </c>
      <c r="C51" s="9">
        <v>34</v>
      </c>
      <c r="D51" s="10">
        <v>0.0138</v>
      </c>
      <c r="E51" s="11">
        <v>79.76</v>
      </c>
      <c r="F51" s="11">
        <v>2.35</v>
      </c>
      <c r="G51" s="12">
        <v>0</v>
      </c>
      <c r="H51" s="9">
        <v>0</v>
      </c>
      <c r="I51" s="9">
        <v>4</v>
      </c>
      <c r="J51" s="9">
        <v>2</v>
      </c>
      <c r="K51" s="16">
        <v>0</v>
      </c>
      <c r="L51" s="9">
        <v>0</v>
      </c>
      <c r="M51" s="39">
        <f t="shared" si="2"/>
        <v>0.176470588235294</v>
      </c>
    </row>
    <row r="52" ht="13.05" customHeight="1" spans="1:13">
      <c r="A52" s="32">
        <v>43535</v>
      </c>
      <c r="B52" s="20">
        <v>6308</v>
      </c>
      <c r="C52" s="9">
        <v>70</v>
      </c>
      <c r="D52" s="10">
        <v>0.0111</v>
      </c>
      <c r="E52" s="16">
        <v>400</v>
      </c>
      <c r="F52" s="11">
        <v>5.71</v>
      </c>
      <c r="G52" s="12">
        <v>0</v>
      </c>
      <c r="H52" s="9">
        <v>0</v>
      </c>
      <c r="I52" s="9">
        <v>9</v>
      </c>
      <c r="J52" s="9">
        <v>3</v>
      </c>
      <c r="K52" s="16">
        <v>0</v>
      </c>
      <c r="L52" s="9">
        <v>0</v>
      </c>
      <c r="M52" s="39">
        <f t="shared" si="2"/>
        <v>0.171428571428571</v>
      </c>
    </row>
    <row r="53" ht="13.05" customHeight="1" spans="1:13">
      <c r="A53" s="32">
        <v>43536</v>
      </c>
      <c r="B53" s="20">
        <v>9682</v>
      </c>
      <c r="C53" s="9">
        <v>87</v>
      </c>
      <c r="D53" s="10">
        <v>0.009</v>
      </c>
      <c r="E53" s="11">
        <v>399.89</v>
      </c>
      <c r="F53" s="11">
        <v>4.6</v>
      </c>
      <c r="G53" s="12">
        <v>0</v>
      </c>
      <c r="H53" s="9">
        <v>0</v>
      </c>
      <c r="I53" s="9">
        <v>6</v>
      </c>
      <c r="J53" s="9">
        <v>7</v>
      </c>
      <c r="K53" s="16">
        <v>0</v>
      </c>
      <c r="L53" s="9">
        <v>0</v>
      </c>
      <c r="M53" s="39">
        <f t="shared" si="2"/>
        <v>0.149425287356322</v>
      </c>
    </row>
    <row r="54" ht="13.05" customHeight="1" spans="1:13">
      <c r="A54" s="32">
        <v>43537</v>
      </c>
      <c r="B54" s="20">
        <v>8840</v>
      </c>
      <c r="C54" s="9">
        <v>104</v>
      </c>
      <c r="D54" s="10">
        <v>0.0118</v>
      </c>
      <c r="E54" s="11">
        <v>399.98</v>
      </c>
      <c r="F54" s="11">
        <v>3.85</v>
      </c>
      <c r="G54" s="12">
        <v>0</v>
      </c>
      <c r="H54" s="9">
        <v>0</v>
      </c>
      <c r="I54" s="9">
        <v>2</v>
      </c>
      <c r="J54" s="9">
        <v>2</v>
      </c>
      <c r="K54" s="16">
        <v>0</v>
      </c>
      <c r="L54" s="9">
        <v>0</v>
      </c>
      <c r="M54" s="39">
        <f t="shared" si="2"/>
        <v>0.0384615384615385</v>
      </c>
    </row>
    <row r="55" ht="13.05" customHeight="1" spans="1:13">
      <c r="A55" s="32">
        <v>43538</v>
      </c>
      <c r="B55" s="20">
        <v>6097</v>
      </c>
      <c r="C55" s="9">
        <v>95</v>
      </c>
      <c r="D55" s="10">
        <v>0.0156</v>
      </c>
      <c r="E55" s="11">
        <v>399.87</v>
      </c>
      <c r="F55" s="11">
        <v>4.21</v>
      </c>
      <c r="G55" s="12">
        <v>0</v>
      </c>
      <c r="H55" s="9">
        <v>0</v>
      </c>
      <c r="I55" s="9">
        <v>5</v>
      </c>
      <c r="J55" s="9">
        <v>0</v>
      </c>
      <c r="K55" s="16">
        <v>0</v>
      </c>
      <c r="L55" s="9">
        <v>0</v>
      </c>
      <c r="M55" s="39">
        <f t="shared" si="2"/>
        <v>0.0526315789473684</v>
      </c>
    </row>
    <row r="56" ht="13.05" customHeight="1" spans="1:13">
      <c r="A56" s="32">
        <v>43539</v>
      </c>
      <c r="B56" s="20">
        <v>6991</v>
      </c>
      <c r="C56" s="9">
        <v>96</v>
      </c>
      <c r="D56" s="10">
        <v>0.0137</v>
      </c>
      <c r="E56" s="11">
        <v>399.87</v>
      </c>
      <c r="F56" s="11">
        <v>4.17</v>
      </c>
      <c r="G56" s="12">
        <v>0</v>
      </c>
      <c r="H56" s="9">
        <v>0</v>
      </c>
      <c r="I56" s="9">
        <v>2</v>
      </c>
      <c r="J56" s="9">
        <v>1</v>
      </c>
      <c r="K56" s="16">
        <v>0</v>
      </c>
      <c r="L56" s="9">
        <v>0</v>
      </c>
      <c r="M56" s="39">
        <f t="shared" si="2"/>
        <v>0.03125</v>
      </c>
    </row>
    <row r="57" ht="13.05" customHeight="1" spans="1:13">
      <c r="A57" s="32">
        <v>43540</v>
      </c>
      <c r="B57" s="20">
        <v>5359</v>
      </c>
      <c r="C57" s="9">
        <v>100</v>
      </c>
      <c r="D57" s="10">
        <v>0.0187</v>
      </c>
      <c r="E57" s="16">
        <v>400</v>
      </c>
      <c r="F57" s="16">
        <v>4</v>
      </c>
      <c r="G57" s="12">
        <v>0</v>
      </c>
      <c r="H57" s="9">
        <v>0</v>
      </c>
      <c r="I57" s="9">
        <v>0</v>
      </c>
      <c r="J57" s="9">
        <v>1</v>
      </c>
      <c r="K57" s="16">
        <v>0</v>
      </c>
      <c r="L57" s="9">
        <v>0</v>
      </c>
      <c r="M57" s="39">
        <f t="shared" si="2"/>
        <v>0.01</v>
      </c>
    </row>
    <row r="58" ht="13.05" customHeight="1" spans="1:13">
      <c r="A58" s="32">
        <v>43541</v>
      </c>
      <c r="B58" s="20">
        <v>5611</v>
      </c>
      <c r="C58" s="9">
        <v>106</v>
      </c>
      <c r="D58" s="10">
        <v>0.0189</v>
      </c>
      <c r="E58" s="11">
        <v>399.86</v>
      </c>
      <c r="F58" s="11">
        <v>3.77</v>
      </c>
      <c r="G58" s="12">
        <v>0</v>
      </c>
      <c r="H58" s="9">
        <v>0</v>
      </c>
      <c r="I58" s="9">
        <v>2</v>
      </c>
      <c r="J58" s="9">
        <v>8</v>
      </c>
      <c r="K58" s="16">
        <v>0</v>
      </c>
      <c r="L58" s="9">
        <v>0</v>
      </c>
      <c r="M58" s="39">
        <f t="shared" si="2"/>
        <v>0.0943396226415094</v>
      </c>
    </row>
    <row r="59" ht="13.05" customHeight="1" spans="1:13">
      <c r="A59" s="32">
        <v>43542</v>
      </c>
      <c r="B59" s="20">
        <v>6067</v>
      </c>
      <c r="C59" s="9">
        <v>99</v>
      </c>
      <c r="D59" s="10">
        <v>0.0163</v>
      </c>
      <c r="E59" s="11">
        <v>399.83</v>
      </c>
      <c r="F59" s="11">
        <v>4.04</v>
      </c>
      <c r="G59" s="12">
        <v>0</v>
      </c>
      <c r="H59" s="9">
        <v>0</v>
      </c>
      <c r="I59" s="9">
        <v>1</v>
      </c>
      <c r="J59" s="9">
        <v>2</v>
      </c>
      <c r="K59" s="16">
        <v>0</v>
      </c>
      <c r="L59" s="9">
        <v>0</v>
      </c>
      <c r="M59" s="39">
        <f t="shared" si="2"/>
        <v>0.0303030303030303</v>
      </c>
    </row>
    <row r="60" ht="13.05" customHeight="1" spans="1:13">
      <c r="A60" s="32">
        <v>43543</v>
      </c>
      <c r="B60" s="20">
        <v>10518</v>
      </c>
      <c r="C60" s="9">
        <v>122</v>
      </c>
      <c r="D60" s="10">
        <v>0.0116</v>
      </c>
      <c r="E60" s="11">
        <v>499.87</v>
      </c>
      <c r="F60" s="11">
        <v>4.1</v>
      </c>
      <c r="G60" s="12">
        <v>0</v>
      </c>
      <c r="H60" s="9">
        <v>0</v>
      </c>
      <c r="I60" s="9">
        <v>0</v>
      </c>
      <c r="J60" s="9">
        <v>6</v>
      </c>
      <c r="K60" s="16">
        <v>0</v>
      </c>
      <c r="L60" s="9">
        <v>0</v>
      </c>
      <c r="M60" s="39">
        <f t="shared" si="2"/>
        <v>0.0491803278688525</v>
      </c>
    </row>
    <row r="61" ht="13.05" customHeight="1" spans="1:13">
      <c r="A61" s="32">
        <v>43544</v>
      </c>
      <c r="B61" s="20">
        <v>13380</v>
      </c>
      <c r="C61" s="9">
        <v>146</v>
      </c>
      <c r="D61" s="10">
        <v>0.0109</v>
      </c>
      <c r="E61" s="11">
        <v>499.41</v>
      </c>
      <c r="F61" s="11">
        <v>3.42</v>
      </c>
      <c r="G61" s="12">
        <v>0</v>
      </c>
      <c r="H61" s="9">
        <v>0</v>
      </c>
      <c r="I61" s="9">
        <v>2</v>
      </c>
      <c r="J61" s="9">
        <v>7</v>
      </c>
      <c r="K61" s="16">
        <v>0</v>
      </c>
      <c r="L61" s="9">
        <v>0</v>
      </c>
      <c r="M61" s="39">
        <f t="shared" si="2"/>
        <v>0.0616438356164384</v>
      </c>
    </row>
    <row r="62" ht="13.05" customHeight="1" spans="1:13">
      <c r="A62" s="32">
        <v>43545</v>
      </c>
      <c r="B62" s="20">
        <v>11840</v>
      </c>
      <c r="C62" s="9">
        <v>140</v>
      </c>
      <c r="D62" s="10">
        <v>0.0118</v>
      </c>
      <c r="E62" s="11">
        <v>499.93</v>
      </c>
      <c r="F62" s="11">
        <v>3.57</v>
      </c>
      <c r="G62" s="12">
        <v>0</v>
      </c>
      <c r="H62" s="9">
        <v>0</v>
      </c>
      <c r="I62" s="9">
        <v>1</v>
      </c>
      <c r="J62" s="9">
        <v>4</v>
      </c>
      <c r="K62" s="16">
        <v>0</v>
      </c>
      <c r="L62" s="9">
        <v>0</v>
      </c>
      <c r="M62" s="39">
        <f t="shared" si="2"/>
        <v>0.0357142857142857</v>
      </c>
    </row>
    <row r="63" ht="13.05" customHeight="1" spans="1:13">
      <c r="A63" s="32">
        <v>43546</v>
      </c>
      <c r="B63" s="20">
        <v>10283</v>
      </c>
      <c r="C63" s="9">
        <v>93</v>
      </c>
      <c r="D63" s="10">
        <v>0.009</v>
      </c>
      <c r="E63" s="11">
        <v>287.79</v>
      </c>
      <c r="F63" s="11">
        <v>3.09</v>
      </c>
      <c r="G63" s="10">
        <v>0.0108</v>
      </c>
      <c r="H63" s="9">
        <v>9.45</v>
      </c>
      <c r="I63" s="9">
        <v>2</v>
      </c>
      <c r="J63" s="9">
        <v>2</v>
      </c>
      <c r="K63" s="16">
        <v>2720</v>
      </c>
      <c r="L63" s="9">
        <v>1</v>
      </c>
      <c r="M63" s="39">
        <f t="shared" si="2"/>
        <v>0.043010752688172</v>
      </c>
    </row>
    <row r="64" ht="13.05" customHeight="1" spans="1:13">
      <c r="A64" s="32">
        <v>43547</v>
      </c>
      <c r="B64" s="20">
        <v>2198</v>
      </c>
      <c r="C64" s="9">
        <v>33</v>
      </c>
      <c r="D64" s="10">
        <v>0.015</v>
      </c>
      <c r="E64" s="11">
        <v>74.74</v>
      </c>
      <c r="F64" s="11">
        <v>2.26</v>
      </c>
      <c r="G64" s="12">
        <v>0</v>
      </c>
      <c r="H64" s="9">
        <v>0</v>
      </c>
      <c r="I64" s="9">
        <v>0</v>
      </c>
      <c r="J64" s="9">
        <v>1</v>
      </c>
      <c r="K64" s="16">
        <v>0</v>
      </c>
      <c r="L64" s="9">
        <v>0</v>
      </c>
      <c r="M64" s="39">
        <f t="shared" si="2"/>
        <v>0.0303030303030303</v>
      </c>
    </row>
    <row r="65" ht="13.05" customHeight="1" spans="1:13">
      <c r="A65" s="32">
        <v>43548</v>
      </c>
      <c r="B65" s="20">
        <v>3624</v>
      </c>
      <c r="C65" s="9">
        <v>99</v>
      </c>
      <c r="D65" s="10">
        <v>0.0273</v>
      </c>
      <c r="E65" s="11">
        <v>359.7</v>
      </c>
      <c r="F65" s="11">
        <v>3.63</v>
      </c>
      <c r="G65" s="12">
        <v>0</v>
      </c>
      <c r="H65" s="9">
        <v>0</v>
      </c>
      <c r="I65" s="9">
        <v>2</v>
      </c>
      <c r="J65" s="9">
        <v>5</v>
      </c>
      <c r="K65" s="16">
        <v>0</v>
      </c>
      <c r="L65" s="9">
        <v>0</v>
      </c>
      <c r="M65" s="39">
        <f t="shared" si="2"/>
        <v>0.0707070707070707</v>
      </c>
    </row>
    <row r="66" ht="13.05" customHeight="1" spans="1:13">
      <c r="A66" s="32">
        <v>43549</v>
      </c>
      <c r="B66" s="20">
        <v>3595</v>
      </c>
      <c r="C66" s="9">
        <v>78</v>
      </c>
      <c r="D66" s="10">
        <v>0.0217</v>
      </c>
      <c r="E66" s="11">
        <v>319.66</v>
      </c>
      <c r="F66" s="11">
        <v>4.1</v>
      </c>
      <c r="G66" s="10">
        <v>0.0128</v>
      </c>
      <c r="H66" s="9">
        <v>9.77</v>
      </c>
      <c r="I66" s="9">
        <v>4</v>
      </c>
      <c r="J66" s="9">
        <v>1</v>
      </c>
      <c r="K66" s="16">
        <v>3123</v>
      </c>
      <c r="L66" s="9">
        <v>1</v>
      </c>
      <c r="M66" s="39">
        <f t="shared" si="2"/>
        <v>0.0641025641025641</v>
      </c>
    </row>
    <row r="67" ht="13.05" customHeight="1" spans="1:13">
      <c r="A67" s="32">
        <v>43550</v>
      </c>
      <c r="B67" s="20">
        <v>4848</v>
      </c>
      <c r="C67" s="9">
        <v>105</v>
      </c>
      <c r="D67" s="10">
        <v>0.0217</v>
      </c>
      <c r="E67" s="11">
        <v>440.21</v>
      </c>
      <c r="F67" s="11">
        <v>4.19</v>
      </c>
      <c r="G67" s="12">
        <v>0</v>
      </c>
      <c r="H67" s="9">
        <v>0</v>
      </c>
      <c r="I67" s="9">
        <v>7</v>
      </c>
      <c r="J67" s="9">
        <v>0</v>
      </c>
      <c r="K67" s="16">
        <v>0</v>
      </c>
      <c r="L67" s="9">
        <v>0</v>
      </c>
      <c r="M67" s="39">
        <f t="shared" si="2"/>
        <v>0.0666666666666667</v>
      </c>
    </row>
    <row r="68" ht="13.05" customHeight="1" spans="1:13">
      <c r="A68" s="32">
        <v>43551</v>
      </c>
      <c r="B68" s="20">
        <v>6693</v>
      </c>
      <c r="C68" s="9">
        <v>123</v>
      </c>
      <c r="D68" s="10">
        <v>0.0184</v>
      </c>
      <c r="E68" s="11">
        <v>599.72</v>
      </c>
      <c r="F68" s="11">
        <v>4.88</v>
      </c>
      <c r="G68" s="10">
        <v>0.0081</v>
      </c>
      <c r="H68" s="9">
        <v>5</v>
      </c>
      <c r="I68" s="9">
        <v>3</v>
      </c>
      <c r="J68" s="9">
        <v>3</v>
      </c>
      <c r="K68" s="16">
        <v>2999</v>
      </c>
      <c r="L68" s="9">
        <v>1</v>
      </c>
      <c r="M68" s="39">
        <f t="shared" si="2"/>
        <v>0.0487804878048781</v>
      </c>
    </row>
    <row r="69" ht="13.05" customHeight="1" spans="1:13">
      <c r="A69" s="32">
        <v>43552</v>
      </c>
      <c r="B69" s="81">
        <v>4505</v>
      </c>
      <c r="C69" s="82">
        <v>98</v>
      </c>
      <c r="D69" s="83">
        <v>0.0218</v>
      </c>
      <c r="E69" s="84">
        <v>600</v>
      </c>
      <c r="F69" s="84">
        <v>6.12</v>
      </c>
      <c r="G69" s="83">
        <v>0</v>
      </c>
      <c r="H69" s="82">
        <v>0</v>
      </c>
      <c r="I69" s="82">
        <v>2</v>
      </c>
      <c r="J69" s="82">
        <v>2</v>
      </c>
      <c r="K69" s="86">
        <v>0</v>
      </c>
      <c r="L69" s="82">
        <v>0</v>
      </c>
      <c r="M69" s="39">
        <f t="shared" si="2"/>
        <v>0.0408163265306122</v>
      </c>
    </row>
    <row r="70" ht="13.05" customHeight="1" spans="1:13">
      <c r="A70" s="32">
        <v>43553</v>
      </c>
      <c r="B70" s="20">
        <v>1352</v>
      </c>
      <c r="C70" s="9">
        <v>49</v>
      </c>
      <c r="D70" s="10">
        <v>0.0362</v>
      </c>
      <c r="E70" s="16">
        <v>200</v>
      </c>
      <c r="F70" s="11">
        <v>4.08</v>
      </c>
      <c r="G70" s="9" t="s">
        <v>11</v>
      </c>
      <c r="H70" s="9" t="s">
        <v>11</v>
      </c>
      <c r="I70" s="9" t="s">
        <v>11</v>
      </c>
      <c r="J70" s="9" t="s">
        <v>11</v>
      </c>
      <c r="K70" s="9" t="s">
        <v>11</v>
      </c>
      <c r="L70" s="9" t="s">
        <v>11</v>
      </c>
      <c r="M70" s="39" t="str">
        <f>IFERROR((I70+J70)/C70," ")</f>
        <v> </v>
      </c>
    </row>
    <row r="71" ht="13.05" customHeight="1" spans="1:13">
      <c r="A71" s="32">
        <v>43554</v>
      </c>
      <c r="B71" s="55">
        <v>2016</v>
      </c>
      <c r="C71" s="56">
        <v>48</v>
      </c>
      <c r="D71" s="57">
        <v>0.0238</v>
      </c>
      <c r="E71" s="58">
        <v>126.17</v>
      </c>
      <c r="F71" s="58">
        <v>2.63</v>
      </c>
      <c r="G71" s="88">
        <v>0</v>
      </c>
      <c r="H71" s="56">
        <v>0</v>
      </c>
      <c r="I71" s="56">
        <v>1</v>
      </c>
      <c r="J71" s="56">
        <v>0</v>
      </c>
      <c r="K71" s="68">
        <v>0</v>
      </c>
      <c r="L71" s="56">
        <v>0</v>
      </c>
      <c r="M71" s="39">
        <f>IFERROR((I71+J71)/C71," ")</f>
        <v>0.0208333333333333</v>
      </c>
    </row>
    <row r="72" spans="1:13">
      <c r="A72" s="21" t="s">
        <v>12</v>
      </c>
      <c r="B72" s="22">
        <f>SUM(B1:B68)</f>
        <v>687170</v>
      </c>
      <c r="C72" s="22">
        <f>SUM(C1:C68)</f>
        <v>7965</v>
      </c>
      <c r="D72" s="23">
        <f>C72/B72*100%</f>
        <v>0.011591018234207</v>
      </c>
      <c r="E72" s="24">
        <f>SUM(E1:E68)</f>
        <v>18793.76</v>
      </c>
      <c r="F72" s="24">
        <f>E72/C72</f>
        <v>2.35954300062775</v>
      </c>
      <c r="G72" s="23">
        <f>L72/C72</f>
        <v>0.00238543628374137</v>
      </c>
      <c r="H72" s="25">
        <f>K72/E72</f>
        <v>2.05600582320941</v>
      </c>
      <c r="I72" s="22">
        <f>SUM(I1:I68)</f>
        <v>421</v>
      </c>
      <c r="J72" s="22">
        <f>SUM(J1:J68)</f>
        <v>181</v>
      </c>
      <c r="K72" s="22">
        <f>SUM(K1:K68)</f>
        <v>38640.08</v>
      </c>
      <c r="L72" s="22">
        <f>SUM(L1:L68)</f>
        <v>19</v>
      </c>
      <c r="M72" s="23">
        <f>(I72+J72)/C72</f>
        <v>0.0755806654111739</v>
      </c>
    </row>
    <row r="73" ht="16.95" customHeight="1" spans="1:13">
      <c r="A73" s="26"/>
      <c r="B73" s="27" t="s">
        <v>0</v>
      </c>
      <c r="C73" s="27" t="s">
        <v>1</v>
      </c>
      <c r="D73" s="27" t="s">
        <v>2</v>
      </c>
      <c r="E73" s="27" t="s">
        <v>3</v>
      </c>
      <c r="F73" s="27" t="s">
        <v>4</v>
      </c>
      <c r="G73" s="27" t="s">
        <v>5</v>
      </c>
      <c r="H73" s="28" t="s">
        <v>6</v>
      </c>
      <c r="I73" s="27" t="s">
        <v>7</v>
      </c>
      <c r="J73" s="27" t="s">
        <v>8</v>
      </c>
      <c r="K73" s="27" t="s">
        <v>9</v>
      </c>
      <c r="L73" s="40" t="s">
        <v>39</v>
      </c>
      <c r="M73" s="30" t="s">
        <v>14</v>
      </c>
    </row>
    <row r="74" ht="13.05" customHeight="1" spans="1:11">
      <c r="A74" s="1"/>
      <c r="J74" s="1"/>
      <c r="K74" s="1"/>
    </row>
    <row r="75" ht="13.05" customHeight="1" spans="1:11">
      <c r="A75" s="1"/>
      <c r="J75" s="1"/>
      <c r="K75" s="1"/>
    </row>
    <row r="76" ht="13.05" customHeight="1" spans="1:11">
      <c r="A76" s="1"/>
      <c r="J76" s="1"/>
      <c r="K76" s="1"/>
    </row>
    <row r="77" ht="13.05" customHeight="1" spans="1:11">
      <c r="A77" s="1"/>
      <c r="J77" s="1"/>
      <c r="K77" s="1"/>
    </row>
    <row r="78" ht="13.05" customHeight="1" spans="1:11">
      <c r="A78" s="1"/>
      <c r="J78" s="1"/>
      <c r="K78" s="1"/>
    </row>
    <row r="79" ht="13.05" customHeight="1" spans="1:11">
      <c r="A79" s="1"/>
      <c r="J79" s="1"/>
      <c r="K79" s="1"/>
    </row>
    <row r="80" ht="13.05" customHeight="1" spans="1:11">
      <c r="A80" s="1"/>
      <c r="J80" s="1"/>
      <c r="K80" s="1"/>
    </row>
    <row r="81" ht="13.05" customHeight="1" spans="1:11">
      <c r="A81" s="1"/>
      <c r="J81" s="1"/>
      <c r="K81" s="1"/>
    </row>
    <row r="82" ht="13.05" customHeight="1" spans="1:11">
      <c r="A82" s="1"/>
      <c r="J82" s="1"/>
      <c r="K82" s="1"/>
    </row>
    <row r="83" ht="13.05" customHeight="1" spans="1:11">
      <c r="A83" s="1"/>
      <c r="J83" s="1"/>
      <c r="K83" s="1"/>
    </row>
    <row r="84" ht="13.05" customHeight="1" spans="1:11">
      <c r="A84" s="1"/>
      <c r="J84" s="1"/>
      <c r="K84" s="1"/>
    </row>
    <row r="85" ht="13.05" customHeight="1" spans="1:11">
      <c r="A85" s="1"/>
      <c r="J85" s="1"/>
      <c r="K85" s="1"/>
    </row>
    <row r="86" ht="13.05" customHeight="1" spans="1:11">
      <c r="A86" s="1"/>
      <c r="J86" s="1"/>
      <c r="K86" s="1"/>
    </row>
    <row r="87" ht="13.05" customHeight="1" spans="1:11">
      <c r="A87" s="1"/>
      <c r="J87" s="1"/>
      <c r="K87" s="1"/>
    </row>
    <row r="88" ht="13.05" customHeight="1" spans="1:11">
      <c r="A88" s="1"/>
      <c r="J88" s="1"/>
      <c r="K88" s="1"/>
    </row>
    <row r="89" ht="13.05" customHeight="1" spans="1:11">
      <c r="A89" s="1"/>
      <c r="J89" s="1"/>
      <c r="K89" s="1"/>
    </row>
    <row r="90" ht="13.05" customHeight="1" spans="1:11">
      <c r="A90" s="1"/>
      <c r="J90" s="1"/>
      <c r="K90" s="1"/>
    </row>
    <row r="91" ht="13.05" customHeight="1" spans="1:11">
      <c r="A91" s="1"/>
      <c r="J91" s="1"/>
      <c r="K91" s="1"/>
    </row>
    <row r="92" ht="13.05" customHeight="1" spans="1:11">
      <c r="A92" s="1"/>
      <c r="J92" s="1"/>
      <c r="K92" s="1"/>
    </row>
    <row r="93" ht="13.05" customHeight="1" spans="1:11">
      <c r="A93" s="1"/>
      <c r="J93" s="1"/>
      <c r="K93" s="1"/>
    </row>
    <row r="94" ht="13.05" customHeight="1" spans="1:11">
      <c r="A94" s="1"/>
      <c r="J94" s="1"/>
      <c r="K94" s="1"/>
    </row>
    <row r="95" ht="13.05" customHeight="1" spans="1:11">
      <c r="A95" s="1"/>
      <c r="J95" s="1"/>
      <c r="K95" s="1"/>
    </row>
    <row r="96" ht="13.05" customHeight="1" spans="1:11">
      <c r="A96" s="1"/>
      <c r="J96" s="1"/>
      <c r="K96" s="1"/>
    </row>
    <row r="97" ht="13.05" customHeight="1" spans="1:11">
      <c r="A97" s="1"/>
      <c r="J97" s="1"/>
      <c r="K97" s="1"/>
    </row>
    <row r="98" ht="13.05" customHeight="1" spans="1:11">
      <c r="A98" s="1"/>
      <c r="J98" s="1"/>
      <c r="K98" s="1"/>
    </row>
    <row r="99" ht="13.05" customHeight="1" spans="1:11">
      <c r="A99" s="1"/>
      <c r="J99" s="1"/>
      <c r="K99" s="1"/>
    </row>
    <row r="100" ht="13.05" customHeight="1" spans="1:11">
      <c r="A100" s="1"/>
      <c r="J100" s="1"/>
      <c r="K100" s="1"/>
    </row>
    <row r="101" ht="13.05" customHeight="1" spans="1:11">
      <c r="A101" s="1"/>
      <c r="J101" s="1"/>
      <c r="K101" s="1"/>
    </row>
    <row r="102" ht="13.05" customHeight="1" spans="1:11">
      <c r="A102" s="1"/>
      <c r="J102" s="1"/>
      <c r="K102" s="1"/>
    </row>
    <row r="103" ht="13.05" customHeight="1" spans="1:11">
      <c r="A103" s="1"/>
      <c r="J103" s="1"/>
      <c r="K103" s="1"/>
    </row>
    <row r="104" ht="13.05" customHeight="1" spans="1:11">
      <c r="A104" s="1"/>
      <c r="J104" s="1"/>
      <c r="K104" s="1"/>
    </row>
    <row r="105" ht="13.05" customHeight="1" spans="1:11">
      <c r="A105" s="1"/>
      <c r="J105" s="1"/>
      <c r="K105" s="1"/>
    </row>
    <row r="106" ht="13.05" customHeight="1" spans="1:11">
      <c r="A106" s="1"/>
      <c r="J106" s="1"/>
      <c r="K106" s="1"/>
    </row>
    <row r="107" ht="13.05" customHeight="1" spans="1:11">
      <c r="A107" s="1"/>
      <c r="J107" s="1"/>
      <c r="K107" s="1"/>
    </row>
    <row r="108" ht="13.05" customHeight="1" spans="1:11">
      <c r="A108" s="1"/>
      <c r="J108" s="1"/>
      <c r="K108" s="1"/>
    </row>
    <row r="109" ht="13.05" customHeight="1" spans="1:11">
      <c r="A109" s="1"/>
      <c r="J109" s="1"/>
      <c r="K109" s="1"/>
    </row>
    <row r="110" ht="13.05" customHeight="1" spans="1:11">
      <c r="A110" s="1"/>
      <c r="J110" s="1"/>
      <c r="K110" s="1"/>
    </row>
    <row r="111" ht="13.05" customHeight="1" spans="1:11">
      <c r="A111" s="1"/>
      <c r="J111" s="1"/>
      <c r="K111" s="1"/>
    </row>
    <row r="112" ht="13.05" customHeight="1" spans="1:11">
      <c r="A112" s="1"/>
      <c r="J112" s="1"/>
      <c r="K112" s="1"/>
    </row>
    <row r="113" ht="13.05" customHeight="1" spans="1:11">
      <c r="A113" s="1"/>
      <c r="J113" s="1"/>
      <c r="K113" s="1"/>
    </row>
    <row r="114" ht="13.05" customHeight="1" spans="1:11">
      <c r="A114" s="1"/>
      <c r="J114" s="1"/>
      <c r="K114" s="1"/>
    </row>
    <row r="115" ht="13.05" customHeight="1" spans="1:11">
      <c r="A115" s="1"/>
      <c r="J115" s="1"/>
      <c r="K115" s="1"/>
    </row>
    <row r="116" ht="13.05" customHeight="1" spans="1:11">
      <c r="A116" s="1"/>
      <c r="J116" s="1"/>
      <c r="K116" s="1"/>
    </row>
    <row r="117" ht="13.05" customHeight="1" spans="1:11">
      <c r="A117" s="1"/>
      <c r="J117" s="1"/>
      <c r="K117" s="1"/>
    </row>
    <row r="118" ht="13.05" customHeight="1" spans="1:11">
      <c r="A118" s="1"/>
      <c r="J118" s="1"/>
      <c r="K118" s="1"/>
    </row>
    <row r="119" ht="13.05" customHeight="1" spans="1:11">
      <c r="A119" s="1"/>
      <c r="J119" s="1"/>
      <c r="K119" s="1"/>
    </row>
    <row r="120" ht="13.05" customHeight="1" spans="1:11">
      <c r="A120" s="1"/>
      <c r="J120" s="1"/>
      <c r="K120" s="1"/>
    </row>
    <row r="121" ht="13.05" customHeight="1" spans="1:11">
      <c r="A121" s="1"/>
      <c r="J121" s="1"/>
      <c r="K121" s="1"/>
    </row>
    <row r="122" ht="13.05" customHeight="1" spans="1:11">
      <c r="A122" s="1"/>
      <c r="J122" s="1"/>
      <c r="K122" s="1"/>
    </row>
    <row r="123" ht="13.05" customHeight="1" spans="1:11">
      <c r="A123" s="1"/>
      <c r="J123" s="1"/>
      <c r="K123" s="1"/>
    </row>
    <row r="124" ht="13.05" customHeight="1" spans="1:11">
      <c r="A124" s="1"/>
      <c r="J124" s="1"/>
      <c r="K124" s="1"/>
    </row>
    <row r="125" ht="13.05" customHeight="1" spans="1:11">
      <c r="A125" s="1"/>
      <c r="J125" s="1"/>
      <c r="K125" s="1"/>
    </row>
    <row r="126" ht="13.05" customHeight="1" spans="1:11">
      <c r="A126" s="1"/>
      <c r="J126" s="1"/>
      <c r="K126" s="1"/>
    </row>
    <row r="127" ht="13.05" customHeight="1" spans="1:11">
      <c r="A127" s="1"/>
      <c r="J127" s="1"/>
      <c r="K127" s="1"/>
    </row>
    <row r="128" ht="13.05" customHeight="1" spans="1:11">
      <c r="A128" s="1"/>
      <c r="J128" s="1"/>
      <c r="K128" s="1"/>
    </row>
    <row r="129" ht="13.05" customHeight="1" spans="1:11">
      <c r="A129" s="1"/>
      <c r="J129" s="1"/>
      <c r="K129" s="1"/>
    </row>
    <row r="130" ht="13.05" customHeight="1" spans="1:11">
      <c r="A130" s="1"/>
      <c r="J130" s="1"/>
      <c r="K130" s="1"/>
    </row>
    <row r="131" ht="13.05" customHeight="1" spans="1:11">
      <c r="A131" s="1"/>
      <c r="J131" s="1"/>
      <c r="K131" s="1"/>
    </row>
    <row r="132" ht="13.05" customHeight="1" spans="1:11">
      <c r="A132" s="1"/>
      <c r="J132" s="1"/>
      <c r="K132" s="1"/>
    </row>
    <row r="133" ht="13.05" customHeight="1" spans="1:11">
      <c r="A133" s="1"/>
      <c r="J133" s="1"/>
      <c r="K133" s="1"/>
    </row>
    <row r="134" ht="13.05" customHeight="1" spans="1:11">
      <c r="A134" s="1"/>
      <c r="J134" s="1"/>
      <c r="K134" s="1"/>
    </row>
    <row r="135" ht="13.05" customHeight="1" spans="1:11">
      <c r="A135" s="1"/>
      <c r="J135" s="1"/>
      <c r="K135" s="1"/>
    </row>
    <row r="136" ht="13.05" customHeight="1" spans="1:11">
      <c r="A136" s="1"/>
      <c r="J136" s="1"/>
      <c r="K136" s="1"/>
    </row>
    <row r="137" ht="13.05" customHeight="1" spans="1:11">
      <c r="A137" s="1"/>
      <c r="J137" s="1"/>
      <c r="K137" s="1"/>
    </row>
    <row r="138" ht="13.05" customHeight="1" spans="1:11">
      <c r="A138" s="1"/>
      <c r="J138" s="1"/>
      <c r="K138" s="1"/>
    </row>
    <row r="139" ht="13.05" customHeight="1" spans="1:11">
      <c r="A139" s="1"/>
      <c r="J139" s="1"/>
      <c r="K139" s="1"/>
    </row>
    <row r="140" ht="13.05" customHeight="1" spans="1:11">
      <c r="A140" s="1"/>
      <c r="J140" s="1"/>
      <c r="K140" s="1"/>
    </row>
    <row r="141" ht="13.05" customHeight="1" spans="1:11">
      <c r="A141" s="1"/>
      <c r="J141" s="1"/>
      <c r="K141" s="1"/>
    </row>
    <row r="142" ht="13.05" customHeight="1" spans="1:11">
      <c r="A142" s="1"/>
      <c r="J142" s="1"/>
      <c r="K142" s="1"/>
    </row>
    <row r="143" ht="13.05" customHeight="1" spans="1:11">
      <c r="A143" s="1"/>
      <c r="J143" s="1"/>
      <c r="K143" s="1"/>
    </row>
    <row r="144" ht="13.05" customHeight="1" spans="1:11">
      <c r="A144" s="1"/>
      <c r="J144" s="1"/>
      <c r="K144" s="1"/>
    </row>
    <row r="145" ht="13.05" customHeight="1" spans="1:11">
      <c r="A145" s="1"/>
      <c r="J145" s="1"/>
      <c r="K145" s="1"/>
    </row>
    <row r="146" ht="13.05" customHeight="1" spans="1:11">
      <c r="A146" s="1"/>
      <c r="J146" s="1"/>
      <c r="K146" s="1"/>
    </row>
    <row r="147" ht="13.05" customHeight="1" spans="1:11">
      <c r="A147" s="1"/>
      <c r="J147" s="1"/>
      <c r="K147" s="1"/>
    </row>
    <row r="148" ht="13.05" customHeight="1" spans="1:11">
      <c r="A148" s="1"/>
      <c r="J148" s="1"/>
      <c r="K148" s="1"/>
    </row>
    <row r="149" ht="13.05" customHeight="1" spans="1:11">
      <c r="A149" s="1"/>
      <c r="J149" s="1"/>
      <c r="K149" s="1"/>
    </row>
    <row r="150" ht="13.05" customHeight="1" spans="1:11">
      <c r="A150" s="1"/>
      <c r="J150" s="1"/>
      <c r="K150" s="1"/>
    </row>
    <row r="151" ht="13.05" customHeight="1" spans="1:11">
      <c r="A151" s="1"/>
      <c r="J151" s="1"/>
      <c r="K151" s="1"/>
    </row>
    <row r="152" ht="13.05" customHeight="1" spans="1:11">
      <c r="A152" s="1"/>
      <c r="J152" s="1"/>
      <c r="K152" s="1"/>
    </row>
    <row r="153" ht="13.05" customHeight="1" spans="1:11">
      <c r="A153" s="1"/>
      <c r="J153" s="1"/>
      <c r="K153" s="1"/>
    </row>
    <row r="154" ht="13.05" customHeight="1" spans="1:11">
      <c r="A154" s="1"/>
      <c r="J154" s="1"/>
      <c r="K154" s="1"/>
    </row>
    <row r="155" ht="13.05" customHeight="1" spans="1:11">
      <c r="A155" s="1"/>
      <c r="J155" s="1"/>
      <c r="K155" s="1"/>
    </row>
    <row r="156" ht="13.05" customHeight="1" spans="1:11">
      <c r="A156" s="1"/>
      <c r="J156" s="1"/>
      <c r="K156" s="1"/>
    </row>
    <row r="157" ht="13.05" customHeight="1" spans="1:11">
      <c r="A157" s="1"/>
      <c r="J157" s="1"/>
      <c r="K157" s="1"/>
    </row>
    <row r="158" ht="13.05" customHeight="1" spans="1:11">
      <c r="A158" s="1"/>
      <c r="J158" s="1"/>
      <c r="K158" s="1"/>
    </row>
    <row r="159" ht="13.05" customHeight="1" spans="1:11">
      <c r="A159" s="1"/>
      <c r="J159" s="1"/>
      <c r="K159" s="1"/>
    </row>
    <row r="160" ht="13.05" customHeight="1" spans="1:11">
      <c r="A160" s="1"/>
      <c r="J160" s="1"/>
      <c r="K160" s="1"/>
    </row>
    <row r="161" ht="13.05" customHeight="1" spans="1:11">
      <c r="A161" s="1"/>
      <c r="J161" s="1"/>
      <c r="K161" s="1"/>
    </row>
    <row r="162" ht="13.05" customHeight="1" spans="1:11">
      <c r="A162" s="1"/>
      <c r="J162" s="1"/>
      <c r="K162" s="1"/>
    </row>
    <row r="163" ht="13.05" customHeight="1" spans="1:11">
      <c r="A163" s="1"/>
      <c r="J163" s="1"/>
      <c r="K163" s="1"/>
    </row>
    <row r="164" ht="13.05" customHeight="1" spans="1:11">
      <c r="A164" s="1"/>
      <c r="J164" s="1"/>
      <c r="K164" s="1"/>
    </row>
    <row r="165" ht="13.05" customHeight="1" spans="1:11">
      <c r="A165" s="1"/>
      <c r="J165" s="1"/>
      <c r="K165" s="1"/>
    </row>
    <row r="166" ht="13.05" customHeight="1" spans="1:11">
      <c r="A166" s="1"/>
      <c r="J166" s="1"/>
      <c r="K166" s="1"/>
    </row>
    <row r="167" ht="13.05" customHeight="1" spans="1:11">
      <c r="A167" s="1"/>
      <c r="J167" s="1"/>
      <c r="K167" s="1"/>
    </row>
    <row r="168" ht="13.05" customHeight="1" spans="1:11">
      <c r="A168" s="1"/>
      <c r="J168" s="1"/>
      <c r="K168" s="1"/>
    </row>
    <row r="169" ht="13.05" customHeight="1" spans="1:11">
      <c r="A169" s="1"/>
      <c r="J169" s="1"/>
      <c r="K169" s="1"/>
    </row>
    <row r="170" ht="13.05" customHeight="1" spans="1:11">
      <c r="A170" s="1"/>
      <c r="J170" s="1"/>
      <c r="K170" s="1"/>
    </row>
    <row r="171" ht="13.05" customHeight="1" spans="1:11">
      <c r="A171" s="1"/>
      <c r="J171" s="1"/>
      <c r="K171" s="1"/>
    </row>
    <row r="172" ht="13.05" customHeight="1" spans="1:11">
      <c r="A172" s="1"/>
      <c r="J172" s="1"/>
      <c r="K172" s="1"/>
    </row>
    <row r="173" ht="13.05" customHeight="1" spans="1:11">
      <c r="A173" s="1"/>
      <c r="J173" s="1"/>
      <c r="K173" s="1"/>
    </row>
    <row r="174" ht="13.05" customHeight="1" spans="1:11">
      <c r="A174" s="1"/>
      <c r="J174" s="1"/>
      <c r="K174" s="1"/>
    </row>
    <row r="175" ht="13.05" customHeight="1" spans="1:11">
      <c r="A175" s="1"/>
      <c r="J175" s="1"/>
      <c r="K175" s="1"/>
    </row>
    <row r="176" ht="13.05" customHeight="1" spans="1:11">
      <c r="A176" s="1"/>
      <c r="J176" s="1"/>
      <c r="K176" s="1"/>
    </row>
    <row r="177" ht="13.05" customHeight="1" spans="1:11">
      <c r="A177" s="1"/>
      <c r="J177" s="1"/>
      <c r="K177" s="1"/>
    </row>
    <row r="178" ht="13.05" customHeight="1" spans="1:11">
      <c r="A178" s="1"/>
      <c r="J178" s="1"/>
      <c r="K178" s="1"/>
    </row>
    <row r="179" ht="13.05" customHeight="1" spans="1:11">
      <c r="A179" s="1"/>
      <c r="J179" s="1"/>
      <c r="K179" s="1"/>
    </row>
    <row r="180" ht="13.05" customHeight="1" spans="1:11">
      <c r="A180" s="1"/>
      <c r="J180" s="1"/>
      <c r="K180" s="1"/>
    </row>
    <row r="181" ht="13.05" customHeight="1" spans="1:11">
      <c r="A181" s="1"/>
      <c r="J181" s="1"/>
      <c r="K181" s="1"/>
    </row>
    <row r="182" ht="13.05" customHeight="1" spans="1:11">
      <c r="A182" s="1"/>
      <c r="J182" s="1"/>
      <c r="K182" s="1"/>
    </row>
    <row r="183" ht="13.05" customHeight="1" spans="1:11">
      <c r="A183" s="1"/>
      <c r="J183" s="1"/>
      <c r="K183" s="1"/>
    </row>
    <row r="184" ht="13.05" customHeight="1" spans="1:11">
      <c r="A184" s="1"/>
      <c r="J184" s="1"/>
      <c r="K184" s="1"/>
    </row>
    <row r="185" ht="13.05" customHeight="1" spans="1:11">
      <c r="A185" s="1"/>
      <c r="J185" s="1"/>
      <c r="K185" s="1"/>
    </row>
    <row r="186" ht="13.05" customHeight="1" spans="1:11">
      <c r="A186" s="1"/>
      <c r="J186" s="1"/>
      <c r="K186" s="1"/>
    </row>
    <row r="187" ht="13.05" customHeight="1" spans="1:11">
      <c r="A187" s="1"/>
      <c r="J187" s="1"/>
      <c r="K187" s="1"/>
    </row>
    <row r="188" ht="13.05" customHeight="1" spans="1:11">
      <c r="A188" s="1"/>
      <c r="J188" s="1"/>
      <c r="K188" s="1"/>
    </row>
    <row r="189" ht="13.05" customHeight="1" spans="1:11">
      <c r="A189" s="1"/>
      <c r="J189" s="1"/>
      <c r="K189" s="1"/>
    </row>
    <row r="190" ht="13.05" customHeight="1" spans="1:11">
      <c r="A190" s="1"/>
      <c r="J190" s="1"/>
      <c r="K190" s="1"/>
    </row>
    <row r="191" ht="13.05" customHeight="1" spans="1:11">
      <c r="A191" s="1"/>
      <c r="J191" s="1"/>
      <c r="K191" s="1"/>
    </row>
    <row r="192" ht="13.05" customHeight="1" spans="1:11">
      <c r="A192" s="1"/>
      <c r="J192" s="1"/>
      <c r="K192" s="1"/>
    </row>
    <row r="193" ht="13.05" customHeight="1" spans="1:11">
      <c r="A193" s="1"/>
      <c r="J193" s="1"/>
      <c r="K193" s="1"/>
    </row>
    <row r="194" ht="13.05" customHeight="1" spans="1:11">
      <c r="A194" s="1"/>
      <c r="J194" s="1"/>
      <c r="K194" s="1"/>
    </row>
    <row r="195" ht="13.05" customHeight="1" spans="1:11">
      <c r="A195" s="1"/>
      <c r="J195" s="1"/>
      <c r="K195" s="1"/>
    </row>
    <row r="196" ht="13.05" customHeight="1" spans="1:11">
      <c r="A196" s="1"/>
      <c r="J196" s="1"/>
      <c r="K196" s="1"/>
    </row>
    <row r="197" ht="13.05" customHeight="1" spans="1:11">
      <c r="A197" s="1"/>
      <c r="J197" s="1"/>
      <c r="K197" s="1"/>
    </row>
    <row r="198" ht="13.05" customHeight="1" spans="1:11">
      <c r="A198" s="1"/>
      <c r="J198" s="1"/>
      <c r="K198" s="1"/>
    </row>
    <row r="199" ht="13.05" customHeight="1" spans="1:11">
      <c r="A199" s="1"/>
      <c r="J199" s="1"/>
      <c r="K199" s="1"/>
    </row>
    <row r="200" ht="13.05" customHeight="1" spans="1:11">
      <c r="A200" s="1"/>
      <c r="J200" s="1"/>
      <c r="K200" s="1"/>
    </row>
    <row r="201" ht="13.05" customHeight="1" spans="1:11">
      <c r="A201" s="1"/>
      <c r="J201" s="1"/>
      <c r="K201" s="1"/>
    </row>
    <row r="202" ht="13.05" customHeight="1" spans="1:11">
      <c r="A202" s="1"/>
      <c r="J202" s="1"/>
      <c r="K202" s="1"/>
    </row>
    <row r="203" ht="13.05" customHeight="1" spans="1:11">
      <c r="A203" s="1"/>
      <c r="J203" s="1"/>
      <c r="K203" s="1"/>
    </row>
    <row r="204" ht="13.05" customHeight="1" spans="1:11">
      <c r="A204" s="1"/>
      <c r="J204" s="1"/>
      <c r="K204" s="1"/>
    </row>
    <row r="205" ht="13.05" customHeight="1" spans="1:11">
      <c r="A205" s="1"/>
      <c r="J205" s="1"/>
      <c r="K205" s="1"/>
    </row>
    <row r="206" ht="13.05" customHeight="1" spans="1:11">
      <c r="A206" s="1"/>
      <c r="J206" s="1"/>
      <c r="K206" s="1"/>
    </row>
    <row r="207" ht="13.05" customHeight="1" spans="1:11">
      <c r="A207" s="1"/>
      <c r="J207" s="1"/>
      <c r="K207" s="1"/>
    </row>
    <row r="208" ht="13.05" customHeight="1" spans="1:11">
      <c r="A208" s="1"/>
      <c r="J208" s="1"/>
      <c r="K208" s="1"/>
    </row>
    <row r="209" ht="13.05" customHeight="1" spans="1:11">
      <c r="A209" s="1"/>
      <c r="J209" s="1"/>
      <c r="K209" s="1"/>
    </row>
    <row r="210" ht="13.05" customHeight="1" spans="1:11">
      <c r="A210" s="1"/>
      <c r="J210" s="1"/>
      <c r="K210" s="1"/>
    </row>
    <row r="211" ht="13.05" customHeight="1" spans="1:11">
      <c r="A211" s="1"/>
      <c r="J211" s="1"/>
      <c r="K211" s="1"/>
    </row>
    <row r="212" ht="13.05" customHeight="1" spans="1:11">
      <c r="A212" s="1"/>
      <c r="J212" s="1"/>
      <c r="K212" s="1"/>
    </row>
    <row r="213" ht="13.05" customHeight="1" spans="1:11">
      <c r="A213" s="1"/>
      <c r="J213" s="1"/>
      <c r="K213" s="1"/>
    </row>
    <row r="214" ht="13.05" customHeight="1" spans="1:11">
      <c r="A214" s="1"/>
      <c r="J214" s="1"/>
      <c r="K214" s="1"/>
    </row>
    <row r="215" ht="13.05" customHeight="1" spans="1:11">
      <c r="A215" s="1"/>
      <c r="J215" s="1"/>
      <c r="K215" s="1"/>
    </row>
    <row r="216" ht="13.05" customHeight="1" spans="1:11">
      <c r="A216" s="1"/>
      <c r="J216" s="1"/>
      <c r="K216" s="1"/>
    </row>
    <row r="217" ht="13.05" customHeight="1" spans="1:11">
      <c r="A217" s="1"/>
      <c r="J217" s="1"/>
      <c r="K217" s="1"/>
    </row>
    <row r="218" ht="13.05" customHeight="1" spans="1:11">
      <c r="A218" s="1"/>
      <c r="J218" s="1"/>
      <c r="K218" s="1"/>
    </row>
    <row r="219" ht="13.05" customHeight="1" spans="1:11">
      <c r="A219" s="1"/>
      <c r="J219" s="1"/>
      <c r="K219" s="1"/>
    </row>
    <row r="220" ht="13.05" customHeight="1" spans="1:11">
      <c r="A220" s="1"/>
      <c r="J220" s="1"/>
      <c r="K220" s="1"/>
    </row>
    <row r="221" ht="13.05" customHeight="1" spans="1:11">
      <c r="A221" s="1"/>
      <c r="J221" s="1"/>
      <c r="K221" s="1"/>
    </row>
    <row r="222" ht="13.05" customHeight="1" spans="1:11">
      <c r="A222" s="1"/>
      <c r="J222" s="1"/>
      <c r="K222" s="1"/>
    </row>
    <row r="223" ht="13.05" customHeight="1" spans="1:11">
      <c r="A223" s="1"/>
      <c r="J223" s="1"/>
      <c r="K223" s="1"/>
    </row>
    <row r="224" ht="13.05" customHeight="1" spans="1:11">
      <c r="A224" s="1"/>
      <c r="J224" s="1"/>
      <c r="K224" s="1"/>
    </row>
    <row r="225" ht="13.05" customHeight="1" spans="1:11">
      <c r="A225" s="1"/>
      <c r="J225" s="1"/>
      <c r="K225" s="1"/>
    </row>
    <row r="226" ht="13.05" customHeight="1" spans="1:11">
      <c r="A226" s="1"/>
      <c r="J226" s="1"/>
      <c r="K226" s="1"/>
    </row>
    <row r="227" ht="13.05" customHeight="1" spans="1:11">
      <c r="A227" s="1"/>
      <c r="J227" s="1"/>
      <c r="K227" s="1"/>
    </row>
    <row r="228" ht="13.05" customHeight="1" spans="1:11">
      <c r="A228" s="1"/>
      <c r="J228" s="1"/>
      <c r="K228" s="1"/>
    </row>
    <row r="229" ht="13.05" customHeight="1" spans="1:11">
      <c r="A229" s="1"/>
      <c r="J229" s="1"/>
      <c r="K229" s="1"/>
    </row>
    <row r="230" ht="13.05" customHeight="1" spans="1:11">
      <c r="A230" s="1"/>
      <c r="J230" s="1"/>
      <c r="K230" s="1"/>
    </row>
    <row r="231" ht="13.05" customHeight="1" spans="1:11">
      <c r="A231" s="1"/>
      <c r="J231" s="1"/>
      <c r="K231" s="1"/>
    </row>
    <row r="232" ht="13.05" customHeight="1" spans="1:11">
      <c r="A232" s="1"/>
      <c r="J232" s="1"/>
      <c r="K232" s="1"/>
    </row>
    <row r="233" ht="13.05" customHeight="1" spans="1:11">
      <c r="A233" s="1"/>
      <c r="J233" s="1"/>
      <c r="K233" s="1"/>
    </row>
    <row r="234" ht="13.05" customHeight="1" spans="1:11">
      <c r="A234" s="1"/>
      <c r="J234" s="1"/>
      <c r="K234" s="1"/>
    </row>
    <row r="235" ht="13.05" customHeight="1" spans="1:11">
      <c r="A235" s="1"/>
      <c r="J235" s="1"/>
      <c r="K235" s="1"/>
    </row>
    <row r="236" ht="13.05" customHeight="1" spans="1:11">
      <c r="A236" s="1"/>
      <c r="J236" s="1"/>
      <c r="K236" s="1"/>
    </row>
    <row r="237" ht="13.05" customHeight="1" spans="1:11">
      <c r="A237" s="1"/>
      <c r="J237" s="1"/>
      <c r="K237" s="1"/>
    </row>
    <row r="238" ht="13.05" customHeight="1" spans="1:11">
      <c r="A238" s="1"/>
      <c r="J238" s="1"/>
      <c r="K238" s="1"/>
    </row>
  </sheetData>
  <mergeCells count="1">
    <mergeCell ref="A72:A73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0"/>
  <sheetViews>
    <sheetView workbookViewId="0">
      <selection activeCell="B2" sqref="B2:M33"/>
    </sheetView>
  </sheetViews>
  <sheetFormatPr defaultColWidth="11" defaultRowHeight="13.5" customHeight="1"/>
  <cols>
    <col min="1" max="1" width="10.775"/>
    <col min="2" max="4" width="5.775"/>
    <col min="5" max="5" width="7"/>
    <col min="6" max="6" width="10.775"/>
    <col min="7" max="7" width="8.775"/>
    <col min="8" max="8" width="10.775"/>
    <col min="9" max="9" width="8.775"/>
    <col min="10" max="20" width="10.775"/>
  </cols>
  <sheetData>
    <row r="1" customHeight="1" spans="1:2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customHeight="1" spans="1:20">
      <c r="A2" s="32">
        <v>43466</v>
      </c>
      <c r="B2" s="20"/>
      <c r="C2" s="9"/>
      <c r="D2" s="10"/>
      <c r="E2" s="11"/>
      <c r="F2" s="16"/>
      <c r="G2" s="12"/>
      <c r="H2" s="9"/>
      <c r="I2" s="9"/>
      <c r="J2" s="9"/>
      <c r="K2" s="1"/>
      <c r="L2" s="1"/>
      <c r="M2" s="1"/>
      <c r="N2" s="1"/>
      <c r="O2" s="1"/>
      <c r="P2" s="1"/>
      <c r="Q2" s="1"/>
      <c r="R2" s="1"/>
      <c r="S2" s="1"/>
      <c r="T2" s="1"/>
    </row>
    <row r="3" customHeight="1" spans="1:20">
      <c r="A3" s="32">
        <f t="shared" ref="A3:A32" si="0">A2+1</f>
        <v>43467</v>
      </c>
      <c r="B3" s="20"/>
      <c r="C3" s="9"/>
      <c r="D3" s="10"/>
      <c r="E3" s="11"/>
      <c r="F3" s="11"/>
      <c r="G3" s="12"/>
      <c r="H3" s="9"/>
      <c r="I3" s="9"/>
      <c r="J3" s="9"/>
      <c r="K3" s="1"/>
      <c r="L3" s="1"/>
      <c r="M3" s="1"/>
      <c r="N3" s="1"/>
      <c r="O3" s="1"/>
      <c r="P3" s="1"/>
      <c r="Q3" s="1"/>
      <c r="R3" s="1"/>
      <c r="S3" s="1"/>
      <c r="T3" s="1"/>
    </row>
    <row r="4" customHeight="1" spans="1:20">
      <c r="A4" s="32">
        <f t="shared" si="0"/>
        <v>43468</v>
      </c>
      <c r="B4" s="20"/>
      <c r="C4" s="9"/>
      <c r="D4" s="10"/>
      <c r="E4" s="11"/>
      <c r="F4" s="11"/>
      <c r="G4" s="12"/>
      <c r="H4" s="9"/>
      <c r="I4" s="9"/>
      <c r="J4" s="9"/>
      <c r="K4" s="1"/>
      <c r="L4" s="1"/>
      <c r="M4" s="1"/>
      <c r="N4" s="1"/>
      <c r="O4" s="1"/>
      <c r="P4" s="1"/>
      <c r="Q4" s="1"/>
      <c r="R4" s="1"/>
      <c r="S4" s="1"/>
      <c r="T4" s="1"/>
    </row>
    <row r="5" customHeight="1" spans="1:20">
      <c r="A5" s="32">
        <f t="shared" si="0"/>
        <v>43469</v>
      </c>
      <c r="B5" s="20"/>
      <c r="C5" s="9"/>
      <c r="D5" s="10"/>
      <c r="E5" s="11"/>
      <c r="F5" s="11"/>
      <c r="G5" s="9"/>
      <c r="H5" s="9"/>
      <c r="I5" s="9"/>
      <c r="J5" s="9"/>
      <c r="K5" s="1"/>
      <c r="L5" s="1"/>
      <c r="M5" s="1"/>
      <c r="N5" s="1"/>
      <c r="O5" s="1"/>
      <c r="P5" s="1"/>
      <c r="Q5" s="1"/>
      <c r="R5" s="1"/>
      <c r="S5" s="1"/>
      <c r="T5" s="1"/>
    </row>
    <row r="6" customHeight="1" spans="1:20">
      <c r="A6" s="32">
        <f t="shared" si="0"/>
        <v>43470</v>
      </c>
      <c r="B6" s="20"/>
      <c r="C6" s="9"/>
      <c r="D6" s="10"/>
      <c r="E6" s="11"/>
      <c r="F6" s="11"/>
      <c r="G6" s="12"/>
      <c r="H6" s="9"/>
      <c r="I6" s="9"/>
      <c r="J6" s="9"/>
      <c r="K6" s="1"/>
      <c r="L6" s="1"/>
      <c r="M6" s="1"/>
      <c r="N6" s="1"/>
      <c r="O6" s="1"/>
      <c r="P6" s="1"/>
      <c r="Q6" s="1"/>
      <c r="R6" s="1"/>
      <c r="S6" s="1"/>
      <c r="T6" s="1"/>
    </row>
    <row r="7" customHeight="1" spans="1:20">
      <c r="A7" s="32">
        <f t="shared" si="0"/>
        <v>43471</v>
      </c>
      <c r="B7" s="20"/>
      <c r="C7" s="9"/>
      <c r="D7" s="10"/>
      <c r="E7" s="11"/>
      <c r="F7" s="11"/>
      <c r="G7" s="12"/>
      <c r="H7" s="9"/>
      <c r="I7" s="9"/>
      <c r="J7" s="9"/>
      <c r="K7" s="1"/>
      <c r="L7" s="1"/>
      <c r="M7" s="1"/>
      <c r="N7" s="1"/>
      <c r="O7" s="1"/>
      <c r="P7" s="1"/>
      <c r="Q7" s="1"/>
      <c r="R7" s="1"/>
      <c r="S7" s="1"/>
      <c r="T7" s="1"/>
    </row>
    <row r="8" customHeight="1" spans="1:20">
      <c r="A8" s="32">
        <f t="shared" si="0"/>
        <v>43472</v>
      </c>
      <c r="B8" s="20"/>
      <c r="C8" s="9"/>
      <c r="D8" s="10"/>
      <c r="E8" s="11"/>
      <c r="F8" s="11"/>
      <c r="G8" s="12"/>
      <c r="H8" s="9"/>
      <c r="I8" s="9"/>
      <c r="J8" s="9"/>
      <c r="K8" s="1"/>
      <c r="L8" s="1"/>
      <c r="M8" s="1"/>
      <c r="N8" s="1"/>
      <c r="O8" s="1"/>
      <c r="P8" s="1"/>
      <c r="Q8" s="1"/>
      <c r="R8" s="1"/>
      <c r="S8" s="1"/>
      <c r="T8" s="1"/>
    </row>
    <row r="9" customHeight="1" spans="1:20">
      <c r="A9" s="32">
        <f t="shared" si="0"/>
        <v>43473</v>
      </c>
      <c r="B9" s="20"/>
      <c r="C9" s="9"/>
      <c r="D9" s="10"/>
      <c r="E9" s="11"/>
      <c r="F9" s="11"/>
      <c r="G9" s="9"/>
      <c r="H9" s="9"/>
      <c r="I9" s="9"/>
      <c r="J9" s="9"/>
      <c r="K9" s="1"/>
      <c r="L9" s="1"/>
      <c r="M9" s="1"/>
      <c r="N9" s="1"/>
      <c r="O9" s="1"/>
      <c r="P9" s="1"/>
      <c r="Q9" s="1"/>
      <c r="R9" s="1"/>
      <c r="S9" s="1"/>
      <c r="T9" s="1"/>
    </row>
    <row r="10" customHeight="1" spans="1:20">
      <c r="A10" s="32">
        <f t="shared" si="0"/>
        <v>43474</v>
      </c>
      <c r="B10" s="20"/>
      <c r="C10" s="9"/>
      <c r="D10" s="10"/>
      <c r="E10" s="11"/>
      <c r="F10" s="11"/>
      <c r="G10" s="9"/>
      <c r="H10" s="9"/>
      <c r="I10" s="9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Height="1" spans="1:20">
      <c r="A11" s="32">
        <f t="shared" si="0"/>
        <v>43475</v>
      </c>
      <c r="B11" s="20"/>
      <c r="C11" s="9"/>
      <c r="D11" s="10"/>
      <c r="E11" s="11"/>
      <c r="F11" s="11"/>
      <c r="G11" s="9"/>
      <c r="H11" s="9"/>
      <c r="I11" s="9"/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Height="1" spans="1:20">
      <c r="A12" s="32">
        <f t="shared" si="0"/>
        <v>43476</v>
      </c>
      <c r="B12" s="20"/>
      <c r="C12" s="9"/>
      <c r="D12" s="10"/>
      <c r="E12" s="11"/>
      <c r="F12" s="11"/>
      <c r="G12" s="12"/>
      <c r="H12" s="9"/>
      <c r="I12" s="9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Height="1" spans="1:20">
      <c r="A13" s="32">
        <f t="shared" si="0"/>
        <v>43477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Height="1" spans="1:20">
      <c r="A14" s="32">
        <f t="shared" si="0"/>
        <v>43478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Height="1" spans="1:20">
      <c r="A15" s="32">
        <f t="shared" si="0"/>
        <v>43479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Height="1" spans="1:20">
      <c r="A16" s="32">
        <f t="shared" si="0"/>
        <v>43480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Height="1" spans="1:20">
      <c r="A17" s="32">
        <f t="shared" si="0"/>
        <v>43481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Height="1" spans="1:20">
      <c r="A18" s="32">
        <f t="shared" si="0"/>
        <v>43482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Height="1" spans="1:20">
      <c r="A19" s="32">
        <f t="shared" si="0"/>
        <v>43483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Height="1" spans="1:20">
      <c r="A20" s="32">
        <f t="shared" si="0"/>
        <v>43484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Height="1" spans="1:20">
      <c r="A21" s="32">
        <f t="shared" si="0"/>
        <v>43485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Height="1" spans="1:20">
      <c r="A22" s="32">
        <f t="shared" si="0"/>
        <v>43486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Height="1" spans="1:20">
      <c r="A23" s="32">
        <f t="shared" si="0"/>
        <v>43487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Height="1" spans="1:20">
      <c r="A24" s="32">
        <f t="shared" si="0"/>
        <v>43488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Height="1" spans="1:20">
      <c r="A25" s="32">
        <f t="shared" si="0"/>
        <v>43489</v>
      </c>
      <c r="B25" s="32"/>
      <c r="C25" s="32"/>
      <c r="D25" s="70"/>
      <c r="F25" s="11"/>
      <c r="G25" s="10"/>
      <c r="H25" s="42"/>
      <c r="L25" s="1"/>
      <c r="M25" s="1"/>
      <c r="N25" s="1"/>
      <c r="O25" s="1"/>
      <c r="P25" s="1"/>
      <c r="Q25" s="1"/>
      <c r="R25" s="1"/>
      <c r="S25" s="1"/>
      <c r="T25" s="1"/>
    </row>
    <row r="26" customHeight="1" spans="1:20">
      <c r="A26" s="32">
        <f t="shared" si="0"/>
        <v>43490</v>
      </c>
      <c r="B26" s="32"/>
      <c r="C26" s="32"/>
      <c r="F26" s="1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Height="1" spans="1:20">
      <c r="A27" s="32">
        <f t="shared" si="0"/>
        <v>43491</v>
      </c>
      <c r="B27" s="32"/>
      <c r="C27" s="3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Height="1" spans="1:20">
      <c r="A28" s="32">
        <f t="shared" si="0"/>
        <v>43492</v>
      </c>
      <c r="B28" s="32"/>
      <c r="C28" s="3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Height="1" spans="1:20">
      <c r="A29" s="32">
        <f t="shared" si="0"/>
        <v>43493</v>
      </c>
      <c r="B29" s="32"/>
      <c r="C29" s="3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Height="1" spans="1:20">
      <c r="A30" s="32">
        <f t="shared" si="0"/>
        <v>43494</v>
      </c>
      <c r="B30" s="32"/>
      <c r="C30" s="3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Height="1" spans="1:20">
      <c r="A31" s="32">
        <f t="shared" si="0"/>
        <v>43495</v>
      </c>
      <c r="B31" s="32"/>
      <c r="C31" s="3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Height="1" spans="1:20">
      <c r="A32" s="32">
        <f t="shared" si="0"/>
        <v>43496</v>
      </c>
      <c r="B32" s="32"/>
      <c r="C32" s="3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Height="1" spans="1:20">
      <c r="A33" s="32"/>
      <c r="B33" s="32"/>
      <c r="C33" s="3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Height="1" spans="1:20">
      <c r="A34" s="69" t="s">
        <v>12</v>
      </c>
      <c r="B34">
        <f>SUM(B1:B33)</f>
        <v>0</v>
      </c>
      <c r="C34">
        <f>SUM(C1:C33)</f>
        <v>0</v>
      </c>
      <c r="D34" s="70" t="e">
        <f>C34/B34*100%</f>
        <v>#DIV/0!</v>
      </c>
      <c r="E34">
        <f t="shared" ref="E34:K34" si="1">SUM(E1:E33)</f>
        <v>0</v>
      </c>
      <c r="F34" s="11" t="e">
        <f>E34/C34</f>
        <v>#DIV/0!</v>
      </c>
      <c r="G34" s="10" t="e">
        <f>AVERAGE(G2:G32)</f>
        <v>#DIV/0!</v>
      </c>
      <c r="H34" s="42" t="e">
        <f>K34/E34</f>
        <v>#DIV/0!</v>
      </c>
      <c r="I34">
        <f t="shared" si="1"/>
        <v>0</v>
      </c>
      <c r="J34">
        <f t="shared" si="1"/>
        <v>0</v>
      </c>
      <c r="K34">
        <f t="shared" si="1"/>
        <v>0</v>
      </c>
      <c r="L34" s="1"/>
      <c r="M34" s="1"/>
      <c r="N34" s="1"/>
      <c r="O34" s="1"/>
      <c r="P34" s="1"/>
      <c r="Q34" s="1"/>
      <c r="R34" s="1"/>
      <c r="S34" s="1"/>
      <c r="T34" s="1"/>
    </row>
    <row r="35" customHeight="1" spans="1:20">
      <c r="A35" s="69"/>
      <c r="F35" s="1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Height="1" spans="1:20">
      <c r="A36" s="32"/>
      <c r="B36" s="32"/>
      <c r="C36" s="32"/>
      <c r="F36" s="1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Height="1" spans="1:20">
      <c r="A37" s="32"/>
      <c r="B37" s="32"/>
      <c r="C37" s="3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Height="1" spans="1:20">
      <c r="A38" s="32"/>
      <c r="B38" s="32"/>
      <c r="C38" s="3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Height="1" spans="1:20">
      <c r="A39" s="32"/>
      <c r="B39" s="32"/>
      <c r="C39" s="32"/>
      <c r="D39" s="70"/>
      <c r="F39" s="11"/>
      <c r="G39" s="10"/>
      <c r="H39" s="42"/>
      <c r="L39" s="1"/>
      <c r="M39" s="1"/>
      <c r="N39" s="1"/>
      <c r="O39" s="1"/>
      <c r="P39" s="1"/>
      <c r="Q39" s="1"/>
      <c r="R39" s="1"/>
      <c r="S39" s="1"/>
      <c r="T39" s="1"/>
    </row>
    <row r="40" customHeight="1" spans="1:20">
      <c r="A40" s="32"/>
      <c r="B40" s="32"/>
      <c r="C40" s="32"/>
      <c r="F40" s="1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Height="1" spans="1:20">
      <c r="A41" s="32"/>
      <c r="B41" s="32"/>
      <c r="C41" s="3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Height="1" spans="1:20">
      <c r="A42" s="32"/>
      <c r="B42" s="32"/>
      <c r="C42" s="3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Height="1" spans="1:20">
      <c r="A43" s="32"/>
      <c r="B43" s="32"/>
      <c r="C43" s="32"/>
      <c r="D43" s="70"/>
      <c r="F43" s="11"/>
      <c r="G43" s="10"/>
      <c r="H43" s="42"/>
      <c r="L43" s="1"/>
      <c r="M43" s="1"/>
      <c r="N43" s="1"/>
      <c r="O43" s="1"/>
      <c r="P43" s="1"/>
      <c r="Q43" s="1"/>
      <c r="R43" s="1"/>
      <c r="S43" s="1"/>
      <c r="T43" s="1"/>
    </row>
    <row r="44" customHeight="1" spans="1:20">
      <c r="A44" s="32"/>
      <c r="B44" s="32"/>
      <c r="C44" s="32"/>
      <c r="F44" s="1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Height="1" spans="1:20">
      <c r="A45" s="32"/>
      <c r="B45" s="32"/>
      <c r="C45" s="3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Height="1" spans="1:20">
      <c r="A46" s="32"/>
      <c r="B46" s="32"/>
      <c r="C46" s="3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Height="1" spans="1:20">
      <c r="A47" s="32"/>
      <c r="B47" s="32"/>
      <c r="C47" s="3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Height="1" spans="1:20">
      <c r="A48" s="32"/>
      <c r="B48" s="32"/>
      <c r="C48" s="3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Height="1" spans="1:20">
      <c r="A49" s="32"/>
      <c r="B49" s="32"/>
      <c r="C49" s="3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Height="1" spans="1:20">
      <c r="A50" s="32"/>
      <c r="B50" s="32"/>
      <c r="C50" s="3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Height="1" spans="1:20">
      <c r="A51" s="32"/>
      <c r="B51" s="32"/>
      <c r="C51" s="3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Height="1" spans="1:20">
      <c r="A52" s="32"/>
      <c r="B52" s="32"/>
      <c r="C52" s="32"/>
      <c r="D52" s="70"/>
      <c r="F52" s="11"/>
      <c r="G52" s="10"/>
      <c r="H52" s="42"/>
      <c r="L52" s="1"/>
      <c r="M52" s="1"/>
      <c r="N52" s="1"/>
      <c r="O52" s="1"/>
      <c r="P52" s="1"/>
      <c r="Q52" s="1"/>
      <c r="R52" s="1"/>
      <c r="S52" s="1"/>
      <c r="T52" s="1"/>
    </row>
    <row r="53" customHeight="1" spans="1:20">
      <c r="A53" s="32"/>
      <c r="B53" s="32"/>
      <c r="C53" s="32"/>
      <c r="F53" s="1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Height="1" spans="1:20">
      <c r="A54" s="32">
        <v>43496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Height="1" spans="1:20">
      <c r="A55" s="32">
        <v>43497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Height="1" spans="1:20">
      <c r="A56" s="32">
        <v>43498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Height="1" spans="1:20">
      <c r="A57" s="32">
        <v>43499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Height="1" spans="1:20">
      <c r="A58" s="32">
        <v>43500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Height="1" spans="1:20">
      <c r="A59" s="32">
        <v>43501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Height="1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Height="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Height="1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Height="1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Height="1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Height="1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Height="1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Height="1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Height="1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Height="1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Height="1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Height="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Height="1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Height="1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Height="1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Height="1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Height="1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Height="1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Height="1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Height="1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Height="1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Height="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Height="1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Height="1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Height="1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Height="1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Height="1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Height="1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Height="1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Height="1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Height="1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Height="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Height="1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Height="1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Height="1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Height="1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Height="1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Height="1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Height="1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Height="1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Height="1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Height="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Height="1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Height="1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Height="1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Height="1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Height="1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Height="1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Height="1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Height="1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Height="1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Height="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Height="1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Height="1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Height="1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Height="1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Height="1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Height="1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Height="1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Height="1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Height="1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Height="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Height="1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Height="1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Height="1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Height="1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Height="1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Height="1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Height="1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Height="1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Height="1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Height="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Height="1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Height="1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Height="1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Height="1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Height="1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Height="1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Height="1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Height="1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Height="1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Height="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Height="1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Height="1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Height="1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Height="1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Height="1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Height="1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Height="1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Height="1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Height="1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Height="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Height="1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Height="1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Height="1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Height="1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Height="1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Height="1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Height="1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Height="1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Height="1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Height="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Height="1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Height="1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Height="1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Height="1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Height="1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Height="1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Height="1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Height="1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Height="1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Height="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Height="1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Height="1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Height="1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Height="1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Height="1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Height="1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Height="1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Height="1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Height="1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Height="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Height="1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Height="1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Height="1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customHeight="1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customHeight="1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customHeight="1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customHeight="1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customHeight="1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customHeight="1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customHeight="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customHeight="1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customHeight="1" spans="1:4">
      <c r="A193" s="1"/>
      <c r="B193" s="1"/>
      <c r="C193" s="1"/>
      <c r="D193" s="1"/>
    </row>
    <row r="194" customHeight="1" spans="1:4">
      <c r="A194" s="1"/>
      <c r="B194" s="1"/>
      <c r="C194" s="1"/>
      <c r="D194" s="1"/>
    </row>
    <row r="195" customHeight="1" spans="1:4">
      <c r="A195" s="1"/>
      <c r="B195" s="1"/>
      <c r="C195" s="1"/>
      <c r="D195" s="1"/>
    </row>
    <row r="196" customHeight="1" spans="1:4">
      <c r="A196" s="1"/>
      <c r="B196" s="1"/>
      <c r="C196" s="1"/>
      <c r="D196" s="1"/>
    </row>
    <row r="197" customHeight="1" spans="1:4">
      <c r="A197" s="1"/>
      <c r="B197" s="1"/>
      <c r="C197" s="1"/>
      <c r="D197" s="1"/>
    </row>
    <row r="198" customHeight="1" spans="1:4">
      <c r="A198" s="1"/>
      <c r="B198" s="1"/>
      <c r="C198" s="1"/>
      <c r="D198" s="1"/>
    </row>
    <row r="199" customHeight="1" spans="1:4">
      <c r="A199" s="1"/>
      <c r="B199" s="1"/>
      <c r="C199" s="1"/>
      <c r="D199" s="1"/>
    </row>
    <row r="200" customHeight="1" spans="1:4">
      <c r="A200" s="1"/>
      <c r="B200" s="1"/>
      <c r="C200" s="1"/>
      <c r="D200" s="1"/>
    </row>
  </sheetData>
  <mergeCells count="1">
    <mergeCell ref="A34:A35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0"/>
  <sheetViews>
    <sheetView workbookViewId="0">
      <selection activeCell="A25" sqref="A25"/>
    </sheetView>
  </sheetViews>
  <sheetFormatPr defaultColWidth="11" defaultRowHeight="13.05" customHeight="1"/>
  <cols>
    <col min="1" max="1" width="10.775"/>
    <col min="2" max="2" width="8.33333333333333" customWidth="1"/>
    <col min="3" max="3" width="5.10833333333333"/>
    <col min="4" max="4" width="5.775"/>
    <col min="5" max="5" width="9.33333333333333" customWidth="1"/>
    <col min="6" max="6" width="9"/>
    <col min="7" max="9" width="7.66666666666667"/>
    <col min="10" max="10" width="6.44166666666667"/>
    <col min="11" max="20" width="10.775"/>
  </cols>
  <sheetData>
    <row r="1" customHeight="1" spans="1:2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customHeight="1" spans="1:20">
      <c r="A2" s="32">
        <v>43466</v>
      </c>
      <c r="B2" s="20">
        <v>113922</v>
      </c>
      <c r="C2" s="9">
        <v>86</v>
      </c>
      <c r="D2" s="10">
        <v>0.0008</v>
      </c>
      <c r="E2" s="11">
        <v>71.63</v>
      </c>
      <c r="F2" s="11">
        <v>0.83</v>
      </c>
      <c r="G2" s="12">
        <v>0</v>
      </c>
      <c r="H2" s="9">
        <v>0</v>
      </c>
      <c r="I2" s="9">
        <v>1</v>
      </c>
      <c r="J2" s="9">
        <v>0</v>
      </c>
      <c r="K2" s="16">
        <v>0</v>
      </c>
      <c r="L2" s="9">
        <v>0</v>
      </c>
      <c r="M2" s="1"/>
      <c r="N2" s="1"/>
      <c r="O2" s="1"/>
      <c r="P2" s="1"/>
      <c r="Q2" s="1"/>
      <c r="R2" s="1"/>
      <c r="S2" s="1"/>
      <c r="T2" s="1"/>
    </row>
    <row r="3" customHeight="1" spans="1:20">
      <c r="A3" s="32">
        <f t="shared" ref="A3:A32" si="0">A2+1</f>
        <v>43467</v>
      </c>
      <c r="B3" s="20">
        <v>95410</v>
      </c>
      <c r="C3" s="9">
        <v>65</v>
      </c>
      <c r="D3" s="10">
        <v>0.0007</v>
      </c>
      <c r="E3" s="11">
        <v>56.13</v>
      </c>
      <c r="F3" s="11">
        <v>0.86</v>
      </c>
      <c r="G3" s="12">
        <v>0</v>
      </c>
      <c r="H3" s="9">
        <v>0</v>
      </c>
      <c r="I3" s="9">
        <v>0</v>
      </c>
      <c r="J3" s="9">
        <v>1</v>
      </c>
      <c r="K3" s="16">
        <v>0</v>
      </c>
      <c r="L3" s="9">
        <v>0</v>
      </c>
      <c r="M3" s="1"/>
      <c r="N3" s="1"/>
      <c r="O3" s="1"/>
      <c r="P3" s="1"/>
      <c r="Q3" s="1"/>
      <c r="R3" s="1"/>
      <c r="S3" s="1"/>
      <c r="T3" s="1"/>
    </row>
    <row r="4" customHeight="1" spans="1:20">
      <c r="A4" s="32">
        <f t="shared" si="0"/>
        <v>43468</v>
      </c>
      <c r="B4" s="13">
        <v>128336</v>
      </c>
      <c r="C4" s="4">
        <v>65</v>
      </c>
      <c r="D4" s="5">
        <v>0.0005</v>
      </c>
      <c r="E4" s="6">
        <v>51.35</v>
      </c>
      <c r="F4" s="6">
        <v>0.79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1"/>
      <c r="N4" s="1"/>
      <c r="O4" s="1"/>
      <c r="P4" s="1"/>
      <c r="Q4" s="1"/>
      <c r="R4" s="1"/>
      <c r="S4" s="1"/>
      <c r="T4" s="1"/>
    </row>
    <row r="5" customHeight="1" spans="1:20">
      <c r="A5" s="32">
        <f t="shared" si="0"/>
        <v>43469</v>
      </c>
      <c r="B5" s="13">
        <v>138038</v>
      </c>
      <c r="C5" s="4">
        <v>79</v>
      </c>
      <c r="D5" s="5">
        <v>0.0006</v>
      </c>
      <c r="E5" s="6">
        <v>53.15</v>
      </c>
      <c r="F5" s="6">
        <v>0.67</v>
      </c>
      <c r="G5" s="7">
        <v>0</v>
      </c>
      <c r="H5" s="4">
        <v>0</v>
      </c>
      <c r="I5" s="4">
        <v>1</v>
      </c>
      <c r="J5" s="4">
        <v>0</v>
      </c>
      <c r="K5" s="15">
        <v>0</v>
      </c>
      <c r="L5" s="4">
        <v>0</v>
      </c>
      <c r="M5" s="1"/>
      <c r="N5" s="1"/>
      <c r="O5" s="1"/>
      <c r="P5" s="1"/>
      <c r="Q5" s="1"/>
      <c r="R5" s="1"/>
      <c r="S5" s="1"/>
      <c r="T5" s="1"/>
    </row>
    <row r="6" customHeight="1" spans="1:20">
      <c r="A6" s="32">
        <f t="shared" si="0"/>
        <v>43470</v>
      </c>
      <c r="B6" s="13">
        <v>138039</v>
      </c>
      <c r="C6" s="4">
        <v>79</v>
      </c>
      <c r="D6" s="5">
        <v>0.0006</v>
      </c>
      <c r="E6" s="6">
        <v>69.85</v>
      </c>
      <c r="F6" s="6">
        <v>0.88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11</v>
      </c>
      <c r="M6" s="1"/>
      <c r="N6" s="1"/>
      <c r="O6" s="1"/>
      <c r="P6" s="1"/>
      <c r="Q6" s="1"/>
      <c r="R6" s="1"/>
      <c r="S6" s="1"/>
      <c r="T6" s="1"/>
    </row>
    <row r="7" customHeight="1" spans="1:20">
      <c r="A7" s="32">
        <f t="shared" si="0"/>
        <v>43471</v>
      </c>
      <c r="B7" s="13">
        <v>138023</v>
      </c>
      <c r="C7" s="4">
        <v>76</v>
      </c>
      <c r="D7" s="5">
        <v>0.0006</v>
      </c>
      <c r="E7" s="6">
        <v>63.03</v>
      </c>
      <c r="F7" s="6">
        <v>0.83</v>
      </c>
      <c r="G7" s="7">
        <v>0</v>
      </c>
      <c r="H7" s="4">
        <v>0</v>
      </c>
      <c r="I7" s="4">
        <v>3</v>
      </c>
      <c r="J7" s="4">
        <v>0</v>
      </c>
      <c r="K7" s="15">
        <v>0</v>
      </c>
      <c r="L7" s="4">
        <v>0</v>
      </c>
      <c r="M7" s="1"/>
      <c r="N7" s="1"/>
      <c r="O7" s="1"/>
      <c r="P7" s="1"/>
      <c r="Q7" s="1"/>
      <c r="R7" s="1"/>
      <c r="S7" s="1"/>
      <c r="T7" s="1"/>
    </row>
    <row r="8" customHeight="1" spans="1:20">
      <c r="A8" s="32">
        <f t="shared" si="0"/>
        <v>43472</v>
      </c>
      <c r="B8" s="13">
        <v>137047</v>
      </c>
      <c r="C8" s="4">
        <v>100</v>
      </c>
      <c r="D8" s="5">
        <v>0.0007</v>
      </c>
      <c r="E8" s="6">
        <v>85.68</v>
      </c>
      <c r="F8" s="6">
        <v>0.86</v>
      </c>
      <c r="G8" s="7">
        <v>0</v>
      </c>
      <c r="H8" s="4">
        <v>0</v>
      </c>
      <c r="I8" s="4">
        <v>3</v>
      </c>
      <c r="J8" s="4">
        <v>2</v>
      </c>
      <c r="K8" s="15">
        <v>0</v>
      </c>
      <c r="L8" s="4">
        <v>0</v>
      </c>
      <c r="M8" s="1"/>
      <c r="N8" s="1"/>
      <c r="O8" s="1"/>
      <c r="P8" s="1"/>
      <c r="Q8" s="1"/>
      <c r="R8" s="1"/>
      <c r="S8" s="1"/>
      <c r="T8" s="1"/>
    </row>
    <row r="9" customHeight="1" spans="1:20">
      <c r="A9" s="32">
        <f t="shared" si="0"/>
        <v>43473</v>
      </c>
      <c r="B9" s="13">
        <v>78368</v>
      </c>
      <c r="C9" s="4">
        <v>46</v>
      </c>
      <c r="D9" s="5">
        <v>0.0006</v>
      </c>
      <c r="E9" s="6">
        <v>36.36</v>
      </c>
      <c r="F9" s="6">
        <v>0.79</v>
      </c>
      <c r="G9" s="7">
        <v>0</v>
      </c>
      <c r="H9" s="4">
        <v>0</v>
      </c>
      <c r="I9" s="4">
        <v>1</v>
      </c>
      <c r="J9" s="4">
        <v>5</v>
      </c>
      <c r="K9" s="15">
        <v>0</v>
      </c>
      <c r="L9" s="4">
        <v>0</v>
      </c>
      <c r="M9" s="1"/>
      <c r="N9" s="1"/>
      <c r="O9" s="1"/>
      <c r="P9" s="1"/>
      <c r="Q9" s="1"/>
      <c r="R9" s="1"/>
      <c r="S9" s="1"/>
      <c r="T9" s="1"/>
    </row>
    <row r="10" customHeight="1" spans="1:20">
      <c r="A10" s="32">
        <f t="shared" si="0"/>
        <v>43474</v>
      </c>
      <c r="B10" s="13">
        <v>57236</v>
      </c>
      <c r="C10" s="4">
        <v>38</v>
      </c>
      <c r="D10" s="5">
        <v>0.0007</v>
      </c>
      <c r="E10" s="6">
        <v>30.48</v>
      </c>
      <c r="F10" s="6">
        <v>0.8</v>
      </c>
      <c r="G10" s="4" t="s">
        <v>11</v>
      </c>
      <c r="H10" s="4" t="s">
        <v>11</v>
      </c>
      <c r="I10" s="4" t="s">
        <v>11</v>
      </c>
      <c r="J10" s="4" t="s">
        <v>11</v>
      </c>
      <c r="K10" s="4" t="s">
        <v>11</v>
      </c>
      <c r="L10" s="4" t="s">
        <v>11</v>
      </c>
      <c r="M10" s="1"/>
      <c r="N10" s="1"/>
      <c r="O10" s="1"/>
      <c r="P10" s="1"/>
      <c r="Q10" s="1"/>
      <c r="R10" s="1"/>
      <c r="S10" s="1"/>
      <c r="T10" s="1"/>
    </row>
    <row r="11" customHeight="1" spans="1:20">
      <c r="A11" s="32">
        <f t="shared" si="0"/>
        <v>43475</v>
      </c>
      <c r="B11" s="13">
        <v>57296</v>
      </c>
      <c r="C11" s="4">
        <v>42</v>
      </c>
      <c r="D11" s="5">
        <v>0.0007</v>
      </c>
      <c r="E11" s="6">
        <v>31.73</v>
      </c>
      <c r="F11" s="6">
        <v>0.76</v>
      </c>
      <c r="G11" s="5">
        <v>0.0238</v>
      </c>
      <c r="H11" s="4">
        <v>126.03</v>
      </c>
      <c r="I11" s="4">
        <v>1</v>
      </c>
      <c r="J11" s="4">
        <v>1</v>
      </c>
      <c r="K11" s="15">
        <v>3999</v>
      </c>
      <c r="L11" s="4">
        <v>1</v>
      </c>
      <c r="M11" s="1"/>
      <c r="N11" s="1"/>
      <c r="O11" s="1"/>
      <c r="P11" s="1"/>
      <c r="Q11" s="1"/>
      <c r="R11" s="1"/>
      <c r="S11" s="1"/>
      <c r="T11" s="1"/>
    </row>
    <row r="12" customHeight="1" spans="1:20">
      <c r="A12" s="32">
        <f t="shared" si="0"/>
        <v>43476</v>
      </c>
      <c r="B12" s="13">
        <v>53398</v>
      </c>
      <c r="C12" s="4">
        <v>31</v>
      </c>
      <c r="D12" s="5">
        <v>0.0006</v>
      </c>
      <c r="E12" s="6">
        <v>24.83</v>
      </c>
      <c r="F12" s="6">
        <v>0.8</v>
      </c>
      <c r="G12" s="7">
        <v>0</v>
      </c>
      <c r="H12" s="4">
        <v>0</v>
      </c>
      <c r="I12" s="4">
        <v>0</v>
      </c>
      <c r="J12" s="4">
        <v>2</v>
      </c>
      <c r="K12" s="15">
        <v>0</v>
      </c>
      <c r="L12" s="4">
        <v>0</v>
      </c>
      <c r="M12" s="1"/>
      <c r="N12" s="1"/>
      <c r="O12" s="1"/>
      <c r="P12" s="1"/>
      <c r="Q12" s="1"/>
      <c r="R12" s="1"/>
      <c r="S12" s="1"/>
      <c r="T12" s="1"/>
    </row>
    <row r="13" customHeight="1" spans="1:20">
      <c r="A13" s="32">
        <f t="shared" si="0"/>
        <v>43477</v>
      </c>
      <c r="B13" s="13">
        <v>50099</v>
      </c>
      <c r="C13" s="4">
        <v>44</v>
      </c>
      <c r="D13" s="5">
        <v>0.0009</v>
      </c>
      <c r="E13" s="6">
        <v>35.47</v>
      </c>
      <c r="F13" s="6">
        <v>0.81</v>
      </c>
      <c r="G13" s="7">
        <v>0</v>
      </c>
      <c r="H13" s="4">
        <v>0</v>
      </c>
      <c r="I13" s="4">
        <v>1</v>
      </c>
      <c r="J13" s="4">
        <v>1</v>
      </c>
      <c r="K13" s="15">
        <v>0</v>
      </c>
      <c r="L13" s="4">
        <v>0</v>
      </c>
      <c r="M13" s="1"/>
      <c r="N13" s="1"/>
      <c r="O13" s="1"/>
      <c r="P13" s="1"/>
      <c r="Q13" s="1"/>
      <c r="R13" s="1"/>
      <c r="S13" s="1"/>
      <c r="T13" s="1"/>
    </row>
    <row r="14" customHeight="1" spans="1:20">
      <c r="A14" s="32">
        <f t="shared" si="0"/>
        <v>43478</v>
      </c>
      <c r="B14" s="13">
        <v>65650</v>
      </c>
      <c r="C14" s="4">
        <v>41</v>
      </c>
      <c r="D14" s="5">
        <v>0.0006</v>
      </c>
      <c r="E14" s="6">
        <v>32.21</v>
      </c>
      <c r="F14" s="6">
        <v>0.79</v>
      </c>
      <c r="G14" s="4" t="s">
        <v>11</v>
      </c>
      <c r="H14" s="4" t="s">
        <v>11</v>
      </c>
      <c r="I14" s="4" t="s">
        <v>11</v>
      </c>
      <c r="J14" s="4" t="s">
        <v>11</v>
      </c>
      <c r="K14" s="4" t="s">
        <v>11</v>
      </c>
      <c r="L14" s="4" t="s">
        <v>11</v>
      </c>
      <c r="M14" s="1"/>
      <c r="N14" s="1"/>
      <c r="O14" s="1"/>
      <c r="P14" s="1"/>
      <c r="Q14" s="1"/>
      <c r="R14" s="1"/>
      <c r="S14" s="1"/>
      <c r="T14" s="1"/>
    </row>
    <row r="15" customHeight="1" spans="1:20">
      <c r="A15" s="32">
        <f t="shared" si="0"/>
        <v>43479</v>
      </c>
      <c r="B15" s="13">
        <v>55921</v>
      </c>
      <c r="C15" s="4">
        <v>48</v>
      </c>
      <c r="D15" s="5">
        <v>0.0009</v>
      </c>
      <c r="E15" s="6">
        <v>39.05</v>
      </c>
      <c r="F15" s="6">
        <v>0.81</v>
      </c>
      <c r="G15" s="4" t="s">
        <v>11</v>
      </c>
      <c r="H15" s="4" t="s">
        <v>11</v>
      </c>
      <c r="I15" s="4" t="s">
        <v>11</v>
      </c>
      <c r="J15" s="4" t="s">
        <v>11</v>
      </c>
      <c r="K15" s="4" t="s">
        <v>11</v>
      </c>
      <c r="L15" s="4" t="s">
        <v>11</v>
      </c>
      <c r="M15" s="1"/>
      <c r="N15" s="1"/>
      <c r="O15" s="1"/>
      <c r="P15" s="1"/>
      <c r="Q15" s="1"/>
      <c r="R15" s="1"/>
      <c r="S15" s="1"/>
      <c r="T15" s="1"/>
    </row>
    <row r="16" customHeight="1" spans="1:20">
      <c r="A16" s="32">
        <f t="shared" si="0"/>
        <v>43480</v>
      </c>
      <c r="B16" s="13">
        <v>59713</v>
      </c>
      <c r="C16" s="4">
        <v>46</v>
      </c>
      <c r="D16" s="5">
        <v>0.0008</v>
      </c>
      <c r="E16" s="6">
        <v>32.53</v>
      </c>
      <c r="F16" s="6">
        <v>0.71</v>
      </c>
      <c r="G16" s="7">
        <v>0</v>
      </c>
      <c r="H16" s="4">
        <v>0</v>
      </c>
      <c r="I16" s="4">
        <v>2</v>
      </c>
      <c r="J16" s="4">
        <v>0</v>
      </c>
      <c r="K16" s="15">
        <v>0</v>
      </c>
      <c r="L16" s="4">
        <v>0</v>
      </c>
      <c r="M16" s="1"/>
      <c r="N16" s="1"/>
      <c r="O16" s="1"/>
      <c r="P16" s="1"/>
      <c r="Q16" s="1"/>
      <c r="R16" s="1"/>
      <c r="S16" s="1"/>
      <c r="T16" s="1"/>
    </row>
    <row r="17" customHeight="1" spans="1:20">
      <c r="A17" s="32">
        <f t="shared" si="0"/>
        <v>43481</v>
      </c>
      <c r="B17" s="13">
        <v>48708</v>
      </c>
      <c r="C17" s="4">
        <v>55</v>
      </c>
      <c r="D17" s="5">
        <v>0.0011</v>
      </c>
      <c r="E17" s="6">
        <v>39.41</v>
      </c>
      <c r="F17" s="6">
        <v>0.72</v>
      </c>
      <c r="G17" s="7">
        <v>0</v>
      </c>
      <c r="H17" s="4">
        <v>0</v>
      </c>
      <c r="I17" s="4">
        <v>1</v>
      </c>
      <c r="J17" s="4">
        <v>0</v>
      </c>
      <c r="K17" s="15">
        <v>0</v>
      </c>
      <c r="L17" s="4">
        <v>0</v>
      </c>
      <c r="M17" s="1"/>
      <c r="N17" s="1"/>
      <c r="O17" s="1"/>
      <c r="P17" s="1"/>
      <c r="Q17" s="1"/>
      <c r="R17" s="1"/>
      <c r="S17" s="1"/>
      <c r="T17" s="1"/>
    </row>
    <row r="18" customHeight="1" spans="1:20">
      <c r="A18" s="32">
        <f t="shared" si="0"/>
        <v>43482</v>
      </c>
      <c r="B18" s="20">
        <v>43809</v>
      </c>
      <c r="C18" s="9">
        <v>52</v>
      </c>
      <c r="D18" s="10">
        <v>0.0012</v>
      </c>
      <c r="E18" s="11">
        <v>39.29</v>
      </c>
      <c r="F18" s="11">
        <v>0.76</v>
      </c>
      <c r="G18" s="12">
        <v>0</v>
      </c>
      <c r="H18" s="9">
        <v>0</v>
      </c>
      <c r="I18" s="9">
        <v>1</v>
      </c>
      <c r="J18" s="9">
        <v>1</v>
      </c>
      <c r="K18" s="16">
        <v>0</v>
      </c>
      <c r="L18" s="9">
        <v>0</v>
      </c>
      <c r="M18" s="1"/>
      <c r="N18" s="1"/>
      <c r="O18" s="1"/>
      <c r="P18" s="1"/>
      <c r="Q18" s="1"/>
      <c r="R18" s="1"/>
      <c r="S18" s="1"/>
      <c r="T18" s="1"/>
    </row>
    <row r="19" customHeight="1" spans="1:20">
      <c r="A19" s="32">
        <f t="shared" si="0"/>
        <v>43483</v>
      </c>
      <c r="B19" s="20">
        <v>77533</v>
      </c>
      <c r="C19" s="9">
        <v>66</v>
      </c>
      <c r="D19" s="10">
        <v>0.0009</v>
      </c>
      <c r="E19" s="11">
        <v>53.2</v>
      </c>
      <c r="F19" s="11">
        <v>0.81</v>
      </c>
      <c r="G19" s="12">
        <v>0</v>
      </c>
      <c r="H19" s="9">
        <v>0</v>
      </c>
      <c r="I19" s="9">
        <v>0</v>
      </c>
      <c r="J19" s="9">
        <v>1</v>
      </c>
      <c r="K19" s="16">
        <v>0</v>
      </c>
      <c r="L19" s="9">
        <v>0</v>
      </c>
      <c r="M19" s="1"/>
      <c r="N19" s="1"/>
      <c r="O19" s="1"/>
      <c r="P19" s="1"/>
      <c r="Q19" s="1"/>
      <c r="R19" s="1"/>
      <c r="S19" s="1"/>
      <c r="T19" s="1"/>
    </row>
    <row r="20" customHeight="1" spans="1:20">
      <c r="A20" s="32">
        <f t="shared" si="0"/>
        <v>43484</v>
      </c>
      <c r="B20" s="20">
        <v>81256</v>
      </c>
      <c r="C20" s="9">
        <v>83</v>
      </c>
      <c r="D20" s="10">
        <v>0.001</v>
      </c>
      <c r="E20" s="11">
        <v>75.11</v>
      </c>
      <c r="F20" s="11">
        <v>0.9</v>
      </c>
      <c r="G20" s="12">
        <v>0</v>
      </c>
      <c r="H20" s="9">
        <v>0</v>
      </c>
      <c r="I20" s="9">
        <v>2</v>
      </c>
      <c r="J20" s="9">
        <v>4</v>
      </c>
      <c r="K20" s="16">
        <v>0</v>
      </c>
      <c r="L20" s="9">
        <v>0</v>
      </c>
      <c r="M20" s="1"/>
      <c r="N20" s="1"/>
      <c r="O20" s="1"/>
      <c r="P20" s="1"/>
      <c r="Q20" s="1"/>
      <c r="R20" s="1"/>
      <c r="S20" s="1"/>
      <c r="T20" s="1"/>
    </row>
    <row r="21" customHeight="1" spans="1:20">
      <c r="A21" s="32">
        <f t="shared" si="0"/>
        <v>43485</v>
      </c>
      <c r="B21" s="20">
        <v>106262</v>
      </c>
      <c r="C21" s="9">
        <v>97</v>
      </c>
      <c r="D21" s="10">
        <v>0.0009</v>
      </c>
      <c r="E21" s="11">
        <v>93.57</v>
      </c>
      <c r="F21" s="11">
        <v>0.96</v>
      </c>
      <c r="G21" s="12">
        <v>0</v>
      </c>
      <c r="H21" s="9">
        <v>0</v>
      </c>
      <c r="I21" s="9">
        <v>5</v>
      </c>
      <c r="J21" s="9">
        <v>0</v>
      </c>
      <c r="K21" s="16">
        <v>0</v>
      </c>
      <c r="L21" s="9">
        <v>0</v>
      </c>
      <c r="M21" s="1"/>
      <c r="N21" s="1"/>
      <c r="O21" s="1"/>
      <c r="P21" s="1"/>
      <c r="Q21" s="1"/>
      <c r="R21" s="1"/>
      <c r="S21" s="1"/>
      <c r="T21" s="1"/>
    </row>
    <row r="22" customHeight="1" spans="1:20">
      <c r="A22" s="32">
        <f t="shared" si="0"/>
        <v>43486</v>
      </c>
      <c r="B22" s="20">
        <v>90435</v>
      </c>
      <c r="C22" s="9">
        <v>77</v>
      </c>
      <c r="D22" s="10">
        <v>0.0009</v>
      </c>
      <c r="E22" s="11">
        <v>72.01</v>
      </c>
      <c r="F22" s="11">
        <v>0.94</v>
      </c>
      <c r="G22" s="12">
        <v>0</v>
      </c>
      <c r="H22" s="9">
        <v>0</v>
      </c>
      <c r="I22" s="9">
        <v>2</v>
      </c>
      <c r="J22" s="9">
        <v>2</v>
      </c>
      <c r="K22" s="16">
        <v>0</v>
      </c>
      <c r="L22" s="9">
        <v>0</v>
      </c>
      <c r="M22" s="1"/>
      <c r="N22" s="1"/>
      <c r="O22" s="1"/>
      <c r="P22" s="1"/>
      <c r="Q22" s="1"/>
      <c r="R22" s="1"/>
      <c r="S22" s="1"/>
      <c r="T22" s="1"/>
    </row>
    <row r="23" customHeight="1" spans="1:20">
      <c r="A23" s="32">
        <f t="shared" si="0"/>
        <v>43487</v>
      </c>
      <c r="B23" s="20">
        <v>99833</v>
      </c>
      <c r="C23" s="9">
        <v>79</v>
      </c>
      <c r="D23" s="10">
        <v>0.0008</v>
      </c>
      <c r="E23" s="11">
        <v>69.13</v>
      </c>
      <c r="F23" s="11">
        <v>0.88</v>
      </c>
      <c r="G23" s="12">
        <v>0</v>
      </c>
      <c r="H23" s="9">
        <v>0</v>
      </c>
      <c r="I23" s="9">
        <v>3</v>
      </c>
      <c r="J23" s="9">
        <v>3</v>
      </c>
      <c r="K23" s="16">
        <v>0</v>
      </c>
      <c r="L23" s="9">
        <v>0</v>
      </c>
      <c r="M23" s="1"/>
      <c r="N23" s="1"/>
      <c r="O23" s="1"/>
      <c r="P23" s="1"/>
      <c r="Q23" s="1"/>
      <c r="R23" s="1"/>
      <c r="S23" s="1"/>
      <c r="T23" s="1"/>
    </row>
    <row r="24" customHeight="1" spans="1:20">
      <c r="A24" s="32">
        <f t="shared" si="0"/>
        <v>43488</v>
      </c>
      <c r="B24" s="20">
        <v>140370</v>
      </c>
      <c r="C24" s="9">
        <v>74</v>
      </c>
      <c r="D24" s="10">
        <v>0.0005</v>
      </c>
      <c r="E24" s="11">
        <v>62.29</v>
      </c>
      <c r="F24" s="11">
        <v>0.84</v>
      </c>
      <c r="G24" s="12">
        <v>0</v>
      </c>
      <c r="H24" s="9">
        <v>0</v>
      </c>
      <c r="I24" s="9">
        <v>3</v>
      </c>
      <c r="J24" s="9">
        <v>0</v>
      </c>
      <c r="K24" s="16">
        <v>0</v>
      </c>
      <c r="L24" s="9">
        <v>0</v>
      </c>
      <c r="M24" s="1"/>
      <c r="N24" s="1"/>
      <c r="O24" s="1"/>
      <c r="P24" s="1"/>
      <c r="Q24" s="1"/>
      <c r="R24" s="1"/>
      <c r="S24" s="1"/>
      <c r="T24" s="1"/>
    </row>
    <row r="25" customHeight="1" spans="1:20">
      <c r="A25" s="32">
        <f t="shared" si="0"/>
        <v>43489</v>
      </c>
      <c r="B25" s="20">
        <v>122178</v>
      </c>
      <c r="C25" s="9">
        <v>56</v>
      </c>
      <c r="D25" s="10">
        <v>0.0005</v>
      </c>
      <c r="E25" s="11">
        <v>46.75</v>
      </c>
      <c r="F25" s="11">
        <v>0.83</v>
      </c>
      <c r="G25" s="12">
        <v>0</v>
      </c>
      <c r="H25" s="9">
        <v>0</v>
      </c>
      <c r="I25" s="9">
        <v>1</v>
      </c>
      <c r="J25" s="9">
        <v>1</v>
      </c>
      <c r="K25" s="16">
        <v>0</v>
      </c>
      <c r="L25" s="9">
        <v>0</v>
      </c>
      <c r="M25" s="1"/>
      <c r="N25" s="1"/>
      <c r="O25" s="1"/>
      <c r="P25" s="1"/>
      <c r="Q25" s="1"/>
      <c r="R25" s="1"/>
      <c r="S25" s="1"/>
      <c r="T25" s="1"/>
    </row>
    <row r="26" customHeight="1" spans="1:20">
      <c r="A26" s="32">
        <f t="shared" si="0"/>
        <v>43490</v>
      </c>
      <c r="B26" s="13"/>
      <c r="C26" s="4"/>
      <c r="D26" s="5"/>
      <c r="E26" s="6"/>
      <c r="F26" s="6"/>
      <c r="G26" s="4"/>
      <c r="H26" s="4"/>
      <c r="I26" s="4"/>
      <c r="J26" s="4"/>
      <c r="K26" s="4"/>
      <c r="L26" s="1"/>
      <c r="M26" s="1"/>
      <c r="N26" s="1"/>
      <c r="O26" s="1"/>
      <c r="P26" s="1"/>
      <c r="Q26" s="1"/>
      <c r="R26" s="1"/>
      <c r="S26" s="1"/>
      <c r="T26" s="1"/>
    </row>
    <row r="27" customHeight="1" spans="1:20">
      <c r="A27" s="32">
        <f t="shared" si="0"/>
        <v>43491</v>
      </c>
      <c r="B27" s="13"/>
      <c r="C27" s="4"/>
      <c r="D27" s="5"/>
      <c r="E27" s="6"/>
      <c r="F27" s="6"/>
      <c r="G27" s="7"/>
      <c r="H27" s="4"/>
      <c r="I27" s="4"/>
      <c r="J27" s="4"/>
      <c r="K27" s="15"/>
      <c r="L27" s="1"/>
      <c r="M27" s="1"/>
      <c r="N27" s="1"/>
      <c r="O27" s="1"/>
      <c r="P27" s="1"/>
      <c r="Q27" s="1"/>
      <c r="R27" s="1"/>
      <c r="S27" s="1"/>
      <c r="T27" s="1"/>
    </row>
    <row r="28" customHeight="1" spans="1:20">
      <c r="A28" s="32">
        <f t="shared" si="0"/>
        <v>43492</v>
      </c>
      <c r="B28" s="13"/>
      <c r="C28" s="4"/>
      <c r="D28" s="5"/>
      <c r="E28" s="6"/>
      <c r="F28" s="6"/>
      <c r="G28" s="7"/>
      <c r="H28" s="4"/>
      <c r="I28" s="4"/>
      <c r="J28" s="4"/>
      <c r="K28" s="15"/>
      <c r="L28" s="1"/>
      <c r="M28" s="1"/>
      <c r="N28" s="1"/>
      <c r="O28" s="1"/>
      <c r="P28" s="1"/>
      <c r="Q28" s="1"/>
      <c r="R28" s="1"/>
      <c r="S28" s="1"/>
      <c r="T28" s="1"/>
    </row>
    <row r="29" customHeight="1" spans="1:20">
      <c r="A29" s="32">
        <f t="shared" si="0"/>
        <v>43493</v>
      </c>
      <c r="B29" s="13"/>
      <c r="C29" s="4"/>
      <c r="D29" s="5"/>
      <c r="E29" s="6"/>
      <c r="F29" s="6"/>
      <c r="G29" s="7"/>
      <c r="H29" s="4"/>
      <c r="I29" s="4"/>
      <c r="J29" s="4"/>
      <c r="K29" s="15"/>
      <c r="L29" s="1"/>
      <c r="M29" s="1"/>
      <c r="N29" s="1"/>
      <c r="O29" s="1"/>
      <c r="P29" s="1"/>
      <c r="Q29" s="1"/>
      <c r="R29" s="1"/>
      <c r="S29" s="1"/>
      <c r="T29" s="1"/>
    </row>
    <row r="30" customHeight="1" spans="1:20">
      <c r="A30" s="32">
        <f t="shared" si="0"/>
        <v>43494</v>
      </c>
      <c r="B30" s="13"/>
      <c r="C30" s="4"/>
      <c r="D30" s="5"/>
      <c r="E30" s="6"/>
      <c r="F30" s="6"/>
      <c r="G30" s="4"/>
      <c r="H30" s="4"/>
      <c r="I30" s="4"/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</row>
    <row r="31" customHeight="1" spans="1:20">
      <c r="A31" s="32">
        <f t="shared" si="0"/>
        <v>43495</v>
      </c>
      <c r="B31" s="20"/>
      <c r="C31" s="9"/>
      <c r="D31" s="10"/>
      <c r="E31" s="11"/>
      <c r="F31" s="11"/>
      <c r="G31" s="12"/>
      <c r="H31" s="9"/>
      <c r="I31" s="9"/>
      <c r="J31" s="9"/>
      <c r="K31" s="16"/>
      <c r="L31" s="1"/>
      <c r="M31" s="1"/>
      <c r="N31" s="1"/>
      <c r="O31" s="1"/>
      <c r="P31" s="1"/>
      <c r="Q31" s="1"/>
      <c r="R31" s="1"/>
      <c r="S31" s="1"/>
      <c r="T31" s="1"/>
    </row>
    <row r="32" customHeight="1" spans="1:20">
      <c r="A32" s="32">
        <f t="shared" si="0"/>
        <v>43496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Height="1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Height="1" spans="1:13">
      <c r="A34" s="21" t="s">
        <v>12</v>
      </c>
      <c r="B34" s="22">
        <f>SUM(B1:B33)</f>
        <v>2176880</v>
      </c>
      <c r="C34" s="22">
        <f>SUM(C1:C33)</f>
        <v>1525</v>
      </c>
      <c r="D34" s="23">
        <f>C34/B34*100%</f>
        <v>0.000700543897688435</v>
      </c>
      <c r="E34" s="24">
        <f t="shared" ref="E34:L34" si="1">SUM(E1:E33)</f>
        <v>1264.24</v>
      </c>
      <c r="F34" s="24">
        <f>E34/C34</f>
        <v>0.829009836065574</v>
      </c>
      <c r="G34" s="23">
        <f>L34/C34</f>
        <v>0.000655737704918033</v>
      </c>
      <c r="H34" s="25">
        <f>K34/E34</f>
        <v>3.16316522179333</v>
      </c>
      <c r="I34" s="22">
        <f t="shared" si="1"/>
        <v>31</v>
      </c>
      <c r="J34" s="22">
        <f t="shared" si="1"/>
        <v>24</v>
      </c>
      <c r="K34" s="22">
        <f t="shared" si="1"/>
        <v>3999</v>
      </c>
      <c r="L34" s="22">
        <f t="shared" si="1"/>
        <v>1</v>
      </c>
      <c r="M34" s="23">
        <f>(I34+J34)/C34</f>
        <v>0.0360655737704918</v>
      </c>
    </row>
    <row r="35" customHeight="1" spans="1:13">
      <c r="A35" s="26"/>
      <c r="B35" s="27" t="s">
        <v>0</v>
      </c>
      <c r="C35" s="27" t="s">
        <v>1</v>
      </c>
      <c r="D35" s="27" t="s">
        <v>2</v>
      </c>
      <c r="E35" s="27" t="s">
        <v>3</v>
      </c>
      <c r="F35" s="27" t="s">
        <v>4</v>
      </c>
      <c r="G35" s="27" t="s">
        <v>5</v>
      </c>
      <c r="H35" s="28" t="s">
        <v>6</v>
      </c>
      <c r="I35" s="27" t="s">
        <v>7</v>
      </c>
      <c r="J35" s="27" t="s">
        <v>8</v>
      </c>
      <c r="K35" s="27" t="s">
        <v>9</v>
      </c>
      <c r="L35" s="30" t="s">
        <v>13</v>
      </c>
      <c r="M35" s="30" t="s">
        <v>14</v>
      </c>
    </row>
    <row r="36" customHeight="1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Height="1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Height="1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Height="1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Height="1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Height="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Height="1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Height="1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Height="1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Height="1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Height="1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Height="1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Height="1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Height="1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Height="1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Height="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Height="1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Height="1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Height="1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Height="1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Height="1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Height="1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Height="1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Height="1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Height="1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Height="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Height="1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Height="1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Height="1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Height="1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Height="1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Height="1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Height="1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Height="1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Height="1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Height="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Height="1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Height="1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Height="1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Height="1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Height="1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Height="1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Height="1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Height="1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Height="1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Height="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Height="1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Height="1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Height="1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Height="1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Height="1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Height="1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Height="1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Height="1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Height="1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Height="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Height="1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Height="1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Height="1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Height="1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Height="1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Height="1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Height="1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Height="1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Height="1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Height="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Height="1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Height="1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Height="1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Height="1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Height="1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Height="1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Height="1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Height="1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Height="1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Height="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Height="1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Height="1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Height="1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Height="1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Height="1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Height="1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Height="1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Height="1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Height="1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Height="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Height="1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Height="1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Height="1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Height="1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Height="1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Height="1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Height="1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Height="1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Height="1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Height="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Height="1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Height="1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Height="1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Height="1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Height="1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Height="1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Height="1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Height="1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Height="1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Height="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Height="1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Height="1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Height="1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Height="1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Height="1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Height="1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Height="1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Height="1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Height="1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Height="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Height="1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Height="1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Height="1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Height="1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Height="1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Height="1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Height="1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Height="1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Height="1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Height="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Height="1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Height="1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Height="1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Height="1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Height="1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Height="1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Height="1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Height="1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Height="1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Height="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Height="1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Height="1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Height="1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Height="1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Height="1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Height="1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Height="1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Height="1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Height="1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Height="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Height="1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Height="1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Height="1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customHeight="1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customHeight="1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customHeight="1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customHeight="1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customHeight="1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customHeight="1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customHeight="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customHeight="1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customHeight="1" spans="1:2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customHeight="1" spans="1:2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customHeight="1" spans="1:2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customHeight="1" spans="1:2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customHeight="1" spans="1:2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customHeight="1" spans="1:2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customHeight="1" spans="1:2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customHeight="1" spans="1:2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mergeCells count="1">
    <mergeCell ref="A34:A35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1"/>
  <sheetViews>
    <sheetView topLeftCell="A46" workbookViewId="0">
      <selection activeCell="B71" sqref="B71:L71"/>
    </sheetView>
  </sheetViews>
  <sheetFormatPr defaultColWidth="11" defaultRowHeight="13.5" customHeight="1"/>
  <cols>
    <col min="1" max="1" width="7.66666666666667" customWidth="1"/>
    <col min="2" max="2" width="7.33333333333333" customWidth="1"/>
    <col min="3" max="3" width="5.775"/>
    <col min="4" max="4" width="6.375"/>
    <col min="5" max="5" width="9.33333333333333" customWidth="1"/>
    <col min="6" max="6" width="10.3333333333333" customWidth="1"/>
    <col min="7" max="7" width="8.775"/>
    <col min="8" max="8" width="10.775"/>
    <col min="9" max="9" width="8.775"/>
    <col min="10" max="10" width="7.33333333333333" customWidth="1"/>
    <col min="11" max="11" width="8.88333333333333" customWidth="1"/>
    <col min="12" max="12" width="10" customWidth="1"/>
    <col min="13" max="13" width="9.21666666666667" customWidth="1"/>
    <col min="14" max="20" width="10.775"/>
  </cols>
  <sheetData>
    <row r="1" customHeight="1" spans="1:13">
      <c r="A1" s="18"/>
      <c r="B1" s="1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9" t="s">
        <v>9</v>
      </c>
      <c r="L1" t="s">
        <v>16</v>
      </c>
      <c r="M1" t="s">
        <v>17</v>
      </c>
    </row>
    <row r="2" customHeight="1" spans="1:20">
      <c r="A2" s="32">
        <v>43485</v>
      </c>
      <c r="B2" s="20">
        <v>6541</v>
      </c>
      <c r="C2" s="9">
        <v>40</v>
      </c>
      <c r="D2" s="10">
        <v>0.0061</v>
      </c>
      <c r="E2" s="11">
        <v>189.46</v>
      </c>
      <c r="F2" s="11">
        <v>4.74</v>
      </c>
      <c r="G2" s="12">
        <v>0</v>
      </c>
      <c r="H2" s="9">
        <v>0</v>
      </c>
      <c r="I2" s="9">
        <v>3</v>
      </c>
      <c r="J2" s="9">
        <v>0</v>
      </c>
      <c r="K2" s="16">
        <v>0</v>
      </c>
      <c r="L2" s="9">
        <v>0</v>
      </c>
      <c r="M2" s="39">
        <f>IFERROR((I2+J2)/C2," ")</f>
        <v>0.075</v>
      </c>
      <c r="N2" s="1"/>
      <c r="O2" s="1"/>
      <c r="P2" s="1"/>
      <c r="Q2" s="1"/>
      <c r="R2" s="1"/>
      <c r="S2" s="1"/>
      <c r="T2" s="1"/>
    </row>
    <row r="3" customHeight="1" spans="1:20">
      <c r="A3" s="32">
        <f t="shared" ref="A3:A30" si="0">A2+1</f>
        <v>43486</v>
      </c>
      <c r="B3" s="20">
        <v>6265</v>
      </c>
      <c r="C3" s="9">
        <v>31</v>
      </c>
      <c r="D3" s="10">
        <v>0.0049</v>
      </c>
      <c r="E3" s="11">
        <v>122.59</v>
      </c>
      <c r="F3" s="11">
        <v>3.95</v>
      </c>
      <c r="G3" s="12">
        <v>0</v>
      </c>
      <c r="H3" s="9">
        <v>0</v>
      </c>
      <c r="I3" s="9">
        <v>2</v>
      </c>
      <c r="J3" s="9">
        <v>0</v>
      </c>
      <c r="K3" s="16">
        <v>0</v>
      </c>
      <c r="L3" s="9">
        <v>0</v>
      </c>
      <c r="M3" s="39">
        <f t="shared" ref="M3:M43" si="1">IFERROR((I3+J3)/C3," ")</f>
        <v>0.0645161290322581</v>
      </c>
      <c r="N3" s="1"/>
      <c r="O3" s="1"/>
      <c r="P3" s="1"/>
      <c r="Q3" s="1"/>
      <c r="R3" s="1"/>
      <c r="S3" s="1"/>
      <c r="T3" s="1"/>
    </row>
    <row r="4" customHeight="1" spans="1:20">
      <c r="A4" s="32">
        <f t="shared" si="0"/>
        <v>43487</v>
      </c>
      <c r="B4" s="20">
        <v>5115</v>
      </c>
      <c r="C4" s="9">
        <v>24</v>
      </c>
      <c r="D4" s="10">
        <v>0.0047</v>
      </c>
      <c r="E4" s="11">
        <v>69.21</v>
      </c>
      <c r="F4" s="11">
        <v>2.88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39" t="str">
        <f t="shared" si="1"/>
        <v> </v>
      </c>
      <c r="N4" s="1"/>
      <c r="O4" s="1"/>
      <c r="P4" s="1"/>
      <c r="Q4" s="1"/>
      <c r="R4" s="1"/>
      <c r="S4" s="1"/>
      <c r="T4" s="1"/>
    </row>
    <row r="5" customHeight="1" spans="1:20">
      <c r="A5" s="32">
        <f t="shared" si="0"/>
        <v>43488</v>
      </c>
      <c r="B5" s="20">
        <v>4680</v>
      </c>
      <c r="C5" s="9">
        <v>31</v>
      </c>
      <c r="D5" s="10">
        <v>0.0066</v>
      </c>
      <c r="E5" s="11">
        <v>140.01</v>
      </c>
      <c r="F5" s="11">
        <v>4.52</v>
      </c>
      <c r="G5" s="12">
        <v>0</v>
      </c>
      <c r="H5" s="9">
        <v>0</v>
      </c>
      <c r="I5" s="9">
        <v>1</v>
      </c>
      <c r="J5" s="9">
        <v>0</v>
      </c>
      <c r="K5" s="16">
        <v>0</v>
      </c>
      <c r="L5" s="9">
        <v>0</v>
      </c>
      <c r="M5" s="39">
        <f t="shared" si="1"/>
        <v>0.032258064516129</v>
      </c>
      <c r="N5" s="1"/>
      <c r="O5" s="1"/>
      <c r="P5" s="1"/>
      <c r="Q5" s="1"/>
      <c r="R5" s="1"/>
      <c r="S5" s="1"/>
      <c r="T5" s="1"/>
    </row>
    <row r="6" customHeight="1" spans="1:20">
      <c r="A6" s="32">
        <f t="shared" si="0"/>
        <v>43489</v>
      </c>
      <c r="B6" s="20">
        <v>3219</v>
      </c>
      <c r="C6" s="9">
        <v>16</v>
      </c>
      <c r="D6" s="10">
        <v>0.005</v>
      </c>
      <c r="E6" s="11">
        <v>65.84</v>
      </c>
      <c r="F6" s="11">
        <v>4.12</v>
      </c>
      <c r="G6" s="9" t="s">
        <v>11</v>
      </c>
      <c r="H6" s="9" t="s">
        <v>11</v>
      </c>
      <c r="I6" s="9" t="s">
        <v>11</v>
      </c>
      <c r="J6" s="9" t="s">
        <v>11</v>
      </c>
      <c r="K6" s="9" t="s">
        <v>11</v>
      </c>
      <c r="L6" s="9" t="s">
        <v>11</v>
      </c>
      <c r="M6" s="39" t="str">
        <f t="shared" si="1"/>
        <v> </v>
      </c>
      <c r="N6" s="1"/>
      <c r="O6" s="1"/>
      <c r="P6" s="1"/>
      <c r="Q6" s="1"/>
      <c r="R6" s="1"/>
      <c r="S6" s="1"/>
      <c r="T6" s="1"/>
    </row>
    <row r="7" customHeight="1" spans="1:20">
      <c r="A7" s="32">
        <f t="shared" si="0"/>
        <v>43490</v>
      </c>
      <c r="B7" s="75"/>
      <c r="C7" s="76"/>
      <c r="D7" s="77"/>
      <c r="E7" s="78"/>
      <c r="F7" s="78"/>
      <c r="G7" s="77"/>
      <c r="H7" s="76"/>
      <c r="I7" s="76"/>
      <c r="J7" s="76"/>
      <c r="K7" s="80"/>
      <c r="L7" s="76"/>
      <c r="M7" s="39" t="str">
        <f t="shared" si="1"/>
        <v> </v>
      </c>
      <c r="N7" s="1"/>
      <c r="O7" s="1"/>
      <c r="P7" s="1"/>
      <c r="Q7" s="1"/>
      <c r="R7" s="1"/>
      <c r="S7" s="1" t="s">
        <v>40</v>
      </c>
      <c r="T7" s="1"/>
    </row>
    <row r="8" customHeight="1" spans="1:20">
      <c r="A8" s="32">
        <f t="shared" si="0"/>
        <v>43491</v>
      </c>
      <c r="B8" s="75"/>
      <c r="C8" s="76"/>
      <c r="D8" s="77"/>
      <c r="E8" s="78"/>
      <c r="F8" s="78"/>
      <c r="G8" s="79"/>
      <c r="H8" s="76"/>
      <c r="I8" s="76"/>
      <c r="J8" s="76"/>
      <c r="K8" s="80"/>
      <c r="L8" s="76"/>
      <c r="M8" s="39" t="str">
        <f t="shared" si="1"/>
        <v> </v>
      </c>
      <c r="N8" s="1"/>
      <c r="O8" s="1"/>
      <c r="P8" s="1"/>
      <c r="Q8" s="1"/>
      <c r="R8" s="1"/>
      <c r="S8" s="1"/>
      <c r="T8" s="1"/>
    </row>
    <row r="9" customHeight="1" spans="1:20">
      <c r="A9" s="32">
        <f t="shared" si="0"/>
        <v>43492</v>
      </c>
      <c r="B9" s="75"/>
      <c r="C9" s="76"/>
      <c r="D9" s="77"/>
      <c r="E9" s="78"/>
      <c r="F9" s="78"/>
      <c r="G9" s="79"/>
      <c r="H9" s="76"/>
      <c r="I9" s="76"/>
      <c r="J9" s="76"/>
      <c r="K9" s="80"/>
      <c r="L9" s="76"/>
      <c r="M9" s="39" t="str">
        <f t="shared" si="1"/>
        <v> </v>
      </c>
      <c r="N9" s="1"/>
      <c r="O9" s="1"/>
      <c r="P9" s="1"/>
      <c r="Q9" s="1"/>
      <c r="R9" s="1"/>
      <c r="S9" s="1"/>
      <c r="T9" s="1"/>
    </row>
    <row r="10" customHeight="1" spans="1:20">
      <c r="A10" s="32">
        <f t="shared" si="0"/>
        <v>43493</v>
      </c>
      <c r="B10" s="75"/>
      <c r="C10" s="76"/>
      <c r="D10" s="77"/>
      <c r="E10" s="78"/>
      <c r="F10" s="78"/>
      <c r="G10" s="79"/>
      <c r="H10" s="76"/>
      <c r="I10" s="76"/>
      <c r="J10" s="76"/>
      <c r="K10" s="80"/>
      <c r="L10" s="76"/>
      <c r="M10" s="39" t="str">
        <f t="shared" si="1"/>
        <v> </v>
      </c>
      <c r="N10" s="1"/>
      <c r="O10" s="1"/>
      <c r="P10" s="1"/>
      <c r="Q10" s="1"/>
      <c r="R10" s="1"/>
      <c r="S10" s="1"/>
      <c r="T10" s="1"/>
    </row>
    <row r="11" customHeight="1" spans="1:20">
      <c r="A11" s="32">
        <f t="shared" si="0"/>
        <v>43494</v>
      </c>
      <c r="B11" s="75"/>
      <c r="C11" s="76"/>
      <c r="D11" s="77"/>
      <c r="E11" s="78"/>
      <c r="F11" s="78"/>
      <c r="G11" s="77"/>
      <c r="H11" s="76"/>
      <c r="I11" s="76"/>
      <c r="J11" s="76"/>
      <c r="K11" s="80"/>
      <c r="L11" s="76"/>
      <c r="M11" s="39" t="str">
        <f t="shared" si="1"/>
        <v> </v>
      </c>
      <c r="N11" s="1"/>
      <c r="O11" s="1"/>
      <c r="P11" s="1"/>
      <c r="Q11" s="1"/>
      <c r="R11" s="1"/>
      <c r="S11" s="1"/>
      <c r="T11" s="1"/>
    </row>
    <row r="12" customHeight="1" spans="1:20">
      <c r="A12" s="32">
        <f t="shared" si="0"/>
        <v>43495</v>
      </c>
      <c r="B12" s="75"/>
      <c r="C12" s="76"/>
      <c r="D12" s="77"/>
      <c r="E12" s="78"/>
      <c r="F12" s="78"/>
      <c r="G12" s="79"/>
      <c r="H12" s="76"/>
      <c r="I12" s="76"/>
      <c r="J12" s="76"/>
      <c r="K12" s="80"/>
      <c r="L12" s="76"/>
      <c r="M12" s="39" t="str">
        <f t="shared" si="1"/>
        <v> </v>
      </c>
      <c r="N12" s="1"/>
      <c r="O12" s="1"/>
      <c r="P12" s="1"/>
      <c r="Q12" s="1"/>
      <c r="R12" s="1"/>
      <c r="S12" s="1"/>
      <c r="T12" s="1"/>
    </row>
    <row r="13" customHeight="1" spans="1:20">
      <c r="A13" s="32">
        <f t="shared" si="0"/>
        <v>43496</v>
      </c>
      <c r="B13" s="75"/>
      <c r="C13" s="76"/>
      <c r="D13" s="77"/>
      <c r="E13" s="78"/>
      <c r="F13" s="78"/>
      <c r="G13" s="79"/>
      <c r="H13" s="76"/>
      <c r="I13" s="76"/>
      <c r="J13" s="76"/>
      <c r="K13" s="80"/>
      <c r="L13" s="76"/>
      <c r="M13" s="39" t="str">
        <f t="shared" si="1"/>
        <v> </v>
      </c>
      <c r="N13" s="1"/>
      <c r="O13" s="1"/>
      <c r="P13" s="1"/>
      <c r="Q13" s="1"/>
      <c r="R13" s="1"/>
      <c r="S13" s="1"/>
      <c r="T13" s="1"/>
    </row>
    <row r="14" customHeight="1" spans="1:20">
      <c r="A14" s="32">
        <f t="shared" si="0"/>
        <v>43497</v>
      </c>
      <c r="B14" s="75"/>
      <c r="C14" s="76"/>
      <c r="D14" s="77"/>
      <c r="E14" s="78"/>
      <c r="F14" s="78"/>
      <c r="G14" s="79"/>
      <c r="H14" s="76"/>
      <c r="I14" s="76"/>
      <c r="J14" s="76"/>
      <c r="K14" s="80"/>
      <c r="L14" s="76"/>
      <c r="M14" s="39" t="str">
        <f t="shared" si="1"/>
        <v> </v>
      </c>
      <c r="N14" s="1"/>
      <c r="O14" s="1"/>
      <c r="P14" s="1"/>
      <c r="Q14" s="1"/>
      <c r="R14" s="1"/>
      <c r="S14" s="1"/>
      <c r="T14" s="1"/>
    </row>
    <row r="15" customHeight="1" spans="1:20">
      <c r="A15" s="32">
        <f t="shared" si="0"/>
        <v>43498</v>
      </c>
      <c r="B15" s="20">
        <v>4529</v>
      </c>
      <c r="C15" s="9">
        <v>20</v>
      </c>
      <c r="D15" s="10">
        <v>0.0044</v>
      </c>
      <c r="E15" s="11">
        <v>61.11</v>
      </c>
      <c r="F15" s="11">
        <v>3.06</v>
      </c>
      <c r="G15" s="12">
        <v>0</v>
      </c>
      <c r="H15" s="9">
        <v>0</v>
      </c>
      <c r="I15" s="9">
        <v>1</v>
      </c>
      <c r="J15" s="9">
        <v>0</v>
      </c>
      <c r="K15" s="16">
        <v>0</v>
      </c>
      <c r="L15" s="9">
        <v>0</v>
      </c>
      <c r="M15" s="39">
        <f t="shared" si="1"/>
        <v>0.05</v>
      </c>
      <c r="N15" s="1"/>
      <c r="O15" s="1"/>
      <c r="P15" s="1"/>
      <c r="Q15" s="1"/>
      <c r="R15" s="1"/>
      <c r="S15" s="1"/>
      <c r="T15" s="1"/>
    </row>
    <row r="16" customHeight="1" spans="1:20">
      <c r="A16" s="32">
        <f t="shared" si="0"/>
        <v>43499</v>
      </c>
      <c r="B16" s="20">
        <v>2924</v>
      </c>
      <c r="C16" s="9">
        <v>4</v>
      </c>
      <c r="D16" s="10">
        <v>0.0014</v>
      </c>
      <c r="E16" s="11">
        <v>8.08</v>
      </c>
      <c r="F16" s="11">
        <v>2.02</v>
      </c>
      <c r="G16" s="9" t="s">
        <v>11</v>
      </c>
      <c r="H16" s="9" t="s">
        <v>11</v>
      </c>
      <c r="I16" s="9" t="s">
        <v>11</v>
      </c>
      <c r="J16" s="9" t="s">
        <v>11</v>
      </c>
      <c r="K16" s="9" t="s">
        <v>11</v>
      </c>
      <c r="L16" s="9" t="s">
        <v>11</v>
      </c>
      <c r="M16" s="39" t="str">
        <f t="shared" si="1"/>
        <v> </v>
      </c>
      <c r="N16" s="1"/>
      <c r="O16" s="1"/>
      <c r="P16" s="1"/>
      <c r="Q16" s="1"/>
      <c r="R16" s="1"/>
      <c r="S16" s="1"/>
      <c r="T16" s="1"/>
    </row>
    <row r="17" customHeight="1" spans="1:20">
      <c r="A17" s="32">
        <f t="shared" si="0"/>
        <v>43500</v>
      </c>
      <c r="B17" s="13"/>
      <c r="C17" s="4"/>
      <c r="D17" s="5"/>
      <c r="E17" s="6"/>
      <c r="F17" s="6"/>
      <c r="G17" s="5"/>
      <c r="H17" s="4"/>
      <c r="I17" s="4"/>
      <c r="J17" s="4"/>
      <c r="K17" s="15"/>
      <c r="L17" s="4"/>
      <c r="M17" s="39" t="str">
        <f t="shared" si="1"/>
        <v> </v>
      </c>
      <c r="N17" s="1"/>
      <c r="O17" s="1"/>
      <c r="P17" s="1"/>
      <c r="Q17" s="1"/>
      <c r="R17" s="1"/>
      <c r="S17" s="1"/>
      <c r="T17" s="1"/>
    </row>
    <row r="18" customHeight="1" spans="1:20">
      <c r="A18" s="32">
        <f t="shared" si="0"/>
        <v>43501</v>
      </c>
      <c r="B18" s="20"/>
      <c r="C18" s="9"/>
      <c r="D18" s="10"/>
      <c r="E18" s="11"/>
      <c r="F18" s="11"/>
      <c r="G18" s="9"/>
      <c r="H18" s="9"/>
      <c r="I18" s="9"/>
      <c r="J18" s="9"/>
      <c r="K18" s="9"/>
      <c r="L18" s="9"/>
      <c r="M18" s="39" t="str">
        <f t="shared" si="1"/>
        <v> </v>
      </c>
      <c r="N18" s="1"/>
      <c r="O18" s="1"/>
      <c r="P18" s="1"/>
      <c r="Q18" s="1"/>
      <c r="R18" s="1"/>
      <c r="S18" s="1"/>
      <c r="T18" s="1"/>
    </row>
    <row r="19" customHeight="1" spans="1:20">
      <c r="A19" s="32">
        <f t="shared" si="0"/>
        <v>43502</v>
      </c>
      <c r="B19" s="20"/>
      <c r="C19" s="9"/>
      <c r="D19" s="10"/>
      <c r="E19" s="11"/>
      <c r="F19" s="11"/>
      <c r="G19" s="9"/>
      <c r="H19" s="9"/>
      <c r="I19" s="9"/>
      <c r="J19" s="9"/>
      <c r="K19" s="9"/>
      <c r="L19" s="9"/>
      <c r="M19" s="39" t="str">
        <f t="shared" si="1"/>
        <v> </v>
      </c>
      <c r="N19" s="1"/>
      <c r="O19" s="1"/>
      <c r="P19" s="1"/>
      <c r="Q19" s="1"/>
      <c r="R19" s="1"/>
      <c r="S19" s="1"/>
      <c r="T19" s="1"/>
    </row>
    <row r="20" customHeight="1" spans="1:20">
      <c r="A20" s="32">
        <f t="shared" si="0"/>
        <v>43503</v>
      </c>
      <c r="B20" s="20"/>
      <c r="C20" s="9"/>
      <c r="D20" s="10"/>
      <c r="E20" s="11"/>
      <c r="F20" s="11"/>
      <c r="G20" s="12"/>
      <c r="H20" s="9"/>
      <c r="I20" s="9"/>
      <c r="J20" s="9"/>
      <c r="K20" s="16"/>
      <c r="L20" s="9"/>
      <c r="M20" s="39" t="str">
        <f t="shared" si="1"/>
        <v> </v>
      </c>
      <c r="N20" s="1"/>
      <c r="O20" s="1"/>
      <c r="P20" s="1"/>
      <c r="Q20" s="1"/>
      <c r="R20" s="1"/>
      <c r="S20" s="1"/>
      <c r="T20" s="1"/>
    </row>
    <row r="21" customHeight="1" spans="1:20">
      <c r="A21" s="32">
        <f t="shared" si="0"/>
        <v>43504</v>
      </c>
      <c r="B21" s="20"/>
      <c r="C21" s="9"/>
      <c r="D21" s="10"/>
      <c r="E21" s="11"/>
      <c r="F21" s="11"/>
      <c r="G21" s="12"/>
      <c r="H21" s="9"/>
      <c r="I21" s="9"/>
      <c r="J21" s="9"/>
      <c r="K21" s="16"/>
      <c r="L21" s="9"/>
      <c r="M21" s="39" t="str">
        <f t="shared" si="1"/>
        <v> </v>
      </c>
      <c r="N21" s="1"/>
      <c r="O21" s="1"/>
      <c r="P21" s="1"/>
      <c r="Q21" s="1"/>
      <c r="R21" s="1"/>
      <c r="S21" s="1"/>
      <c r="T21" s="1"/>
    </row>
    <row r="22" customHeight="1" spans="1:20">
      <c r="A22" s="32">
        <f t="shared" si="0"/>
        <v>43505</v>
      </c>
      <c r="B22" s="20"/>
      <c r="C22" s="9"/>
      <c r="D22" s="10"/>
      <c r="E22" s="11"/>
      <c r="F22" s="11"/>
      <c r="G22" s="12"/>
      <c r="H22" s="9"/>
      <c r="I22" s="9"/>
      <c r="J22" s="9"/>
      <c r="K22" s="16"/>
      <c r="L22" s="9"/>
      <c r="M22" s="39" t="str">
        <f t="shared" si="1"/>
        <v> </v>
      </c>
      <c r="N22" s="1"/>
      <c r="O22" s="1"/>
      <c r="P22" s="1"/>
      <c r="Q22" s="1"/>
      <c r="R22" s="1"/>
      <c r="S22" s="1"/>
      <c r="T22" s="1"/>
    </row>
    <row r="23" customHeight="1" spans="1:20">
      <c r="A23" s="32">
        <f t="shared" si="0"/>
        <v>43506</v>
      </c>
      <c r="B23" s="20"/>
      <c r="C23" s="9"/>
      <c r="D23" s="10"/>
      <c r="E23" s="11"/>
      <c r="F23" s="11"/>
      <c r="G23" s="9"/>
      <c r="H23" s="9"/>
      <c r="I23" s="9"/>
      <c r="J23" s="9"/>
      <c r="K23" s="9"/>
      <c r="L23" s="9"/>
      <c r="M23" s="39" t="str">
        <f t="shared" si="1"/>
        <v> </v>
      </c>
      <c r="N23" s="1"/>
      <c r="O23" s="1"/>
      <c r="P23" s="1"/>
      <c r="Q23" s="1"/>
      <c r="R23" s="1"/>
      <c r="S23" s="1"/>
      <c r="T23" s="1"/>
    </row>
    <row r="24" customHeight="1" spans="1:20">
      <c r="A24" s="32">
        <f t="shared" si="0"/>
        <v>43507</v>
      </c>
      <c r="B24" s="20"/>
      <c r="C24" s="9"/>
      <c r="D24" s="10"/>
      <c r="E24" s="11"/>
      <c r="F24" s="11"/>
      <c r="G24" s="12"/>
      <c r="H24" s="9"/>
      <c r="I24" s="9"/>
      <c r="J24" s="9"/>
      <c r="K24" s="16"/>
      <c r="L24" s="9"/>
      <c r="M24" s="39" t="str">
        <f t="shared" si="1"/>
        <v> </v>
      </c>
      <c r="N24" s="1"/>
      <c r="O24" s="1"/>
      <c r="P24" s="1"/>
      <c r="Q24" s="1"/>
      <c r="R24" s="1"/>
      <c r="S24" s="1"/>
      <c r="T24" s="1"/>
    </row>
    <row r="25" customHeight="1" spans="1:20">
      <c r="A25" s="32">
        <f t="shared" si="0"/>
        <v>43508</v>
      </c>
      <c r="B25" s="20"/>
      <c r="C25" s="9"/>
      <c r="D25" s="10"/>
      <c r="E25" s="11"/>
      <c r="F25" s="11"/>
      <c r="G25" s="9"/>
      <c r="H25" s="9"/>
      <c r="I25" s="9"/>
      <c r="J25" s="9"/>
      <c r="K25" s="9"/>
      <c r="L25" s="9"/>
      <c r="M25" s="39" t="str">
        <f t="shared" si="1"/>
        <v> </v>
      </c>
      <c r="N25" s="1"/>
      <c r="O25" s="1"/>
      <c r="P25" s="1"/>
      <c r="Q25" s="1"/>
      <c r="R25" s="1"/>
      <c r="S25" s="1"/>
      <c r="T25" s="1"/>
    </row>
    <row r="26" customHeight="1" spans="1:20">
      <c r="A26" s="32">
        <f t="shared" si="0"/>
        <v>43509</v>
      </c>
      <c r="B26" s="13"/>
      <c r="C26" s="4"/>
      <c r="D26" s="5"/>
      <c r="E26" s="6"/>
      <c r="F26" s="6"/>
      <c r="G26" s="7"/>
      <c r="H26" s="4"/>
      <c r="I26" s="4"/>
      <c r="J26" s="4"/>
      <c r="K26" s="15"/>
      <c r="L26" s="1"/>
      <c r="M26" s="39" t="str">
        <f t="shared" si="1"/>
        <v> </v>
      </c>
      <c r="N26" s="1"/>
      <c r="O26" s="1"/>
      <c r="P26" s="1"/>
      <c r="Q26" s="1"/>
      <c r="R26" s="1"/>
      <c r="S26" s="1"/>
      <c r="T26" s="1"/>
    </row>
    <row r="27" customHeight="1" spans="1:20">
      <c r="A27" s="32">
        <f t="shared" si="0"/>
        <v>43510</v>
      </c>
      <c r="B27" s="13"/>
      <c r="C27" s="4"/>
      <c r="D27" s="5"/>
      <c r="E27" s="6"/>
      <c r="F27" s="6"/>
      <c r="G27" s="7"/>
      <c r="H27" s="4"/>
      <c r="I27" s="4"/>
      <c r="J27" s="4"/>
      <c r="K27" s="15"/>
      <c r="L27" s="1"/>
      <c r="M27" s="39" t="str">
        <f t="shared" si="1"/>
        <v> </v>
      </c>
      <c r="N27" s="1"/>
      <c r="O27" s="1"/>
      <c r="P27" s="1"/>
      <c r="Q27" s="1"/>
      <c r="R27" s="1"/>
      <c r="S27" s="1"/>
      <c r="T27" s="1"/>
    </row>
    <row r="28" customHeight="1" spans="1:20">
      <c r="A28" s="32">
        <f t="shared" si="0"/>
        <v>43511</v>
      </c>
      <c r="B28" s="13"/>
      <c r="C28" s="4"/>
      <c r="D28" s="5"/>
      <c r="E28" s="6"/>
      <c r="F28" s="6"/>
      <c r="G28" s="7"/>
      <c r="H28" s="4"/>
      <c r="I28" s="4"/>
      <c r="J28" s="4"/>
      <c r="K28" s="15"/>
      <c r="L28" s="1"/>
      <c r="M28" s="39" t="str">
        <f t="shared" si="1"/>
        <v> </v>
      </c>
      <c r="N28" s="1"/>
      <c r="O28" s="1"/>
      <c r="P28" s="1"/>
      <c r="Q28" s="1"/>
      <c r="R28" s="1"/>
      <c r="S28" s="1"/>
      <c r="T28" s="1"/>
    </row>
    <row r="29" customHeight="1" spans="1:20">
      <c r="A29" s="32">
        <f t="shared" si="0"/>
        <v>43512</v>
      </c>
      <c r="B29" s="20"/>
      <c r="C29" s="9"/>
      <c r="D29" s="10"/>
      <c r="E29" s="11"/>
      <c r="F29" s="11"/>
      <c r="G29" s="12"/>
      <c r="H29" s="9"/>
      <c r="I29" s="9"/>
      <c r="J29" s="9"/>
      <c r="K29" s="16"/>
      <c r="L29" s="9"/>
      <c r="M29" s="39"/>
      <c r="N29" s="1"/>
      <c r="O29" s="1"/>
      <c r="P29" s="1"/>
      <c r="Q29" s="1"/>
      <c r="R29" s="1"/>
      <c r="S29" s="1"/>
      <c r="T29" s="1"/>
    </row>
    <row r="30" customHeight="1" spans="1:20">
      <c r="A30" s="32">
        <f t="shared" si="0"/>
        <v>43513</v>
      </c>
      <c r="B30" s="13"/>
      <c r="C30" s="4"/>
      <c r="D30" s="5"/>
      <c r="E30" s="6"/>
      <c r="F30" s="6"/>
      <c r="G30" s="7"/>
      <c r="H30" s="4"/>
      <c r="I30" s="4"/>
      <c r="J30" s="4"/>
      <c r="K30" s="15"/>
      <c r="L30" s="1"/>
      <c r="M30" s="39" t="str">
        <f t="shared" si="1"/>
        <v> </v>
      </c>
      <c r="N30" s="1"/>
      <c r="O30" s="1"/>
      <c r="P30" s="1"/>
      <c r="Q30" s="1"/>
      <c r="R30" s="1"/>
      <c r="S30" s="1"/>
      <c r="T30" s="1"/>
    </row>
    <row r="31" customHeight="1" spans="1:20">
      <c r="A31" s="32">
        <f t="shared" ref="A31:A43" si="2">A30+1</f>
        <v>43514</v>
      </c>
      <c r="B31" s="13"/>
      <c r="C31" s="4"/>
      <c r="D31" s="5"/>
      <c r="E31" s="6"/>
      <c r="F31" s="6"/>
      <c r="G31" s="7"/>
      <c r="H31" s="4"/>
      <c r="I31" s="4"/>
      <c r="J31" s="4"/>
      <c r="K31" s="15"/>
      <c r="L31" s="1"/>
      <c r="M31" s="39" t="str">
        <f t="shared" si="1"/>
        <v> </v>
      </c>
      <c r="N31" s="1"/>
      <c r="O31" s="1"/>
      <c r="P31" s="1"/>
      <c r="Q31" s="1"/>
      <c r="R31" s="1"/>
      <c r="S31" s="1"/>
      <c r="T31" s="1"/>
    </row>
    <row r="32" customHeight="1" spans="1:20">
      <c r="A32" s="32">
        <f t="shared" si="2"/>
        <v>43515</v>
      </c>
      <c r="B32" s="13"/>
      <c r="C32" s="4"/>
      <c r="D32" s="5"/>
      <c r="E32" s="6"/>
      <c r="F32" s="6"/>
      <c r="G32" s="7"/>
      <c r="H32" s="4"/>
      <c r="I32" s="4"/>
      <c r="J32" s="4"/>
      <c r="K32" s="15"/>
      <c r="L32" s="1"/>
      <c r="M32" s="39" t="str">
        <f t="shared" si="1"/>
        <v> </v>
      </c>
      <c r="N32" s="1"/>
      <c r="O32" s="1"/>
      <c r="P32" s="1"/>
      <c r="Q32" s="1"/>
      <c r="R32" s="1"/>
      <c r="S32" s="1"/>
      <c r="T32" s="1"/>
    </row>
    <row r="33" customHeight="1" spans="1:20">
      <c r="A33" s="32">
        <f t="shared" si="2"/>
        <v>43516</v>
      </c>
      <c r="B33" s="13"/>
      <c r="C33" s="4"/>
      <c r="D33" s="5"/>
      <c r="E33" s="6"/>
      <c r="F33" s="6"/>
      <c r="G33" s="7"/>
      <c r="H33" s="4"/>
      <c r="I33" s="4"/>
      <c r="J33" s="4"/>
      <c r="K33" s="15"/>
      <c r="L33" s="1"/>
      <c r="M33" s="39" t="str">
        <f t="shared" si="1"/>
        <v> </v>
      </c>
      <c r="N33" s="1"/>
      <c r="O33" s="1"/>
      <c r="P33" s="1"/>
      <c r="Q33" s="1"/>
      <c r="R33" s="1"/>
      <c r="S33" s="1"/>
      <c r="T33" s="1"/>
    </row>
    <row r="34" customHeight="1" spans="1:20">
      <c r="A34" s="32">
        <f t="shared" si="2"/>
        <v>43517</v>
      </c>
      <c r="B34" s="13"/>
      <c r="C34" s="4"/>
      <c r="D34" s="5"/>
      <c r="E34" s="6"/>
      <c r="F34" s="6"/>
      <c r="G34" s="7"/>
      <c r="H34" s="4"/>
      <c r="I34" s="4"/>
      <c r="J34" s="4"/>
      <c r="K34" s="15"/>
      <c r="L34" s="1"/>
      <c r="M34" s="39" t="str">
        <f t="shared" si="1"/>
        <v> </v>
      </c>
      <c r="N34" s="1"/>
      <c r="O34" s="1"/>
      <c r="P34" s="1"/>
      <c r="Q34" s="1"/>
      <c r="R34" s="1"/>
      <c r="S34" s="1"/>
      <c r="T34" s="1"/>
    </row>
    <row r="35" customHeight="1" spans="1:20">
      <c r="A35" s="32">
        <f t="shared" si="2"/>
        <v>43518</v>
      </c>
      <c r="B35" s="13"/>
      <c r="C35" s="4"/>
      <c r="D35" s="5"/>
      <c r="E35" s="6"/>
      <c r="F35" s="6"/>
      <c r="G35" s="7"/>
      <c r="H35" s="4"/>
      <c r="I35" s="4"/>
      <c r="J35" s="4"/>
      <c r="K35" s="15"/>
      <c r="L35" s="1"/>
      <c r="M35" s="39" t="str">
        <f t="shared" si="1"/>
        <v> </v>
      </c>
      <c r="N35" s="1"/>
      <c r="O35" s="1"/>
      <c r="P35" s="1"/>
      <c r="Q35" s="1"/>
      <c r="R35" s="1"/>
      <c r="S35" s="1"/>
      <c r="T35" s="1"/>
    </row>
    <row r="36" customHeight="1" spans="1:20">
      <c r="A36" s="32">
        <f t="shared" si="2"/>
        <v>43519</v>
      </c>
      <c r="B36" s="20">
        <v>7472</v>
      </c>
      <c r="C36" s="9">
        <v>24</v>
      </c>
      <c r="D36" s="10">
        <v>0.0032</v>
      </c>
      <c r="E36" s="11">
        <v>91.52</v>
      </c>
      <c r="F36" s="11">
        <v>3.81</v>
      </c>
      <c r="G36" s="12">
        <v>0</v>
      </c>
      <c r="H36" s="9">
        <v>0</v>
      </c>
      <c r="I36" s="9">
        <v>2</v>
      </c>
      <c r="J36" s="9">
        <v>0</v>
      </c>
      <c r="K36" s="16">
        <v>0</v>
      </c>
      <c r="L36" s="9">
        <v>0</v>
      </c>
      <c r="M36" s="39">
        <f t="shared" si="1"/>
        <v>0.0833333333333333</v>
      </c>
      <c r="N36" s="1"/>
      <c r="O36" s="1"/>
      <c r="P36" s="1"/>
      <c r="Q36" s="1"/>
      <c r="R36" s="1"/>
      <c r="S36" s="1"/>
      <c r="T36" s="1"/>
    </row>
    <row r="37" customHeight="1" spans="1:20">
      <c r="A37" s="32">
        <f t="shared" si="2"/>
        <v>43520</v>
      </c>
      <c r="B37" s="20">
        <v>21473</v>
      </c>
      <c r="C37" s="9">
        <v>21</v>
      </c>
      <c r="D37" s="10">
        <v>0.001</v>
      </c>
      <c r="E37" s="11">
        <v>90.67</v>
      </c>
      <c r="F37" s="11">
        <v>4.32</v>
      </c>
      <c r="G37" s="12">
        <v>0</v>
      </c>
      <c r="H37" s="9">
        <v>0</v>
      </c>
      <c r="I37" s="9">
        <v>0</v>
      </c>
      <c r="J37" s="9">
        <v>1</v>
      </c>
      <c r="K37" s="16">
        <v>0</v>
      </c>
      <c r="L37" s="9">
        <v>0</v>
      </c>
      <c r="N37" s="1"/>
      <c r="O37" s="1"/>
      <c r="P37" s="1"/>
      <c r="Q37" s="1"/>
      <c r="R37" s="1"/>
      <c r="S37" s="1"/>
      <c r="T37" s="1"/>
    </row>
    <row r="38" customHeight="1" spans="1:20">
      <c r="A38" s="32">
        <f t="shared" si="2"/>
        <v>43521</v>
      </c>
      <c r="B38" s="20">
        <v>25003</v>
      </c>
      <c r="C38" s="9">
        <v>38</v>
      </c>
      <c r="D38" s="10">
        <v>0.0015</v>
      </c>
      <c r="E38" s="11">
        <v>96.54</v>
      </c>
      <c r="F38" s="11">
        <v>2.54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  <c r="M38" s="39" t="str">
        <f t="shared" si="1"/>
        <v> </v>
      </c>
      <c r="N38" s="1"/>
      <c r="O38" s="1"/>
      <c r="P38" s="1"/>
      <c r="Q38" s="1"/>
      <c r="R38" s="1"/>
      <c r="S38" s="1"/>
      <c r="T38" s="1"/>
    </row>
    <row r="39" customHeight="1" spans="1:20">
      <c r="A39" s="32">
        <f t="shared" si="2"/>
        <v>43522</v>
      </c>
      <c r="B39" s="20">
        <v>6247</v>
      </c>
      <c r="C39" s="9">
        <v>16</v>
      </c>
      <c r="D39" s="10">
        <v>0.0026</v>
      </c>
      <c r="E39" s="11">
        <v>99.27</v>
      </c>
      <c r="F39" s="11">
        <v>6.2</v>
      </c>
      <c r="G39" s="12">
        <v>0</v>
      </c>
      <c r="H39" s="9">
        <v>0</v>
      </c>
      <c r="I39" s="9">
        <v>4</v>
      </c>
      <c r="J39" s="9">
        <v>3</v>
      </c>
      <c r="K39" s="16">
        <v>0</v>
      </c>
      <c r="L39" s="9">
        <v>0</v>
      </c>
      <c r="M39" s="39">
        <f t="shared" si="1"/>
        <v>0.4375</v>
      </c>
      <c r="N39" s="1"/>
      <c r="O39" s="1"/>
      <c r="P39" s="1"/>
      <c r="Q39" s="1"/>
      <c r="R39" s="1"/>
      <c r="S39" s="1"/>
      <c r="T39" s="1"/>
    </row>
    <row r="40" customHeight="1" spans="1:20">
      <c r="A40" s="32">
        <f t="shared" si="2"/>
        <v>43523</v>
      </c>
      <c r="B40" s="20">
        <v>8825</v>
      </c>
      <c r="C40" s="9">
        <v>40</v>
      </c>
      <c r="D40" s="10">
        <v>0.0045</v>
      </c>
      <c r="E40" s="11">
        <v>199.59</v>
      </c>
      <c r="F40" s="11">
        <v>4.99</v>
      </c>
      <c r="G40" s="12">
        <v>0</v>
      </c>
      <c r="H40" s="9">
        <v>0</v>
      </c>
      <c r="I40" s="9">
        <v>1</v>
      </c>
      <c r="J40" s="9">
        <v>1</v>
      </c>
      <c r="K40" s="16">
        <v>0</v>
      </c>
      <c r="L40" s="9">
        <v>0</v>
      </c>
      <c r="M40" s="39">
        <f t="shared" si="1"/>
        <v>0.05</v>
      </c>
      <c r="N40" s="1"/>
      <c r="O40" s="1"/>
      <c r="P40" s="1"/>
      <c r="Q40" s="1"/>
      <c r="R40" s="1"/>
      <c r="S40" s="1"/>
      <c r="T40" s="1"/>
    </row>
    <row r="41" customHeight="1" spans="1:20">
      <c r="A41" s="32">
        <f t="shared" si="2"/>
        <v>43524</v>
      </c>
      <c r="B41" s="20">
        <v>13360</v>
      </c>
      <c r="C41" s="9">
        <v>48</v>
      </c>
      <c r="D41" s="10">
        <v>0.0036</v>
      </c>
      <c r="E41" s="11">
        <v>199.59</v>
      </c>
      <c r="F41" s="11">
        <v>4.16</v>
      </c>
      <c r="G41" s="12">
        <v>0</v>
      </c>
      <c r="H41" s="9">
        <v>0</v>
      </c>
      <c r="I41" s="9">
        <v>2</v>
      </c>
      <c r="J41" s="9">
        <v>1</v>
      </c>
      <c r="K41" s="16">
        <v>0</v>
      </c>
      <c r="L41" s="9">
        <v>0</v>
      </c>
      <c r="M41" s="39">
        <f t="shared" si="1"/>
        <v>0.0625</v>
      </c>
      <c r="N41" s="1"/>
      <c r="O41" s="1"/>
      <c r="P41" s="1"/>
      <c r="Q41" s="1"/>
      <c r="R41" s="1"/>
      <c r="S41" s="1"/>
      <c r="T41" s="1"/>
    </row>
    <row r="42" customHeight="1" spans="1:20">
      <c r="A42" s="32">
        <f t="shared" si="2"/>
        <v>43525</v>
      </c>
      <c r="B42" s="20">
        <v>16691</v>
      </c>
      <c r="C42" s="9">
        <v>50</v>
      </c>
      <c r="D42" s="10">
        <v>0.003</v>
      </c>
      <c r="E42" s="11">
        <v>157.91</v>
      </c>
      <c r="F42" s="11">
        <v>3.16</v>
      </c>
      <c r="G42" s="12">
        <v>0</v>
      </c>
      <c r="H42" s="9">
        <v>0</v>
      </c>
      <c r="I42" s="9">
        <v>2</v>
      </c>
      <c r="J42" s="9">
        <v>0</v>
      </c>
      <c r="K42" s="16">
        <v>0</v>
      </c>
      <c r="L42" s="9">
        <v>0</v>
      </c>
      <c r="M42" s="39">
        <f t="shared" si="1"/>
        <v>0.04</v>
      </c>
      <c r="N42" s="1"/>
      <c r="O42" s="1"/>
      <c r="P42" s="1"/>
      <c r="Q42" s="1"/>
      <c r="R42" s="1"/>
      <c r="S42" s="1"/>
      <c r="T42" s="1"/>
    </row>
    <row r="43" customHeight="1" spans="1:20">
      <c r="A43" s="32">
        <f t="shared" si="2"/>
        <v>43526</v>
      </c>
      <c r="B43" s="20">
        <v>12079</v>
      </c>
      <c r="C43" s="9">
        <v>56</v>
      </c>
      <c r="D43" s="10">
        <v>0.0046</v>
      </c>
      <c r="E43" s="11">
        <v>199.7</v>
      </c>
      <c r="F43" s="11">
        <v>3.57</v>
      </c>
      <c r="G43" s="12">
        <v>0</v>
      </c>
      <c r="H43" s="9">
        <v>0</v>
      </c>
      <c r="I43" s="9">
        <v>2</v>
      </c>
      <c r="J43" s="9">
        <v>2</v>
      </c>
      <c r="K43" s="16">
        <v>0</v>
      </c>
      <c r="L43" s="9">
        <v>0</v>
      </c>
      <c r="M43" s="39">
        <f t="shared" si="1"/>
        <v>0.0714285714285714</v>
      </c>
      <c r="N43" s="1"/>
      <c r="O43" s="1"/>
      <c r="P43" s="1"/>
      <c r="Q43" s="1"/>
      <c r="R43" s="1"/>
      <c r="S43" s="1"/>
      <c r="T43" s="1"/>
    </row>
    <row r="44" customHeight="1" spans="1:20">
      <c r="A44" s="32">
        <f t="shared" ref="A44:A53" si="3">A43+1</f>
        <v>43527</v>
      </c>
      <c r="B44" s="20">
        <v>10066</v>
      </c>
      <c r="C44" s="9">
        <v>44</v>
      </c>
      <c r="D44" s="10">
        <v>0.0044</v>
      </c>
      <c r="E44" s="11">
        <v>199.91</v>
      </c>
      <c r="F44" s="11">
        <v>4.54</v>
      </c>
      <c r="G44" s="12">
        <v>0</v>
      </c>
      <c r="H44" s="9">
        <v>0</v>
      </c>
      <c r="I44" s="9">
        <v>1</v>
      </c>
      <c r="J44" s="9">
        <v>2</v>
      </c>
      <c r="K44" s="16">
        <v>0</v>
      </c>
      <c r="L44" s="9">
        <v>0</v>
      </c>
      <c r="M44" s="39">
        <f t="shared" ref="M44:M71" si="4">IFERROR((I44+J44)/C44," ")</f>
        <v>0.0681818181818182</v>
      </c>
      <c r="N44" s="1"/>
      <c r="O44" s="1"/>
      <c r="P44" s="1"/>
      <c r="Q44" s="1"/>
      <c r="R44" s="1"/>
      <c r="S44" s="1"/>
      <c r="T44" s="1"/>
    </row>
    <row r="45" customHeight="1" spans="1:20">
      <c r="A45" s="32">
        <f t="shared" si="3"/>
        <v>43528</v>
      </c>
      <c r="B45" s="20">
        <v>11434</v>
      </c>
      <c r="C45" s="9">
        <v>58</v>
      </c>
      <c r="D45" s="10">
        <v>0.0051</v>
      </c>
      <c r="E45" s="11">
        <v>199.9</v>
      </c>
      <c r="F45" s="11">
        <v>3.45</v>
      </c>
      <c r="G45" s="12">
        <v>0</v>
      </c>
      <c r="H45" s="9">
        <v>0</v>
      </c>
      <c r="I45" s="9">
        <v>4</v>
      </c>
      <c r="J45" s="9">
        <v>0</v>
      </c>
      <c r="K45" s="16">
        <v>0</v>
      </c>
      <c r="L45" s="9">
        <v>0</v>
      </c>
      <c r="M45" s="39">
        <f t="shared" si="4"/>
        <v>0.0689655172413793</v>
      </c>
      <c r="N45" s="1"/>
      <c r="O45" s="1"/>
      <c r="P45" s="1"/>
      <c r="Q45" s="1"/>
      <c r="R45" s="1"/>
      <c r="S45" s="1"/>
      <c r="T45" s="1"/>
    </row>
    <row r="46" customHeight="1" spans="1:20">
      <c r="A46" s="32">
        <f t="shared" si="3"/>
        <v>43529</v>
      </c>
      <c r="B46" s="20">
        <v>11986</v>
      </c>
      <c r="C46" s="9">
        <v>63</v>
      </c>
      <c r="D46" s="10">
        <v>0.0053</v>
      </c>
      <c r="E46" s="11">
        <v>198.74</v>
      </c>
      <c r="F46" s="11">
        <v>3.15</v>
      </c>
      <c r="G46" s="12">
        <v>0</v>
      </c>
      <c r="H46" s="9">
        <v>0</v>
      </c>
      <c r="I46" s="9">
        <v>4</v>
      </c>
      <c r="J46" s="9">
        <v>5</v>
      </c>
      <c r="K46" s="16">
        <v>0</v>
      </c>
      <c r="L46" s="9">
        <v>0</v>
      </c>
      <c r="M46" s="39">
        <f t="shared" si="4"/>
        <v>0.142857142857143</v>
      </c>
      <c r="N46" s="1"/>
      <c r="O46" s="1"/>
      <c r="P46" s="1"/>
      <c r="Q46" s="1"/>
      <c r="R46" s="1"/>
      <c r="S46" s="1"/>
      <c r="T46" s="1"/>
    </row>
    <row r="47" customHeight="1" spans="1:20">
      <c r="A47" s="32">
        <f t="shared" si="3"/>
        <v>43530</v>
      </c>
      <c r="B47" s="20">
        <v>9576</v>
      </c>
      <c r="C47" s="9">
        <v>98</v>
      </c>
      <c r="D47" s="10">
        <v>0.0102</v>
      </c>
      <c r="E47" s="11">
        <v>152.6</v>
      </c>
      <c r="F47" s="11">
        <v>1.56</v>
      </c>
      <c r="G47" s="12">
        <v>0</v>
      </c>
      <c r="H47" s="9">
        <v>0</v>
      </c>
      <c r="I47" s="9">
        <v>3</v>
      </c>
      <c r="J47" s="9">
        <v>0</v>
      </c>
      <c r="K47" s="16">
        <v>0</v>
      </c>
      <c r="L47" s="9">
        <v>0</v>
      </c>
      <c r="M47" s="39">
        <f t="shared" si="4"/>
        <v>0.0306122448979592</v>
      </c>
      <c r="N47" s="1"/>
      <c r="O47" s="1"/>
      <c r="P47" s="1"/>
      <c r="Q47" s="1"/>
      <c r="R47" s="1"/>
      <c r="S47" s="1"/>
      <c r="T47" s="1"/>
    </row>
    <row r="48" customHeight="1" spans="1:20">
      <c r="A48" s="32">
        <f t="shared" si="3"/>
        <v>43531</v>
      </c>
      <c r="B48" s="20">
        <v>3264</v>
      </c>
      <c r="C48" s="9">
        <v>49</v>
      </c>
      <c r="D48" s="10">
        <v>0.015</v>
      </c>
      <c r="E48" s="11">
        <v>199.92</v>
      </c>
      <c r="F48" s="11">
        <v>4.08</v>
      </c>
      <c r="G48" s="12">
        <v>0</v>
      </c>
      <c r="H48" s="9">
        <v>0</v>
      </c>
      <c r="I48" s="9">
        <v>0</v>
      </c>
      <c r="J48" s="9">
        <v>3</v>
      </c>
      <c r="K48" s="16">
        <v>0</v>
      </c>
      <c r="L48" s="9">
        <v>0</v>
      </c>
      <c r="M48" s="39">
        <f t="shared" si="4"/>
        <v>0.0612244897959184</v>
      </c>
      <c r="N48" s="1"/>
      <c r="O48" s="1"/>
      <c r="P48" s="1"/>
      <c r="Q48" s="1"/>
      <c r="R48" s="1"/>
      <c r="S48" s="1"/>
      <c r="T48" s="1"/>
    </row>
    <row r="49" customHeight="1" spans="1:20">
      <c r="A49" s="32">
        <f t="shared" si="3"/>
        <v>43532</v>
      </c>
      <c r="B49" s="48">
        <v>2656</v>
      </c>
      <c r="C49" s="49">
        <v>39</v>
      </c>
      <c r="D49" s="50">
        <v>0.0147</v>
      </c>
      <c r="E49" s="49" t="s">
        <v>41</v>
      </c>
      <c r="F49" s="49" t="s">
        <v>42</v>
      </c>
      <c r="G49" s="51">
        <v>0</v>
      </c>
      <c r="H49" s="49">
        <v>0</v>
      </c>
      <c r="I49" s="49">
        <v>1</v>
      </c>
      <c r="J49" s="49">
        <v>3</v>
      </c>
      <c r="K49" s="49" t="s">
        <v>20</v>
      </c>
      <c r="L49" s="49">
        <v>0</v>
      </c>
      <c r="M49" s="39">
        <f t="shared" si="4"/>
        <v>0.102564102564103</v>
      </c>
      <c r="N49" s="1"/>
      <c r="O49" s="1"/>
      <c r="P49" s="1"/>
      <c r="Q49" s="1"/>
      <c r="R49" s="1"/>
      <c r="S49" s="1"/>
      <c r="T49" s="1"/>
    </row>
    <row r="50" customHeight="1" spans="1:20">
      <c r="A50" s="32">
        <f t="shared" si="3"/>
        <v>43533</v>
      </c>
      <c r="B50" s="20">
        <v>6313</v>
      </c>
      <c r="C50" s="9">
        <v>55</v>
      </c>
      <c r="D50" s="10">
        <v>0.0087</v>
      </c>
      <c r="E50" s="11">
        <v>199.15</v>
      </c>
      <c r="F50" s="11">
        <v>3.62</v>
      </c>
      <c r="G50" s="12">
        <v>0</v>
      </c>
      <c r="H50" s="9">
        <v>0</v>
      </c>
      <c r="I50" s="9">
        <v>2</v>
      </c>
      <c r="J50" s="9">
        <v>2</v>
      </c>
      <c r="K50" s="16">
        <v>0</v>
      </c>
      <c r="L50" s="9">
        <v>0</v>
      </c>
      <c r="M50" s="39">
        <f t="shared" si="4"/>
        <v>0.0727272727272727</v>
      </c>
      <c r="N50" s="1"/>
      <c r="O50" s="1"/>
      <c r="P50" s="1"/>
      <c r="Q50" s="1"/>
      <c r="R50" s="1"/>
      <c r="S50" s="1"/>
      <c r="T50" s="1"/>
    </row>
    <row r="51" customHeight="1" spans="1:20">
      <c r="A51" s="32">
        <f t="shared" si="3"/>
        <v>43534</v>
      </c>
      <c r="B51" s="20">
        <v>9045</v>
      </c>
      <c r="C51" s="9">
        <v>56</v>
      </c>
      <c r="D51" s="10">
        <v>0.0062</v>
      </c>
      <c r="E51" s="11">
        <v>199.84</v>
      </c>
      <c r="F51" s="11">
        <v>3.57</v>
      </c>
      <c r="G51" s="12">
        <v>0</v>
      </c>
      <c r="H51" s="9">
        <v>0</v>
      </c>
      <c r="I51" s="9">
        <v>1</v>
      </c>
      <c r="J51" s="9">
        <v>1</v>
      </c>
      <c r="K51" s="16">
        <v>0</v>
      </c>
      <c r="L51" s="9">
        <v>0</v>
      </c>
      <c r="M51" s="39">
        <f t="shared" si="4"/>
        <v>0.0357142857142857</v>
      </c>
      <c r="N51" s="1"/>
      <c r="O51" s="1"/>
      <c r="P51" s="1"/>
      <c r="Q51" s="1"/>
      <c r="R51" s="1"/>
      <c r="S51" s="1"/>
      <c r="T51" s="1"/>
    </row>
    <row r="52" customHeight="1" spans="1:20">
      <c r="A52" s="32">
        <f t="shared" si="3"/>
        <v>43535</v>
      </c>
      <c r="B52" s="20">
        <v>7593</v>
      </c>
      <c r="C52" s="9">
        <v>48</v>
      </c>
      <c r="D52" s="10">
        <v>0.0063</v>
      </c>
      <c r="E52" s="11">
        <v>199.62</v>
      </c>
      <c r="F52" s="11">
        <v>4.16</v>
      </c>
      <c r="G52" s="12">
        <v>0</v>
      </c>
      <c r="H52" s="9">
        <v>0</v>
      </c>
      <c r="I52" s="9">
        <v>0</v>
      </c>
      <c r="J52" s="9">
        <v>3</v>
      </c>
      <c r="K52" s="16">
        <v>0</v>
      </c>
      <c r="L52" s="9">
        <v>0</v>
      </c>
      <c r="M52" s="39">
        <f t="shared" si="4"/>
        <v>0.0625</v>
      </c>
      <c r="N52" s="1"/>
      <c r="O52" s="1"/>
      <c r="P52" s="1"/>
      <c r="Q52" s="1"/>
      <c r="R52" s="1"/>
      <c r="S52" s="1"/>
      <c r="T52" s="1"/>
    </row>
    <row r="53" customHeight="1" spans="1:20">
      <c r="A53" s="32">
        <f t="shared" ref="A53:A71" si="5">A52+1</f>
        <v>43536</v>
      </c>
      <c r="B53" s="20">
        <v>30152</v>
      </c>
      <c r="C53" s="9">
        <v>70</v>
      </c>
      <c r="D53" s="10">
        <v>0.0023</v>
      </c>
      <c r="E53" s="11">
        <v>199.6</v>
      </c>
      <c r="F53" s="11">
        <v>2.85</v>
      </c>
      <c r="G53" s="12">
        <v>0</v>
      </c>
      <c r="H53" s="9">
        <v>0</v>
      </c>
      <c r="I53" s="9">
        <v>4</v>
      </c>
      <c r="J53" s="9">
        <v>0</v>
      </c>
      <c r="K53" s="16">
        <v>0</v>
      </c>
      <c r="L53" s="9">
        <v>0</v>
      </c>
      <c r="M53" s="39">
        <f t="shared" si="4"/>
        <v>0.0571428571428571</v>
      </c>
      <c r="N53" s="1"/>
      <c r="O53" s="1"/>
      <c r="P53" s="1"/>
      <c r="Q53" s="1"/>
      <c r="R53" s="1"/>
      <c r="S53" s="1"/>
      <c r="T53" s="1"/>
    </row>
    <row r="54" customHeight="1" spans="1:20">
      <c r="A54" s="32">
        <f t="shared" si="5"/>
        <v>43537</v>
      </c>
      <c r="B54" s="20">
        <v>33526</v>
      </c>
      <c r="C54" s="9">
        <v>54</v>
      </c>
      <c r="D54" s="10">
        <v>0.0016</v>
      </c>
      <c r="E54" s="11">
        <v>174.75</v>
      </c>
      <c r="F54" s="11">
        <v>3.24</v>
      </c>
      <c r="G54" s="12">
        <v>0</v>
      </c>
      <c r="H54" s="9">
        <v>0</v>
      </c>
      <c r="I54" s="9">
        <v>2</v>
      </c>
      <c r="J54" s="9">
        <v>2</v>
      </c>
      <c r="K54" s="16">
        <v>0</v>
      </c>
      <c r="L54" s="9">
        <v>0</v>
      </c>
      <c r="M54" s="39">
        <f t="shared" si="4"/>
        <v>0.0740740740740741</v>
      </c>
      <c r="N54" s="1"/>
      <c r="O54" s="1"/>
      <c r="P54" s="1"/>
      <c r="Q54" s="1"/>
      <c r="R54" s="1"/>
      <c r="S54" s="1"/>
      <c r="T54" s="1"/>
    </row>
    <row r="55" customHeight="1" spans="1:20">
      <c r="A55" s="32">
        <f t="shared" si="5"/>
        <v>43538</v>
      </c>
      <c r="B55" s="20">
        <v>34804</v>
      </c>
      <c r="C55" s="9">
        <v>35</v>
      </c>
      <c r="D55" s="10">
        <v>0.001</v>
      </c>
      <c r="E55" s="11">
        <v>110.33</v>
      </c>
      <c r="F55" s="11">
        <v>3.15</v>
      </c>
      <c r="G55" s="12">
        <v>0</v>
      </c>
      <c r="H55" s="9">
        <v>0</v>
      </c>
      <c r="I55" s="9">
        <v>1</v>
      </c>
      <c r="J55" s="9">
        <v>1</v>
      </c>
      <c r="K55" s="16">
        <v>0</v>
      </c>
      <c r="L55" s="9">
        <v>0</v>
      </c>
      <c r="M55" s="39">
        <f t="shared" si="4"/>
        <v>0.0571428571428571</v>
      </c>
      <c r="N55" s="1"/>
      <c r="O55" s="1"/>
      <c r="P55" s="1"/>
      <c r="Q55" s="1"/>
      <c r="R55" s="1"/>
      <c r="S55" s="1"/>
      <c r="T55" s="1"/>
    </row>
    <row r="56" customHeight="1" spans="1:20">
      <c r="A56" s="32">
        <f t="shared" si="5"/>
        <v>43539</v>
      </c>
      <c r="B56" s="20">
        <v>19444</v>
      </c>
      <c r="C56" s="9">
        <v>35</v>
      </c>
      <c r="D56" s="10">
        <v>0.0018</v>
      </c>
      <c r="E56" s="11">
        <v>114.14</v>
      </c>
      <c r="F56" s="11">
        <v>3.26</v>
      </c>
      <c r="G56" s="12">
        <v>0</v>
      </c>
      <c r="H56" s="9">
        <v>0</v>
      </c>
      <c r="I56" s="9">
        <v>1</v>
      </c>
      <c r="J56" s="9">
        <v>1</v>
      </c>
      <c r="K56" s="16">
        <v>0</v>
      </c>
      <c r="L56" s="9">
        <v>0</v>
      </c>
      <c r="M56" s="39">
        <f t="shared" si="4"/>
        <v>0.0571428571428571</v>
      </c>
      <c r="N56" s="1"/>
      <c r="O56" s="1"/>
      <c r="P56" s="1"/>
      <c r="Q56" s="1"/>
      <c r="R56" s="1"/>
      <c r="S56" s="1"/>
      <c r="T56" s="1"/>
    </row>
    <row r="57" customHeight="1" spans="1:20">
      <c r="A57" s="32">
        <f t="shared" si="5"/>
        <v>43540</v>
      </c>
      <c r="B57" s="20">
        <v>26154</v>
      </c>
      <c r="C57" s="9">
        <v>69</v>
      </c>
      <c r="D57" s="10">
        <v>0.0026</v>
      </c>
      <c r="E57" s="11">
        <v>282.38</v>
      </c>
      <c r="F57" s="11">
        <v>4.09</v>
      </c>
      <c r="G57" s="12">
        <v>0</v>
      </c>
      <c r="H57" s="9">
        <v>0</v>
      </c>
      <c r="I57" s="9">
        <v>0</v>
      </c>
      <c r="J57" s="9">
        <v>3</v>
      </c>
      <c r="K57" s="16">
        <v>0</v>
      </c>
      <c r="L57" s="9">
        <v>0</v>
      </c>
      <c r="M57" s="39">
        <f t="shared" si="4"/>
        <v>0.0434782608695652</v>
      </c>
      <c r="N57" s="1"/>
      <c r="O57" s="1"/>
      <c r="P57" s="1"/>
      <c r="Q57" s="1"/>
      <c r="R57" s="1"/>
      <c r="S57" s="1"/>
      <c r="T57" s="1"/>
    </row>
    <row r="58" customHeight="1" spans="1:20">
      <c r="A58" s="32">
        <f t="shared" si="5"/>
        <v>43541</v>
      </c>
      <c r="B58" s="20">
        <v>29009</v>
      </c>
      <c r="C58" s="9">
        <v>74</v>
      </c>
      <c r="D58" s="10">
        <v>0.0026</v>
      </c>
      <c r="E58" s="11">
        <v>238.57</v>
      </c>
      <c r="F58" s="11">
        <v>3.22</v>
      </c>
      <c r="G58" s="12">
        <v>0</v>
      </c>
      <c r="H58" s="9">
        <v>0</v>
      </c>
      <c r="I58" s="9">
        <v>0</v>
      </c>
      <c r="J58" s="9">
        <v>1</v>
      </c>
      <c r="K58" s="16">
        <v>0</v>
      </c>
      <c r="L58" s="9">
        <v>0</v>
      </c>
      <c r="M58" s="39">
        <f t="shared" si="4"/>
        <v>0.0135135135135135</v>
      </c>
      <c r="N58" s="1"/>
      <c r="O58" s="1"/>
      <c r="P58" s="1"/>
      <c r="Q58" s="1"/>
      <c r="R58" s="1"/>
      <c r="S58" s="1"/>
      <c r="T58" s="1"/>
    </row>
    <row r="59" customHeight="1" spans="1:20">
      <c r="A59" s="32">
        <f t="shared" si="5"/>
        <v>43542</v>
      </c>
      <c r="B59" s="20">
        <v>31563</v>
      </c>
      <c r="C59" s="9">
        <v>65</v>
      </c>
      <c r="D59" s="10">
        <v>0.0021</v>
      </c>
      <c r="E59" s="11">
        <v>185.32</v>
      </c>
      <c r="F59" s="11">
        <v>2.85</v>
      </c>
      <c r="G59" s="12">
        <v>0</v>
      </c>
      <c r="H59" s="9">
        <v>0</v>
      </c>
      <c r="I59" s="9">
        <v>0</v>
      </c>
      <c r="J59" s="9">
        <v>2</v>
      </c>
      <c r="K59" s="16">
        <v>0</v>
      </c>
      <c r="L59" s="9">
        <v>0</v>
      </c>
      <c r="M59" s="39">
        <f t="shared" si="4"/>
        <v>0.0307692307692308</v>
      </c>
      <c r="N59" s="1"/>
      <c r="O59" s="1"/>
      <c r="P59" s="1"/>
      <c r="Q59" s="1"/>
      <c r="R59" s="1"/>
      <c r="S59" s="1"/>
      <c r="T59" s="1"/>
    </row>
    <row r="60" customHeight="1" spans="1:20">
      <c r="A60" s="32">
        <f t="shared" si="5"/>
        <v>43543</v>
      </c>
      <c r="B60" s="20">
        <v>25485</v>
      </c>
      <c r="C60" s="9">
        <v>67</v>
      </c>
      <c r="D60" s="10">
        <v>0.0026</v>
      </c>
      <c r="E60" s="11">
        <v>299.98</v>
      </c>
      <c r="F60" s="11">
        <v>4.48</v>
      </c>
      <c r="G60" s="12">
        <v>0</v>
      </c>
      <c r="H60" s="9">
        <v>0</v>
      </c>
      <c r="I60" s="9">
        <v>1</v>
      </c>
      <c r="J60" s="9">
        <v>2</v>
      </c>
      <c r="K60" s="16">
        <v>0</v>
      </c>
      <c r="L60" s="9">
        <v>0</v>
      </c>
      <c r="M60" s="39">
        <f t="shared" si="4"/>
        <v>0.0447761194029851</v>
      </c>
      <c r="N60" s="1"/>
      <c r="O60" s="1"/>
      <c r="P60" s="1"/>
      <c r="Q60" s="1"/>
      <c r="R60" s="1"/>
      <c r="S60" s="1"/>
      <c r="T60" s="1"/>
    </row>
    <row r="61" customHeight="1" spans="1:20">
      <c r="A61" s="32">
        <f t="shared" si="5"/>
        <v>43544</v>
      </c>
      <c r="B61" s="20">
        <v>17051</v>
      </c>
      <c r="C61" s="9">
        <v>74</v>
      </c>
      <c r="D61" s="10">
        <v>0.0043</v>
      </c>
      <c r="E61" s="11">
        <v>295.54</v>
      </c>
      <c r="F61" s="11">
        <v>3.99</v>
      </c>
      <c r="G61" s="12">
        <v>0</v>
      </c>
      <c r="H61" s="9">
        <v>0</v>
      </c>
      <c r="I61" s="9">
        <v>1</v>
      </c>
      <c r="J61" s="9">
        <v>1</v>
      </c>
      <c r="K61" s="16">
        <v>0</v>
      </c>
      <c r="L61" s="9">
        <v>0</v>
      </c>
      <c r="M61" s="39">
        <f t="shared" si="4"/>
        <v>0.027027027027027</v>
      </c>
      <c r="N61" s="1"/>
      <c r="O61" s="1"/>
      <c r="P61" s="1"/>
      <c r="Q61" s="1"/>
      <c r="R61" s="1"/>
      <c r="S61" s="1"/>
      <c r="T61" s="1"/>
    </row>
    <row r="62" customHeight="1" spans="1:20">
      <c r="A62" s="32">
        <f t="shared" si="5"/>
        <v>43545</v>
      </c>
      <c r="B62" s="20">
        <v>8159</v>
      </c>
      <c r="C62" s="9">
        <v>79</v>
      </c>
      <c r="D62" s="10">
        <v>0.0097</v>
      </c>
      <c r="E62" s="11">
        <v>295.87</v>
      </c>
      <c r="F62" s="11">
        <v>3.75</v>
      </c>
      <c r="G62" s="10">
        <v>0.0127</v>
      </c>
      <c r="H62" s="9">
        <v>5.91</v>
      </c>
      <c r="I62" s="9">
        <v>2</v>
      </c>
      <c r="J62" s="9">
        <v>2</v>
      </c>
      <c r="K62" s="16">
        <v>1750</v>
      </c>
      <c r="L62" s="9">
        <v>1</v>
      </c>
      <c r="M62" s="39">
        <f t="shared" si="4"/>
        <v>0.0506329113924051</v>
      </c>
      <c r="N62" s="1"/>
      <c r="O62" s="1"/>
      <c r="P62" s="1"/>
      <c r="Q62" s="1"/>
      <c r="R62" s="1"/>
      <c r="S62" s="1"/>
      <c r="T62" s="1"/>
    </row>
    <row r="63" customHeight="1" spans="1:20">
      <c r="A63" s="32">
        <f t="shared" si="5"/>
        <v>43546</v>
      </c>
      <c r="B63" s="20">
        <v>5905</v>
      </c>
      <c r="C63" s="9">
        <v>75</v>
      </c>
      <c r="D63" s="10">
        <v>0.0127</v>
      </c>
      <c r="E63" s="11">
        <v>286.73</v>
      </c>
      <c r="F63" s="11">
        <v>3.82</v>
      </c>
      <c r="G63" s="12">
        <v>0</v>
      </c>
      <c r="H63" s="9">
        <v>0</v>
      </c>
      <c r="I63" s="9">
        <v>0</v>
      </c>
      <c r="J63" s="9">
        <v>3</v>
      </c>
      <c r="K63" s="16">
        <v>0</v>
      </c>
      <c r="L63" s="9">
        <v>0</v>
      </c>
      <c r="M63" s="39">
        <f t="shared" si="4"/>
        <v>0.04</v>
      </c>
      <c r="N63" s="1"/>
      <c r="O63" s="1"/>
      <c r="P63" s="1"/>
      <c r="Q63" s="1"/>
      <c r="R63" s="1"/>
      <c r="S63" s="1"/>
      <c r="T63" s="1"/>
    </row>
    <row r="64" customHeight="1" spans="1:20">
      <c r="A64" s="32">
        <f t="shared" si="5"/>
        <v>43547</v>
      </c>
      <c r="B64" s="20">
        <v>5075</v>
      </c>
      <c r="C64" s="9">
        <v>71</v>
      </c>
      <c r="D64" s="10">
        <v>0.014</v>
      </c>
      <c r="E64" s="11">
        <v>294.92</v>
      </c>
      <c r="F64" s="11">
        <v>4.15</v>
      </c>
      <c r="G64" s="12">
        <v>0</v>
      </c>
      <c r="H64" s="9">
        <v>0</v>
      </c>
      <c r="I64" s="9">
        <v>0</v>
      </c>
      <c r="J64" s="9">
        <v>3</v>
      </c>
      <c r="K64" s="16">
        <v>0</v>
      </c>
      <c r="L64" s="9">
        <v>0</v>
      </c>
      <c r="M64" s="39">
        <f t="shared" si="4"/>
        <v>0.0422535211267606</v>
      </c>
      <c r="N64" s="1"/>
      <c r="O64" s="1"/>
      <c r="P64" s="1"/>
      <c r="Q64" s="1"/>
      <c r="R64" s="1"/>
      <c r="S64" s="1"/>
      <c r="T64" s="1"/>
    </row>
    <row r="65" customHeight="1" spans="1:20">
      <c r="A65" s="32">
        <f t="shared" si="5"/>
        <v>43548</v>
      </c>
      <c r="B65" s="20">
        <v>5278</v>
      </c>
      <c r="C65" s="9">
        <v>77</v>
      </c>
      <c r="D65" s="10">
        <v>0.0146</v>
      </c>
      <c r="E65" s="11">
        <v>299.99</v>
      </c>
      <c r="F65" s="11">
        <v>3.9</v>
      </c>
      <c r="G65" s="12">
        <v>0</v>
      </c>
      <c r="H65" s="9">
        <v>0</v>
      </c>
      <c r="I65" s="9">
        <v>0</v>
      </c>
      <c r="J65" s="9">
        <v>3</v>
      </c>
      <c r="K65" s="16">
        <v>0</v>
      </c>
      <c r="L65" s="9">
        <v>0</v>
      </c>
      <c r="M65" s="39">
        <f t="shared" si="4"/>
        <v>0.038961038961039</v>
      </c>
      <c r="N65" s="1"/>
      <c r="O65" s="1"/>
      <c r="P65" s="1"/>
      <c r="Q65" s="1"/>
      <c r="R65" s="1"/>
      <c r="S65" s="1"/>
      <c r="T65" s="1"/>
    </row>
    <row r="66" customHeight="1" spans="1:20">
      <c r="A66" s="32">
        <f t="shared" si="5"/>
        <v>43549</v>
      </c>
      <c r="B66" s="20">
        <v>6098</v>
      </c>
      <c r="C66" s="9">
        <v>73</v>
      </c>
      <c r="D66" s="10">
        <v>0.012</v>
      </c>
      <c r="E66" s="11">
        <v>255.82</v>
      </c>
      <c r="F66" s="11">
        <v>3.5</v>
      </c>
      <c r="G66" s="12">
        <v>0</v>
      </c>
      <c r="H66" s="9">
        <v>0</v>
      </c>
      <c r="I66" s="9">
        <v>1</v>
      </c>
      <c r="J66" s="9">
        <v>2</v>
      </c>
      <c r="K66" s="16">
        <v>0</v>
      </c>
      <c r="L66" s="9">
        <v>0</v>
      </c>
      <c r="M66" s="39">
        <f t="shared" si="4"/>
        <v>0.0410958904109589</v>
      </c>
      <c r="N66" s="1"/>
      <c r="O66" s="1"/>
      <c r="P66" s="1"/>
      <c r="Q66" s="1"/>
      <c r="R66" s="1"/>
      <c r="S66" s="1"/>
      <c r="T66" s="1"/>
    </row>
    <row r="67" customHeight="1" spans="1:20">
      <c r="A67" s="32">
        <f t="shared" si="5"/>
        <v>43550</v>
      </c>
      <c r="B67" s="20">
        <v>6804</v>
      </c>
      <c r="C67" s="9">
        <v>63</v>
      </c>
      <c r="D67" s="10">
        <v>0.0093</v>
      </c>
      <c r="E67" s="11">
        <v>231.03</v>
      </c>
      <c r="F67" s="11">
        <v>3.67</v>
      </c>
      <c r="G67" s="12">
        <v>0</v>
      </c>
      <c r="H67" s="9">
        <v>0</v>
      </c>
      <c r="I67" s="9">
        <v>0</v>
      </c>
      <c r="J67" s="9">
        <v>5</v>
      </c>
      <c r="K67" s="16">
        <v>0</v>
      </c>
      <c r="L67" s="9">
        <v>0</v>
      </c>
      <c r="M67" s="39">
        <f t="shared" si="4"/>
        <v>0.0793650793650794</v>
      </c>
      <c r="N67" s="1"/>
      <c r="O67" s="1"/>
      <c r="P67" s="1"/>
      <c r="Q67" s="1"/>
      <c r="R67" s="1"/>
      <c r="S67" s="1"/>
      <c r="T67" s="1"/>
    </row>
    <row r="68" customHeight="1" spans="1:20">
      <c r="A68" s="32">
        <f t="shared" si="5"/>
        <v>43551</v>
      </c>
      <c r="B68" s="20">
        <v>5039</v>
      </c>
      <c r="C68" s="9">
        <v>41</v>
      </c>
      <c r="D68" s="10">
        <v>0.0081</v>
      </c>
      <c r="E68" s="11">
        <v>152.2</v>
      </c>
      <c r="F68" s="11">
        <v>3.71</v>
      </c>
      <c r="G68" s="12">
        <v>0</v>
      </c>
      <c r="H68" s="9">
        <v>0</v>
      </c>
      <c r="I68" s="9">
        <v>1</v>
      </c>
      <c r="J68" s="9">
        <v>3</v>
      </c>
      <c r="K68" s="16">
        <v>0</v>
      </c>
      <c r="L68" s="9">
        <v>0</v>
      </c>
      <c r="M68" s="39">
        <f t="shared" si="4"/>
        <v>0.0975609756097561</v>
      </c>
      <c r="N68" s="1"/>
      <c r="O68" s="1"/>
      <c r="P68" s="1"/>
      <c r="Q68" s="1"/>
      <c r="R68" s="1"/>
      <c r="S68" s="1"/>
      <c r="T68" s="1"/>
    </row>
    <row r="69" customHeight="1" spans="1:20">
      <c r="A69" s="32">
        <f t="shared" si="5"/>
        <v>43552</v>
      </c>
      <c r="B69" s="9">
        <v>706</v>
      </c>
      <c r="C69" s="9">
        <v>17</v>
      </c>
      <c r="D69" s="10">
        <v>0.0241</v>
      </c>
      <c r="E69" s="11">
        <v>43.86</v>
      </c>
      <c r="F69" s="11">
        <v>2.58</v>
      </c>
      <c r="G69" s="12">
        <v>0</v>
      </c>
      <c r="H69" s="9">
        <v>0</v>
      </c>
      <c r="I69" s="9">
        <v>1</v>
      </c>
      <c r="J69" s="9">
        <v>0</v>
      </c>
      <c r="K69" s="16">
        <v>0</v>
      </c>
      <c r="L69" s="9">
        <v>0</v>
      </c>
      <c r="M69" s="39">
        <f t="shared" si="4"/>
        <v>0.0588235294117647</v>
      </c>
      <c r="N69" s="1"/>
      <c r="O69" s="1"/>
      <c r="P69" s="1"/>
      <c r="Q69" s="1"/>
      <c r="R69" s="1"/>
      <c r="S69" s="1"/>
      <c r="T69" s="1"/>
    </row>
    <row r="70" customHeight="1" spans="1:20">
      <c r="A70" s="32">
        <f t="shared" si="5"/>
        <v>43553</v>
      </c>
      <c r="B70" s="20">
        <v>5808</v>
      </c>
      <c r="C70" s="9">
        <v>43</v>
      </c>
      <c r="D70" s="10">
        <v>0.0074</v>
      </c>
      <c r="E70" s="11">
        <v>138.27</v>
      </c>
      <c r="F70" s="11">
        <v>3.22</v>
      </c>
      <c r="G70" s="12">
        <v>0</v>
      </c>
      <c r="H70" s="9">
        <v>0</v>
      </c>
      <c r="I70" s="9">
        <v>0</v>
      </c>
      <c r="J70" s="9">
        <v>1</v>
      </c>
      <c r="K70" s="16">
        <v>0</v>
      </c>
      <c r="L70" s="9">
        <v>0</v>
      </c>
      <c r="M70" s="39">
        <f t="shared" si="4"/>
        <v>0.0232558139534884</v>
      </c>
      <c r="N70" s="1"/>
      <c r="O70" s="1"/>
      <c r="P70" s="1"/>
      <c r="Q70" s="1"/>
      <c r="R70" s="1"/>
      <c r="S70" s="1"/>
      <c r="T70" s="1"/>
    </row>
    <row r="71" customHeight="1" spans="1:20">
      <c r="A71" s="32">
        <f t="shared" si="5"/>
        <v>43554</v>
      </c>
      <c r="B71" s="55">
        <v>5215</v>
      </c>
      <c r="C71" s="56">
        <v>30</v>
      </c>
      <c r="D71" s="57">
        <v>0.0058</v>
      </c>
      <c r="E71" s="58">
        <v>70.35</v>
      </c>
      <c r="F71" s="58">
        <v>2.35</v>
      </c>
      <c r="G71" s="57">
        <v>0.0333</v>
      </c>
      <c r="H71" s="56">
        <v>14.58</v>
      </c>
      <c r="I71" s="56">
        <v>1</v>
      </c>
      <c r="J71" s="56">
        <v>0</v>
      </c>
      <c r="K71" s="58">
        <v>1025.44</v>
      </c>
      <c r="L71" s="56">
        <v>1</v>
      </c>
      <c r="M71" s="39">
        <f t="shared" si="4"/>
        <v>0.0333333333333333</v>
      </c>
      <c r="N71" s="1"/>
      <c r="O71" s="1"/>
      <c r="P71" s="1"/>
      <c r="Q71" s="1"/>
      <c r="R71" s="1"/>
      <c r="S71" s="1"/>
      <c r="T71" s="1"/>
    </row>
    <row r="72" customHeight="1" spans="1:20">
      <c r="A72" s="32"/>
      <c r="B72" s="81"/>
      <c r="C72" s="82"/>
      <c r="D72" s="83"/>
      <c r="E72" s="84"/>
      <c r="F72" s="84"/>
      <c r="G72" s="85"/>
      <c r="H72" s="82"/>
      <c r="I72" s="82"/>
      <c r="J72" s="82"/>
      <c r="K72" s="86"/>
      <c r="L72" s="82"/>
      <c r="M72" s="14"/>
      <c r="N72" s="1"/>
      <c r="O72" s="1"/>
      <c r="P72" s="1"/>
      <c r="Q72" s="1"/>
      <c r="R72" s="1"/>
      <c r="S72" s="1"/>
      <c r="T72" s="1"/>
    </row>
    <row r="73" customHeight="1" spans="1:20">
      <c r="A73" s="32"/>
      <c r="B73" s="81"/>
      <c r="C73" s="82"/>
      <c r="D73" s="83"/>
      <c r="E73" s="84"/>
      <c r="F73" s="84"/>
      <c r="G73" s="85"/>
      <c r="H73" s="82"/>
      <c r="I73" s="82"/>
      <c r="J73" s="82"/>
      <c r="K73" s="86"/>
      <c r="L73" s="82"/>
      <c r="M73" s="14"/>
      <c r="N73" s="1"/>
      <c r="O73" s="1"/>
      <c r="P73" s="1"/>
      <c r="Q73" s="1"/>
      <c r="R73" s="1"/>
      <c r="S73" s="1"/>
      <c r="T73" s="1"/>
    </row>
    <row r="74" customHeight="1" spans="1:20">
      <c r="A74" s="32"/>
      <c r="B74" s="81"/>
      <c r="C74" s="82"/>
      <c r="D74" s="83"/>
      <c r="E74" s="84"/>
      <c r="F74" s="84"/>
      <c r="G74" s="85"/>
      <c r="H74" s="82"/>
      <c r="I74" s="82"/>
      <c r="J74" s="82"/>
      <c r="K74" s="86"/>
      <c r="L74" s="82"/>
      <c r="M74" s="14"/>
      <c r="N74" s="1"/>
      <c r="O74" s="1"/>
      <c r="P74" s="1"/>
      <c r="Q74" s="1"/>
      <c r="R74" s="1"/>
      <c r="S74" s="1"/>
      <c r="T74" s="1"/>
    </row>
    <row r="75" customHeight="1" spans="1:13">
      <c r="A75" s="21" t="s">
        <v>12</v>
      </c>
      <c r="B75" s="22">
        <f>SUM(B1:B67)</f>
        <v>500863</v>
      </c>
      <c r="C75" s="22">
        <f>SUM(C1:C61)</f>
        <v>1512</v>
      </c>
      <c r="D75" s="23">
        <f>C75/B75*100%</f>
        <v>0.00301878956920355</v>
      </c>
      <c r="E75" s="24">
        <f>SUM(E1:E61)</f>
        <v>5241.38</v>
      </c>
      <c r="F75" s="24">
        <f>E75/C75</f>
        <v>3.46652116402116</v>
      </c>
      <c r="G75" s="23">
        <f>L75/C75</f>
        <v>0</v>
      </c>
      <c r="H75" s="25">
        <f>K75/E75</f>
        <v>0</v>
      </c>
      <c r="I75" s="22">
        <f>SUM(I1:I61)</f>
        <v>46</v>
      </c>
      <c r="J75" s="22">
        <f>SUM(J1:J61)</f>
        <v>40</v>
      </c>
      <c r="K75" s="22">
        <f>SUM(K1:K61)</f>
        <v>0</v>
      </c>
      <c r="L75" s="22">
        <f>SUM(L1:L61)</f>
        <v>0</v>
      </c>
      <c r="M75" s="23">
        <f>(I75+J75)/C75</f>
        <v>0.0568783068783069</v>
      </c>
    </row>
    <row r="76" customHeight="1" spans="1:13">
      <c r="A76" s="26"/>
      <c r="B76" s="27" t="s">
        <v>0</v>
      </c>
      <c r="C76" s="27" t="s">
        <v>1</v>
      </c>
      <c r="D76" s="27" t="s">
        <v>2</v>
      </c>
      <c r="E76" s="27" t="s">
        <v>3</v>
      </c>
      <c r="F76" s="27" t="s">
        <v>4</v>
      </c>
      <c r="G76" s="27" t="s">
        <v>5</v>
      </c>
      <c r="H76" s="28" t="s">
        <v>6</v>
      </c>
      <c r="I76" s="27" t="s">
        <v>7</v>
      </c>
      <c r="J76" s="27" t="s">
        <v>8</v>
      </c>
      <c r="K76" s="27" t="s">
        <v>9</v>
      </c>
      <c r="L76" s="30" t="s">
        <v>13</v>
      </c>
      <c r="M76" s="30" t="s">
        <v>14</v>
      </c>
    </row>
    <row r="77" customHeight="1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Height="1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Height="1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Height="1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Height="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Height="1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Height="1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Height="1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Height="1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Height="1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Height="1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Height="1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Height="1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Height="1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Height="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Height="1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Height="1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Height="1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Height="1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Height="1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Height="1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Height="1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Height="1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Height="1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Height="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Height="1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Height="1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Height="1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Height="1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Height="1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Height="1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Height="1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Height="1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Height="1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Height="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Height="1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Height="1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Height="1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Height="1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Height="1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Height="1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Height="1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Height="1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Height="1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Height="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Height="1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Height="1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Height="1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Height="1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Height="1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Height="1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Height="1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Height="1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Height="1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Height="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Height="1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Height="1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Height="1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Height="1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Height="1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Height="1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Height="1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Height="1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Height="1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Height="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Height="1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Height="1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Height="1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Height="1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Height="1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Height="1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Height="1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Height="1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Height="1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Height="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Height="1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Height="1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Height="1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Height="1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Height="1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Height="1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Height="1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Height="1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Height="1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Height="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Height="1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Height="1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Height="1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Height="1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Height="1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Height="1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Height="1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Height="1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Height="1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Height="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Height="1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Height="1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Height="1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Height="1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Height="1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Height="1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Height="1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Height="1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Height="1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Height="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Height="1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Height="1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Height="1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customHeight="1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customHeight="1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customHeight="1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customHeight="1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customHeight="1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customHeight="1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customHeight="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customHeight="1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customHeight="1" spans="1:2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customHeight="1" spans="1:2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customHeight="1" spans="1:2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customHeight="1" spans="1:2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customHeight="1" spans="1:2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customHeight="1" spans="1:2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customHeight="1" spans="1:2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customHeight="1" spans="1:2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customHeight="1" spans="1:20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customHeight="1" spans="1:2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customHeight="1" spans="1:20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customHeight="1" spans="1:20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customHeight="1" spans="1:20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customHeight="1" spans="1:20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customHeight="1" spans="1:20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customHeight="1" spans="1:20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customHeight="1" spans="1:20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customHeight="1" spans="1:2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customHeight="1" spans="1:20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customHeight="1" spans="1:20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customHeight="1" spans="1:20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customHeight="1" spans="1:20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customHeight="1" spans="1:20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customHeight="1" spans="1:20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customHeight="1" spans="1:20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customHeight="1" spans="1:20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customHeight="1" spans="1:20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customHeight="1" spans="1: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customHeight="1" spans="1:20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customHeight="1" spans="1:20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customHeight="1" spans="1:20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customHeight="1" spans="1:20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customHeight="1" spans="1:20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customHeight="1" spans="1:20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customHeight="1" spans="1:20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customHeight="1" spans="1:20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customHeight="1" spans="1:20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customHeight="1" spans="1:2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customHeight="1" spans="1:20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customHeight="1" spans="1:20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customHeight="1" spans="1:20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customHeight="1" spans="1:4">
      <c r="A234" s="1"/>
      <c r="B234" s="1"/>
      <c r="C234" s="1"/>
      <c r="D234" s="1"/>
    </row>
    <row r="235" customHeight="1" spans="1:4">
      <c r="A235" s="1"/>
      <c r="B235" s="1"/>
      <c r="C235" s="1"/>
      <c r="D235" s="1"/>
    </row>
    <row r="236" customHeight="1" spans="1:4">
      <c r="A236" s="1"/>
      <c r="B236" s="1"/>
      <c r="C236" s="1"/>
      <c r="D236" s="1"/>
    </row>
    <row r="237" customHeight="1" spans="1:4">
      <c r="A237" s="1"/>
      <c r="B237" s="1"/>
      <c r="C237" s="1"/>
      <c r="D237" s="1"/>
    </row>
    <row r="238" customHeight="1" spans="1:4">
      <c r="A238" s="1"/>
      <c r="B238" s="1"/>
      <c r="C238" s="1"/>
      <c r="D238" s="1"/>
    </row>
    <row r="239" customHeight="1" spans="1:4">
      <c r="A239" s="1"/>
      <c r="B239" s="1"/>
      <c r="C239" s="1"/>
      <c r="D239" s="1"/>
    </row>
    <row r="240" customHeight="1" spans="1:4">
      <c r="A240" s="1"/>
      <c r="B240" s="1"/>
      <c r="C240" s="1"/>
      <c r="D240" s="1"/>
    </row>
    <row r="241" customHeight="1" spans="1:4">
      <c r="A241" s="1"/>
      <c r="B241" s="1"/>
      <c r="C241" s="1"/>
      <c r="D241" s="1"/>
    </row>
  </sheetData>
  <mergeCells count="1">
    <mergeCell ref="A75:A76"/>
  </mergeCells>
  <hyperlinks>
    <hyperlink ref="M42" r:id="rId2" display="=IFERROR((I42+J42)/C42,&quot; &quot;)"/>
    <hyperlink ref="M43" r:id="rId2" display="=IFERROR((I43+J43)/C43,&quot; &quot;)"/>
    <hyperlink ref="M44" r:id="rId2" display="=IFERROR((I44+J44)/C44,&quot; &quot;)"/>
    <hyperlink ref="M47" r:id="rId2" display="=IFERROR((I47+J47)/C47,&quot; &quot;)"/>
    <hyperlink ref="M48" r:id="rId2" display="=IFERROR((I48+J48)/C48,&quot; &quot;)"/>
    <hyperlink ref="M49" r:id="rId2" display="=IFERROR((I49+J49)/C49,&quot; &quot;)"/>
    <hyperlink ref="M50" r:id="rId2" display="=IFERROR((I50+J50)/C50,&quot; &quot;)"/>
    <hyperlink ref="M51" r:id="rId2" display="=IFERROR((I51+J51)/C51,&quot; &quot;)"/>
    <hyperlink ref="M45" r:id="rId2" display="=IFERROR((I45+J45)/C45,&quot; &quot;)"/>
    <hyperlink ref="M46" r:id="rId2" display="=IFERROR((I46+J46)/C46,&quot; &quot;)"/>
    <hyperlink ref="M52" r:id="rId2" display="=IFERROR((I52+J52)/C52,&quot; &quot;)"/>
    <hyperlink ref="M53" r:id="rId2" display="=IFERROR((I53+J53)/C53,&quot; &quot;)"/>
    <hyperlink ref="M54" r:id="rId2" display="=IFERROR((I54+J54)/C54,&quot; &quot;)"/>
    <hyperlink ref="M55" r:id="rId2" display="=IFERROR((I55+J55)/C55,&quot; &quot;)"/>
    <hyperlink ref="M56" r:id="rId2" display="=IFERROR((I56+J56)/C56,&quot; &quot;)"/>
    <hyperlink ref="M57" r:id="rId2" display="=IFERROR((I57+J57)/C57,&quot; &quot;)"/>
    <hyperlink ref="M58" r:id="rId2" display="=IFERROR((I58+J58)/C58,&quot; &quot;)"/>
    <hyperlink ref="M59" r:id="rId2" display="=IFERROR((I59+J59)/C59,&quot; &quot;)"/>
    <hyperlink ref="M60" r:id="rId2" display="=IFERROR((I60+J60)/C60,&quot; &quot;)"/>
    <hyperlink ref="M61" r:id="rId2" display="=IFERROR((I61+J61)/C61,&quot; &quot;)"/>
    <hyperlink ref="M62" r:id="rId2" display="=IFERROR((I62+J62)/C62,&quot; &quot;)"/>
    <hyperlink ref="M63" r:id="rId2" display="=IFERROR((I63+J63)/C63,&quot; &quot;)"/>
    <hyperlink ref="M64" r:id="rId2" display="=IFERROR((I64+J64)/C64,&quot; &quot;)"/>
    <hyperlink ref="M65" r:id="rId2" display="=IFERROR((I65+J65)/C65,&quot; &quot;)"/>
    <hyperlink ref="M66" r:id="rId2" display="=IFERROR((I66+J66)/C66,&quot; &quot;)"/>
    <hyperlink ref="M69" r:id="rId2" display="=IFERROR((I69+J69)/C69,&quot; &quot;)"/>
    <hyperlink ref="M67" r:id="rId2" display="=IFERROR((I67+J67)/C67,&quot; &quot;)"/>
    <hyperlink ref="M68" r:id="rId2" display="=IFERROR((I68+J68)/C68,&quot; &quot;)"/>
    <hyperlink ref="M70" r:id="rId2" display="=IFERROR((I70+J70)/C70,&quot; &quot;)"/>
    <hyperlink ref="M71" r:id="rId2" display="=IFERROR((I71+J71)/C71,&quot; &quot;)"/>
  </hyperlink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zoomScale="115" zoomScaleNormal="115" topLeftCell="A16" workbookViewId="0">
      <selection activeCell="B39" sqref="B39:L39"/>
    </sheetView>
  </sheetViews>
  <sheetFormatPr defaultColWidth="9" defaultRowHeight="13.5"/>
  <cols>
    <col min="2" max="2" width="13.775"/>
    <col min="3" max="3" width="11.4416666666667"/>
    <col min="4" max="4" width="12.6666666666667"/>
    <col min="5" max="5" width="11.4416666666667"/>
    <col min="6" max="6" width="12.6666666666667"/>
    <col min="9" max="10" width="9.33333333333333"/>
    <col min="13" max="13" width="12.6666666666667"/>
  </cols>
  <sheetData>
    <row r="1" spans="1:13">
      <c r="A1" s="18"/>
      <c r="B1" s="1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9" t="s">
        <v>9</v>
      </c>
      <c r="L1" t="s">
        <v>16</v>
      </c>
      <c r="M1" t="s">
        <v>17</v>
      </c>
    </row>
    <row r="2" ht="14.25" spans="1:13">
      <c r="A2" s="17">
        <v>43517</v>
      </c>
      <c r="B2" s="48">
        <v>3652</v>
      </c>
      <c r="C2" s="49">
        <v>48</v>
      </c>
      <c r="D2" s="50">
        <v>0.0131</v>
      </c>
      <c r="E2" s="49" t="s">
        <v>43</v>
      </c>
      <c r="F2" s="49" t="s">
        <v>44</v>
      </c>
      <c r="G2" s="51">
        <v>0</v>
      </c>
      <c r="H2" s="49">
        <v>0</v>
      </c>
      <c r="I2" s="49">
        <v>1</v>
      </c>
      <c r="J2" s="49">
        <v>0</v>
      </c>
      <c r="K2" s="49" t="s">
        <v>20</v>
      </c>
      <c r="L2" s="49">
        <v>0</v>
      </c>
      <c r="M2" s="39">
        <f>IFERROR((I2+J2)/C2," ")</f>
        <v>0.0208333333333333</v>
      </c>
    </row>
    <row r="3" ht="14.25" spans="1:13">
      <c r="A3" s="17">
        <v>43518</v>
      </c>
      <c r="B3" s="48">
        <v>8288</v>
      </c>
      <c r="C3" s="49">
        <v>59</v>
      </c>
      <c r="D3" s="50">
        <v>0.0071</v>
      </c>
      <c r="E3" s="49" t="s">
        <v>45</v>
      </c>
      <c r="F3" s="49" t="s">
        <v>46</v>
      </c>
      <c r="G3" s="49" t="s">
        <v>11</v>
      </c>
      <c r="H3" s="49" t="s">
        <v>11</v>
      </c>
      <c r="I3" s="49" t="s">
        <v>11</v>
      </c>
      <c r="J3" s="49" t="s">
        <v>11</v>
      </c>
      <c r="K3" s="49" t="s">
        <v>11</v>
      </c>
      <c r="L3" s="49" t="s">
        <v>11</v>
      </c>
      <c r="M3" s="39" t="str">
        <f t="shared" ref="M3:M37" si="0">IFERROR((I3+J3)/C3," ")</f>
        <v> </v>
      </c>
    </row>
    <row r="4" ht="14.25" spans="1:13">
      <c r="A4" s="17">
        <v>43519</v>
      </c>
      <c r="B4" s="71">
        <v>7621</v>
      </c>
      <c r="C4" s="72">
        <v>75</v>
      </c>
      <c r="D4" s="73">
        <v>0.0098</v>
      </c>
      <c r="E4" s="74">
        <v>161.71</v>
      </c>
      <c r="F4" s="74">
        <v>2.16</v>
      </c>
      <c r="G4" s="72" t="s">
        <v>11</v>
      </c>
      <c r="H4" s="72" t="s">
        <v>11</v>
      </c>
      <c r="I4" s="72" t="s">
        <v>11</v>
      </c>
      <c r="J4" s="72" t="s">
        <v>11</v>
      </c>
      <c r="K4" s="72" t="s">
        <v>11</v>
      </c>
      <c r="L4" s="72" t="s">
        <v>11</v>
      </c>
      <c r="M4" s="39" t="str">
        <f t="shared" si="0"/>
        <v> </v>
      </c>
    </row>
    <row r="5" ht="15" spans="1:13">
      <c r="A5" s="17">
        <v>43520</v>
      </c>
      <c r="B5" s="20">
        <v>8520</v>
      </c>
      <c r="C5" s="9">
        <v>103</v>
      </c>
      <c r="D5" s="10">
        <v>0.0121</v>
      </c>
      <c r="E5" s="11">
        <v>206.47</v>
      </c>
      <c r="F5" s="16">
        <v>2</v>
      </c>
      <c r="G5" s="12">
        <v>0</v>
      </c>
      <c r="H5" s="9">
        <v>0</v>
      </c>
      <c r="I5" s="9">
        <v>4</v>
      </c>
      <c r="J5" s="9">
        <v>2</v>
      </c>
      <c r="K5" s="16">
        <v>0</v>
      </c>
      <c r="L5" s="9">
        <v>0</v>
      </c>
      <c r="M5" s="39">
        <f t="shared" si="0"/>
        <v>0.058252427184466</v>
      </c>
    </row>
    <row r="6" ht="15" spans="1:13">
      <c r="A6" s="17">
        <v>43521</v>
      </c>
      <c r="B6" s="20">
        <v>9291</v>
      </c>
      <c r="C6" s="9">
        <v>106</v>
      </c>
      <c r="D6" s="10">
        <v>0.0114</v>
      </c>
      <c r="E6" s="11">
        <v>189.32</v>
      </c>
      <c r="F6" s="11">
        <v>1.79</v>
      </c>
      <c r="G6" s="12">
        <v>0</v>
      </c>
      <c r="H6" s="9">
        <v>0</v>
      </c>
      <c r="I6" s="9">
        <v>3</v>
      </c>
      <c r="J6" s="9">
        <v>0</v>
      </c>
      <c r="K6" s="16">
        <v>0</v>
      </c>
      <c r="L6" s="9">
        <v>0</v>
      </c>
      <c r="M6" s="39">
        <f t="shared" si="0"/>
        <v>0.0283018867924528</v>
      </c>
    </row>
    <row r="7" ht="15" spans="1:13">
      <c r="A7" s="17">
        <v>43522</v>
      </c>
      <c r="B7" s="20">
        <v>9659</v>
      </c>
      <c r="C7" s="9">
        <v>116</v>
      </c>
      <c r="D7" s="10">
        <v>0.012</v>
      </c>
      <c r="E7" s="11">
        <v>198.48</v>
      </c>
      <c r="F7" s="11">
        <v>1.71</v>
      </c>
      <c r="G7" s="12">
        <v>0</v>
      </c>
      <c r="H7" s="9">
        <v>0</v>
      </c>
      <c r="I7" s="9">
        <v>1</v>
      </c>
      <c r="J7" s="9">
        <v>0</v>
      </c>
      <c r="K7" s="16">
        <v>0</v>
      </c>
      <c r="L7" s="9">
        <v>0</v>
      </c>
      <c r="M7" s="39">
        <f t="shared" si="0"/>
        <v>0.00862068965517241</v>
      </c>
    </row>
    <row r="8" ht="15" spans="1:13">
      <c r="A8" s="17">
        <v>43523</v>
      </c>
      <c r="B8" s="20">
        <v>10514</v>
      </c>
      <c r="C8" s="9">
        <v>139</v>
      </c>
      <c r="D8" s="10">
        <v>0.0132</v>
      </c>
      <c r="E8" s="11">
        <v>283.41</v>
      </c>
      <c r="F8" s="11">
        <v>2.04</v>
      </c>
      <c r="G8" s="12">
        <v>0</v>
      </c>
      <c r="H8" s="9">
        <v>0</v>
      </c>
      <c r="I8" s="9">
        <v>1</v>
      </c>
      <c r="J8" s="9">
        <v>2</v>
      </c>
      <c r="K8" s="16">
        <v>0</v>
      </c>
      <c r="L8" s="9">
        <v>0</v>
      </c>
      <c r="M8" s="39">
        <f t="shared" si="0"/>
        <v>0.0215827338129496</v>
      </c>
    </row>
    <row r="9" ht="15" spans="1:13">
      <c r="A9" s="17">
        <v>43524</v>
      </c>
      <c r="B9" s="20">
        <v>10960</v>
      </c>
      <c r="C9" s="9">
        <v>137</v>
      </c>
      <c r="D9" s="10">
        <v>0.0125</v>
      </c>
      <c r="E9" s="11">
        <v>252.26</v>
      </c>
      <c r="F9" s="11">
        <v>1.84</v>
      </c>
      <c r="G9" s="12">
        <v>0</v>
      </c>
      <c r="H9" s="9">
        <v>0</v>
      </c>
      <c r="I9" s="9">
        <v>2</v>
      </c>
      <c r="J9" s="9">
        <v>4</v>
      </c>
      <c r="K9" s="16">
        <v>0</v>
      </c>
      <c r="L9" s="9">
        <v>0</v>
      </c>
      <c r="M9" s="39">
        <f t="shared" si="0"/>
        <v>0.0437956204379562</v>
      </c>
    </row>
    <row r="10" ht="15" spans="1:13">
      <c r="A10" s="17">
        <v>43525</v>
      </c>
      <c r="B10" s="20">
        <v>10555</v>
      </c>
      <c r="C10" s="9">
        <v>128</v>
      </c>
      <c r="D10" s="10">
        <v>0.0121</v>
      </c>
      <c r="E10" s="11">
        <v>245.58</v>
      </c>
      <c r="F10" s="11">
        <v>1.92</v>
      </c>
      <c r="G10" s="12">
        <v>0</v>
      </c>
      <c r="H10" s="9">
        <v>0</v>
      </c>
      <c r="I10" s="9">
        <v>4</v>
      </c>
      <c r="J10" s="9">
        <v>3</v>
      </c>
      <c r="K10" s="16">
        <v>0</v>
      </c>
      <c r="L10" s="9">
        <v>0</v>
      </c>
      <c r="M10" s="39">
        <f t="shared" si="0"/>
        <v>0.0546875</v>
      </c>
    </row>
    <row r="11" ht="15" spans="1:13">
      <c r="A11" s="17">
        <v>43526</v>
      </c>
      <c r="B11" s="20">
        <v>11221</v>
      </c>
      <c r="C11" s="9">
        <v>147</v>
      </c>
      <c r="D11" s="10">
        <v>0.0131</v>
      </c>
      <c r="E11" s="16">
        <v>300</v>
      </c>
      <c r="F11" s="11">
        <v>2.04</v>
      </c>
      <c r="G11" s="12">
        <v>0</v>
      </c>
      <c r="H11" s="9">
        <v>0</v>
      </c>
      <c r="I11" s="9">
        <v>6</v>
      </c>
      <c r="J11" s="9">
        <v>0</v>
      </c>
      <c r="K11" s="16">
        <v>0</v>
      </c>
      <c r="L11" s="9">
        <v>0</v>
      </c>
      <c r="M11" s="39">
        <f t="shared" si="0"/>
        <v>0.0408163265306122</v>
      </c>
    </row>
    <row r="12" ht="15" spans="1:13">
      <c r="A12" s="17">
        <v>43527</v>
      </c>
      <c r="B12" s="20">
        <v>17178</v>
      </c>
      <c r="C12" s="9">
        <v>140</v>
      </c>
      <c r="D12" s="10">
        <v>0.0082</v>
      </c>
      <c r="E12" s="11">
        <v>235.8</v>
      </c>
      <c r="F12" s="11">
        <v>1.68</v>
      </c>
      <c r="G12" s="12">
        <v>0</v>
      </c>
      <c r="H12" s="9">
        <v>0</v>
      </c>
      <c r="I12" s="9">
        <v>1</v>
      </c>
      <c r="J12" s="9">
        <v>0</v>
      </c>
      <c r="K12" s="16">
        <v>0</v>
      </c>
      <c r="L12" s="9">
        <v>0</v>
      </c>
      <c r="M12" s="39">
        <f t="shared" si="0"/>
        <v>0.00714285714285714</v>
      </c>
    </row>
    <row r="13" ht="15" spans="1:13">
      <c r="A13" s="17">
        <v>43528</v>
      </c>
      <c r="B13" s="20">
        <v>14682</v>
      </c>
      <c r="C13" s="9">
        <v>95</v>
      </c>
      <c r="D13" s="10">
        <v>0.0065</v>
      </c>
      <c r="E13" s="11">
        <v>172.16</v>
      </c>
      <c r="F13" s="11">
        <v>1.81</v>
      </c>
      <c r="G13" s="12">
        <v>0</v>
      </c>
      <c r="H13" s="9">
        <v>0</v>
      </c>
      <c r="I13" s="9">
        <v>1</v>
      </c>
      <c r="J13" s="9">
        <v>1</v>
      </c>
      <c r="K13" s="16">
        <v>0</v>
      </c>
      <c r="L13" s="9">
        <v>0</v>
      </c>
      <c r="M13" s="39">
        <f t="shared" si="0"/>
        <v>0.0210526315789474</v>
      </c>
    </row>
    <row r="14" ht="15" spans="1:13">
      <c r="A14" s="17">
        <v>43529</v>
      </c>
      <c r="B14" s="20">
        <v>13050</v>
      </c>
      <c r="C14" s="9">
        <v>116</v>
      </c>
      <c r="D14" s="10">
        <v>0.0089</v>
      </c>
      <c r="E14" s="11">
        <v>257.47</v>
      </c>
      <c r="F14" s="11">
        <v>2.22</v>
      </c>
      <c r="G14" s="12">
        <v>0</v>
      </c>
      <c r="H14" s="9">
        <v>0</v>
      </c>
      <c r="I14" s="9">
        <v>2</v>
      </c>
      <c r="J14" s="9">
        <v>3</v>
      </c>
      <c r="K14" s="16">
        <v>0</v>
      </c>
      <c r="L14" s="9">
        <v>0</v>
      </c>
      <c r="M14" s="39">
        <f t="shared" si="0"/>
        <v>0.0431034482758621</v>
      </c>
    </row>
    <row r="15" ht="15" spans="1:13">
      <c r="A15" s="17">
        <v>43530</v>
      </c>
      <c r="B15" s="20">
        <v>9576</v>
      </c>
      <c r="C15" s="9">
        <v>98</v>
      </c>
      <c r="D15" s="10">
        <v>0.0102</v>
      </c>
      <c r="E15" s="11">
        <v>152.6</v>
      </c>
      <c r="F15" s="11">
        <v>1.56</v>
      </c>
      <c r="G15" s="12">
        <v>0</v>
      </c>
      <c r="H15" s="9">
        <v>0</v>
      </c>
      <c r="I15" s="9">
        <v>3</v>
      </c>
      <c r="J15" s="9">
        <v>0</v>
      </c>
      <c r="K15" s="16">
        <v>0</v>
      </c>
      <c r="L15" s="9">
        <v>0</v>
      </c>
      <c r="M15" s="39">
        <f t="shared" si="0"/>
        <v>0.0306122448979592</v>
      </c>
    </row>
    <row r="16" ht="15" spans="1:13">
      <c r="A16" s="17">
        <v>43531</v>
      </c>
      <c r="B16" s="20">
        <v>9286</v>
      </c>
      <c r="C16" s="9">
        <v>95</v>
      </c>
      <c r="D16" s="10">
        <v>0.0102</v>
      </c>
      <c r="E16" s="11">
        <v>152.09</v>
      </c>
      <c r="F16" s="11">
        <v>1.6</v>
      </c>
      <c r="G16" s="12">
        <v>0</v>
      </c>
      <c r="H16" s="9">
        <v>0</v>
      </c>
      <c r="I16" s="9">
        <v>2</v>
      </c>
      <c r="J16" s="9">
        <v>0</v>
      </c>
      <c r="K16" s="16">
        <v>0</v>
      </c>
      <c r="L16" s="9">
        <v>0</v>
      </c>
      <c r="M16" s="39">
        <f t="shared" si="0"/>
        <v>0.0210526315789474</v>
      </c>
    </row>
    <row r="17" ht="14.25" spans="1:13">
      <c r="A17" s="17">
        <v>43532</v>
      </c>
      <c r="B17" s="48">
        <v>8405</v>
      </c>
      <c r="C17" s="49">
        <v>93</v>
      </c>
      <c r="D17" s="50">
        <v>0.0111</v>
      </c>
      <c r="E17" s="49" t="s">
        <v>47</v>
      </c>
      <c r="F17" s="49" t="s">
        <v>48</v>
      </c>
      <c r="G17" s="51">
        <v>0</v>
      </c>
      <c r="H17" s="49">
        <v>0</v>
      </c>
      <c r="I17" s="49">
        <v>1</v>
      </c>
      <c r="J17" s="49">
        <v>1</v>
      </c>
      <c r="K17" s="49" t="s">
        <v>20</v>
      </c>
      <c r="L17" s="49">
        <v>0</v>
      </c>
      <c r="M17" s="39">
        <f t="shared" si="0"/>
        <v>0.021505376344086</v>
      </c>
    </row>
    <row r="18" ht="15" spans="1:13">
      <c r="A18" s="17">
        <v>43533</v>
      </c>
      <c r="B18" s="20">
        <v>7987</v>
      </c>
      <c r="C18" s="9">
        <v>114</v>
      </c>
      <c r="D18" s="10">
        <v>0.0143</v>
      </c>
      <c r="E18" s="11">
        <v>197.75</v>
      </c>
      <c r="F18" s="11">
        <v>1.73</v>
      </c>
      <c r="G18" s="12">
        <v>0</v>
      </c>
      <c r="H18" s="9">
        <v>0</v>
      </c>
      <c r="I18" s="9">
        <v>0</v>
      </c>
      <c r="J18" s="9">
        <v>3</v>
      </c>
      <c r="K18" s="16">
        <v>0</v>
      </c>
      <c r="L18" s="9">
        <v>0</v>
      </c>
      <c r="M18" s="39">
        <f t="shared" si="0"/>
        <v>0.0263157894736842</v>
      </c>
    </row>
    <row r="19" ht="15" spans="1:13">
      <c r="A19" s="17">
        <v>43534</v>
      </c>
      <c r="B19" s="20">
        <v>6514</v>
      </c>
      <c r="C19" s="9">
        <v>98</v>
      </c>
      <c r="D19" s="10">
        <v>0.015</v>
      </c>
      <c r="E19" s="11">
        <v>192.44</v>
      </c>
      <c r="F19" s="11">
        <v>1.96</v>
      </c>
      <c r="G19" s="10">
        <v>0.0102</v>
      </c>
      <c r="H19" s="9">
        <v>3.16</v>
      </c>
      <c r="I19" s="9">
        <v>4</v>
      </c>
      <c r="J19" s="9">
        <v>0</v>
      </c>
      <c r="K19" s="16">
        <v>608</v>
      </c>
      <c r="L19" s="9">
        <v>1</v>
      </c>
      <c r="M19" s="39">
        <f t="shared" si="0"/>
        <v>0.0408163265306122</v>
      </c>
    </row>
    <row r="20" ht="15" spans="1:13">
      <c r="A20" s="17">
        <v>43535</v>
      </c>
      <c r="B20" s="20">
        <v>8309</v>
      </c>
      <c r="C20" s="9">
        <v>118</v>
      </c>
      <c r="D20" s="10">
        <v>0.0142</v>
      </c>
      <c r="E20" s="11">
        <v>236.81</v>
      </c>
      <c r="F20" s="11">
        <v>2.01</v>
      </c>
      <c r="G20" s="12">
        <v>0</v>
      </c>
      <c r="H20" s="9">
        <v>0</v>
      </c>
      <c r="I20" s="9">
        <v>4</v>
      </c>
      <c r="J20" s="9">
        <v>2</v>
      </c>
      <c r="K20" s="16">
        <v>0</v>
      </c>
      <c r="L20" s="9">
        <v>0</v>
      </c>
      <c r="M20" s="39">
        <f t="shared" si="0"/>
        <v>0.0508474576271186</v>
      </c>
    </row>
    <row r="21" ht="15" spans="1:13">
      <c r="A21" s="17">
        <v>43536</v>
      </c>
      <c r="B21" s="20">
        <v>16139</v>
      </c>
      <c r="C21" s="9">
        <v>89</v>
      </c>
      <c r="D21" s="10">
        <v>0.0055</v>
      </c>
      <c r="E21" s="11">
        <v>140.41</v>
      </c>
      <c r="F21" s="11">
        <v>1.58</v>
      </c>
      <c r="G21" s="10">
        <v>0.0112</v>
      </c>
      <c r="H21" s="9">
        <v>12.74</v>
      </c>
      <c r="I21" s="9">
        <v>0</v>
      </c>
      <c r="J21" s="9">
        <v>0</v>
      </c>
      <c r="K21" s="16">
        <v>1789</v>
      </c>
      <c r="L21" s="9">
        <v>1</v>
      </c>
      <c r="M21" s="39">
        <f t="shared" si="0"/>
        <v>0</v>
      </c>
    </row>
    <row r="22" ht="15" spans="1:13">
      <c r="A22" s="17">
        <v>43537</v>
      </c>
      <c r="B22" s="20">
        <v>12114</v>
      </c>
      <c r="C22" s="9">
        <v>114</v>
      </c>
      <c r="D22" s="10">
        <v>0.0094</v>
      </c>
      <c r="E22" s="11">
        <v>207.18</v>
      </c>
      <c r="F22" s="11">
        <v>1.82</v>
      </c>
      <c r="G22" s="12">
        <v>0</v>
      </c>
      <c r="H22" s="9">
        <v>0</v>
      </c>
      <c r="I22" s="9">
        <v>0</v>
      </c>
      <c r="J22" s="9">
        <v>1</v>
      </c>
      <c r="K22" s="16">
        <v>0</v>
      </c>
      <c r="L22" s="9">
        <v>0</v>
      </c>
      <c r="M22" s="39">
        <f t="shared" si="0"/>
        <v>0.0087719298245614</v>
      </c>
    </row>
    <row r="23" ht="15" spans="1:13">
      <c r="A23" s="17">
        <v>43538</v>
      </c>
      <c r="B23" s="20">
        <v>9107</v>
      </c>
      <c r="C23" s="9">
        <v>153</v>
      </c>
      <c r="D23" s="10">
        <v>0.0168</v>
      </c>
      <c r="E23" s="11">
        <v>255.24</v>
      </c>
      <c r="F23" s="11">
        <v>1.67</v>
      </c>
      <c r="G23" s="12">
        <v>0</v>
      </c>
      <c r="H23" s="9">
        <v>0</v>
      </c>
      <c r="I23" s="9">
        <v>2</v>
      </c>
      <c r="J23" s="9">
        <v>2</v>
      </c>
      <c r="K23" s="16">
        <v>0</v>
      </c>
      <c r="L23" s="9">
        <v>0</v>
      </c>
      <c r="M23" s="39">
        <f t="shared" si="0"/>
        <v>0.0261437908496732</v>
      </c>
    </row>
    <row r="24" ht="15" spans="1:13">
      <c r="A24" s="17">
        <v>43539</v>
      </c>
      <c r="B24" s="20">
        <v>9763</v>
      </c>
      <c r="C24" s="9">
        <v>124</v>
      </c>
      <c r="D24" s="10">
        <v>0.0127</v>
      </c>
      <c r="E24" s="11">
        <v>203.08</v>
      </c>
      <c r="F24" s="11">
        <v>1.64</v>
      </c>
      <c r="G24" s="12">
        <v>0</v>
      </c>
      <c r="H24" s="9">
        <v>0</v>
      </c>
      <c r="I24" s="9">
        <v>4</v>
      </c>
      <c r="J24" s="9">
        <v>3</v>
      </c>
      <c r="K24" s="16">
        <v>0</v>
      </c>
      <c r="L24" s="9">
        <v>0</v>
      </c>
      <c r="M24" s="39">
        <f t="shared" si="0"/>
        <v>0.0564516129032258</v>
      </c>
    </row>
    <row r="25" ht="15" spans="1:13">
      <c r="A25" s="17">
        <v>43540</v>
      </c>
      <c r="B25" s="20">
        <v>7441</v>
      </c>
      <c r="C25" s="9">
        <v>143</v>
      </c>
      <c r="D25" s="10">
        <v>0.0192</v>
      </c>
      <c r="E25" s="11">
        <v>292.38</v>
      </c>
      <c r="F25" s="11">
        <v>2.04</v>
      </c>
      <c r="G25" s="12">
        <v>0</v>
      </c>
      <c r="H25" s="9">
        <v>0</v>
      </c>
      <c r="I25" s="9">
        <v>5</v>
      </c>
      <c r="J25" s="9">
        <v>0</v>
      </c>
      <c r="K25" s="16">
        <v>0</v>
      </c>
      <c r="L25" s="9">
        <v>0</v>
      </c>
      <c r="M25" s="39">
        <f t="shared" si="0"/>
        <v>0.034965034965035</v>
      </c>
    </row>
    <row r="26" ht="15" spans="1:13">
      <c r="A26" s="17">
        <v>43541</v>
      </c>
      <c r="B26" s="20">
        <v>11666</v>
      </c>
      <c r="C26" s="9">
        <v>166</v>
      </c>
      <c r="D26" s="10">
        <v>0.0142</v>
      </c>
      <c r="E26" s="11">
        <v>267.36</v>
      </c>
      <c r="F26" s="11">
        <v>1.61</v>
      </c>
      <c r="G26" s="12">
        <v>0</v>
      </c>
      <c r="H26" s="9">
        <v>0</v>
      </c>
      <c r="I26" s="9">
        <v>1</v>
      </c>
      <c r="J26" s="9">
        <v>0</v>
      </c>
      <c r="K26" s="16">
        <v>0</v>
      </c>
      <c r="L26" s="9">
        <v>0</v>
      </c>
      <c r="M26" s="39">
        <f t="shared" si="0"/>
        <v>0.00602409638554217</v>
      </c>
    </row>
    <row r="27" ht="15" spans="1:13">
      <c r="A27" s="17">
        <v>43542</v>
      </c>
      <c r="B27" s="20">
        <v>9971</v>
      </c>
      <c r="C27" s="9">
        <v>112</v>
      </c>
      <c r="D27" s="10">
        <v>0.0112</v>
      </c>
      <c r="E27" s="11">
        <v>220.1</v>
      </c>
      <c r="F27" s="11">
        <v>1.97</v>
      </c>
      <c r="G27" s="12">
        <v>0</v>
      </c>
      <c r="H27" s="9">
        <v>0</v>
      </c>
      <c r="I27" s="9">
        <v>1</v>
      </c>
      <c r="J27" s="9">
        <v>2</v>
      </c>
      <c r="K27" s="16">
        <v>0</v>
      </c>
      <c r="L27" s="9">
        <v>0</v>
      </c>
      <c r="M27" s="39">
        <f t="shared" si="0"/>
        <v>0.0267857142857143</v>
      </c>
    </row>
    <row r="28" ht="15" spans="1:13">
      <c r="A28" s="17">
        <v>43543</v>
      </c>
      <c r="B28" s="20">
        <v>8286</v>
      </c>
      <c r="C28" s="9">
        <v>105</v>
      </c>
      <c r="D28" s="10">
        <v>0.0127</v>
      </c>
      <c r="E28" s="11">
        <v>186.13</v>
      </c>
      <c r="F28" s="11">
        <v>1.77</v>
      </c>
      <c r="G28" s="10">
        <v>0.0095</v>
      </c>
      <c r="H28" s="9">
        <v>9.4</v>
      </c>
      <c r="I28" s="9">
        <v>2</v>
      </c>
      <c r="J28" s="9">
        <v>3</v>
      </c>
      <c r="K28" s="16">
        <v>1750</v>
      </c>
      <c r="L28" s="9">
        <v>1</v>
      </c>
      <c r="M28" s="39">
        <f t="shared" si="0"/>
        <v>0.0476190476190476</v>
      </c>
    </row>
    <row r="29" ht="15" spans="1:13">
      <c r="A29" s="17">
        <v>43544</v>
      </c>
      <c r="B29" s="20">
        <v>7555</v>
      </c>
      <c r="C29" s="9">
        <v>99</v>
      </c>
      <c r="D29" s="10">
        <v>0.0131</v>
      </c>
      <c r="E29" s="11">
        <v>189.94</v>
      </c>
      <c r="F29" s="11">
        <v>1.92</v>
      </c>
      <c r="G29" s="10">
        <v>0.0101</v>
      </c>
      <c r="H29" s="9">
        <v>9.74</v>
      </c>
      <c r="I29" s="9">
        <v>0</v>
      </c>
      <c r="J29" s="9">
        <v>2</v>
      </c>
      <c r="K29" s="16">
        <v>1850</v>
      </c>
      <c r="L29" s="9">
        <v>1</v>
      </c>
      <c r="M29" s="39">
        <f t="shared" si="0"/>
        <v>0.0202020202020202</v>
      </c>
    </row>
    <row r="30" ht="15" spans="1:13">
      <c r="A30" s="17">
        <v>43545</v>
      </c>
      <c r="B30" s="20">
        <v>7012</v>
      </c>
      <c r="C30" s="9">
        <v>150</v>
      </c>
      <c r="D30" s="10">
        <v>0.0214</v>
      </c>
      <c r="E30" s="11">
        <v>227.91</v>
      </c>
      <c r="F30" s="11">
        <v>1.52</v>
      </c>
      <c r="G30" s="12">
        <v>0</v>
      </c>
      <c r="H30" s="9">
        <v>0</v>
      </c>
      <c r="I30" s="9">
        <v>1</v>
      </c>
      <c r="J30" s="9">
        <v>0</v>
      </c>
      <c r="K30" s="16">
        <v>0</v>
      </c>
      <c r="L30" s="9">
        <v>0</v>
      </c>
      <c r="M30" s="39">
        <f t="shared" si="0"/>
        <v>0.00666666666666667</v>
      </c>
    </row>
    <row r="31" ht="15" spans="1:13">
      <c r="A31" s="17">
        <v>43546</v>
      </c>
      <c r="B31" s="20">
        <v>5600</v>
      </c>
      <c r="C31" s="9">
        <v>72</v>
      </c>
      <c r="D31" s="10">
        <v>0.0129</v>
      </c>
      <c r="E31" s="11">
        <v>129.55</v>
      </c>
      <c r="F31" s="11">
        <v>1.8</v>
      </c>
      <c r="G31" s="12">
        <v>0</v>
      </c>
      <c r="H31" s="9">
        <v>0</v>
      </c>
      <c r="I31" s="9">
        <v>0</v>
      </c>
      <c r="J31" s="9">
        <v>1</v>
      </c>
      <c r="K31" s="16">
        <v>0</v>
      </c>
      <c r="L31" s="9">
        <v>0</v>
      </c>
      <c r="M31" s="39">
        <f t="shared" si="0"/>
        <v>0.0138888888888889</v>
      </c>
    </row>
    <row r="32" ht="15" spans="1:13">
      <c r="A32" s="17">
        <v>43547</v>
      </c>
      <c r="B32" s="20">
        <v>7220</v>
      </c>
      <c r="C32" s="9">
        <v>113</v>
      </c>
      <c r="D32" s="10">
        <v>0.0157</v>
      </c>
      <c r="E32" s="11">
        <v>240.89</v>
      </c>
      <c r="F32" s="11">
        <v>2.13</v>
      </c>
      <c r="G32" s="12">
        <v>0</v>
      </c>
      <c r="H32" s="9">
        <v>0</v>
      </c>
      <c r="I32" s="9">
        <v>1</v>
      </c>
      <c r="J32" s="9">
        <v>2</v>
      </c>
      <c r="K32" s="16">
        <v>0</v>
      </c>
      <c r="L32" s="9">
        <v>0</v>
      </c>
      <c r="M32" s="39">
        <f t="shared" si="0"/>
        <v>0.0265486725663717</v>
      </c>
    </row>
    <row r="33" ht="15" spans="1:13">
      <c r="A33" s="17">
        <v>43548</v>
      </c>
      <c r="B33" s="20">
        <v>1970</v>
      </c>
      <c r="C33" s="9">
        <v>19</v>
      </c>
      <c r="D33" s="10">
        <v>0.0096</v>
      </c>
      <c r="E33" s="11">
        <v>41.47</v>
      </c>
      <c r="F33" s="11">
        <v>2.18</v>
      </c>
      <c r="G33" s="12">
        <v>0</v>
      </c>
      <c r="H33" s="9">
        <v>0</v>
      </c>
      <c r="I33" s="9">
        <v>0</v>
      </c>
      <c r="J33" s="9">
        <v>2</v>
      </c>
      <c r="K33" s="16">
        <v>0</v>
      </c>
      <c r="L33" s="9">
        <v>0</v>
      </c>
      <c r="M33" s="39">
        <f t="shared" si="0"/>
        <v>0.105263157894737</v>
      </c>
    </row>
    <row r="34" ht="15" spans="1:13">
      <c r="A34" s="17">
        <v>43549</v>
      </c>
      <c r="B34" s="20">
        <v>1103</v>
      </c>
      <c r="C34" s="9">
        <v>7</v>
      </c>
      <c r="D34" s="10">
        <v>0.0063</v>
      </c>
      <c r="E34" s="11">
        <v>13.65</v>
      </c>
      <c r="F34" s="11">
        <v>1.95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39" t="str">
        <f t="shared" si="0"/>
        <v> </v>
      </c>
    </row>
    <row r="35" ht="15" spans="1:13">
      <c r="A35" s="17">
        <v>43550</v>
      </c>
      <c r="B35" s="20">
        <v>1106</v>
      </c>
      <c r="C35" s="9">
        <v>15</v>
      </c>
      <c r="D35" s="10">
        <v>0.0136</v>
      </c>
      <c r="E35" s="11">
        <v>38.32</v>
      </c>
      <c r="F35" s="11">
        <v>2.55</v>
      </c>
      <c r="G35" s="12">
        <v>0</v>
      </c>
      <c r="H35" s="9">
        <v>0</v>
      </c>
      <c r="I35" s="9">
        <v>1</v>
      </c>
      <c r="J35" s="9">
        <v>0</v>
      </c>
      <c r="K35" s="16">
        <v>0</v>
      </c>
      <c r="L35" s="9">
        <v>0</v>
      </c>
      <c r="M35" s="39">
        <f t="shared" si="0"/>
        <v>0.0666666666666667</v>
      </c>
    </row>
    <row r="36" ht="15" spans="1:13">
      <c r="A36" s="17">
        <v>43551</v>
      </c>
      <c r="B36" s="20">
        <v>1204</v>
      </c>
      <c r="C36" s="9">
        <v>10</v>
      </c>
      <c r="D36" s="10">
        <v>0.0083</v>
      </c>
      <c r="E36" s="11">
        <v>33.17</v>
      </c>
      <c r="F36" s="11">
        <v>3.32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 t="s">
        <v>11</v>
      </c>
      <c r="M36" s="39" t="str">
        <f t="shared" si="0"/>
        <v> </v>
      </c>
    </row>
    <row r="37" ht="15" spans="1:13">
      <c r="A37" s="17">
        <v>43552</v>
      </c>
      <c r="B37" s="20">
        <v>1178</v>
      </c>
      <c r="C37" s="9">
        <v>12</v>
      </c>
      <c r="D37" s="10">
        <v>0.0102</v>
      </c>
      <c r="E37" s="11">
        <v>26.31</v>
      </c>
      <c r="F37" s="11">
        <v>2.19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 t="s">
        <v>11</v>
      </c>
      <c r="M37" s="39" t="str">
        <f t="shared" si="0"/>
        <v> </v>
      </c>
    </row>
    <row r="38" ht="15" spans="1:12">
      <c r="A38" s="17">
        <v>43553</v>
      </c>
      <c r="B38" s="9">
        <v>620</v>
      </c>
      <c r="C38" s="9">
        <v>11</v>
      </c>
      <c r="D38" s="10">
        <v>0.0177</v>
      </c>
      <c r="E38" s="11">
        <v>27.66</v>
      </c>
      <c r="F38" s="11">
        <v>2.51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</row>
    <row r="39" ht="15" spans="1:12">
      <c r="A39" s="17">
        <v>43554</v>
      </c>
      <c r="B39" s="56">
        <v>612</v>
      </c>
      <c r="C39" s="56">
        <v>10</v>
      </c>
      <c r="D39" s="57">
        <v>0.0163</v>
      </c>
      <c r="E39" s="58">
        <v>34.72</v>
      </c>
      <c r="F39" s="58">
        <v>3.47</v>
      </c>
      <c r="G39" s="56" t="s">
        <v>11</v>
      </c>
      <c r="H39" s="56" t="s">
        <v>11</v>
      </c>
      <c r="I39" s="56" t="s">
        <v>11</v>
      </c>
      <c r="J39" s="56" t="s">
        <v>11</v>
      </c>
      <c r="K39" s="56" t="s">
        <v>11</v>
      </c>
      <c r="L39" s="56" t="s">
        <v>11</v>
      </c>
    </row>
    <row r="40" spans="1:1">
      <c r="A40" s="17">
        <v>43555</v>
      </c>
    </row>
    <row r="41" spans="1:13">
      <c r="A41" s="21" t="s">
        <v>12</v>
      </c>
      <c r="B41" s="22">
        <f>SUM(B2:B40)</f>
        <v>304935</v>
      </c>
      <c r="C41" s="22">
        <f>SUM(C2:C40)</f>
        <v>3549</v>
      </c>
      <c r="D41" s="23">
        <f>C41/B41</f>
        <v>0.0116385459196222</v>
      </c>
      <c r="E41" s="22">
        <f t="shared" ref="E41:M41" si="1">SUM(E2:E40)</f>
        <v>6209.82</v>
      </c>
      <c r="F41" s="24">
        <f>E41/C41</f>
        <v>1.74973795435334</v>
      </c>
      <c r="G41" s="22">
        <f>L41/C41</f>
        <v>0.00112707805015497</v>
      </c>
      <c r="H41" s="22">
        <f>K41/E41</f>
        <v>0.965728475221504</v>
      </c>
      <c r="I41" s="22">
        <f t="shared" si="1"/>
        <v>58</v>
      </c>
      <c r="J41" s="22">
        <f t="shared" si="1"/>
        <v>39</v>
      </c>
      <c r="K41" s="22">
        <f t="shared" si="1"/>
        <v>5997</v>
      </c>
      <c r="L41" s="22">
        <f t="shared" si="1"/>
        <v>4</v>
      </c>
      <c r="M41" s="23">
        <f t="shared" si="1"/>
        <v>0.985336580915167</v>
      </c>
    </row>
    <row r="42" ht="25.5" spans="1:13">
      <c r="A42" s="26"/>
      <c r="B42" s="27" t="s">
        <v>0</v>
      </c>
      <c r="C42" s="27" t="s">
        <v>1</v>
      </c>
      <c r="D42" s="27" t="s">
        <v>2</v>
      </c>
      <c r="E42" s="27" t="s">
        <v>3</v>
      </c>
      <c r="F42" s="27" t="s">
        <v>4</v>
      </c>
      <c r="G42" s="27" t="s">
        <v>5</v>
      </c>
      <c r="H42" s="28" t="s">
        <v>6</v>
      </c>
      <c r="I42" s="27" t="s">
        <v>7</v>
      </c>
      <c r="J42" s="27" t="s">
        <v>8</v>
      </c>
      <c r="K42" s="27" t="s">
        <v>9</v>
      </c>
      <c r="L42" s="30" t="s">
        <v>13</v>
      </c>
      <c r="M42" s="30" t="s">
        <v>14</v>
      </c>
    </row>
  </sheetData>
  <mergeCells count="1">
    <mergeCell ref="A41:A4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G21" sqref="G21"/>
    </sheetView>
  </sheetViews>
  <sheetFormatPr defaultColWidth="9" defaultRowHeight="13.5"/>
  <sheetData>
    <row r="1" spans="1:1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ht="15.75" spans="1:10">
      <c r="A2" s="32">
        <v>43454</v>
      </c>
      <c r="B2" s="9">
        <v>236</v>
      </c>
      <c r="C2" s="9">
        <v>1</v>
      </c>
      <c r="D2" s="10">
        <v>0.0042</v>
      </c>
      <c r="E2" s="11">
        <v>0.85</v>
      </c>
      <c r="F2" s="11">
        <v>0.85</v>
      </c>
      <c r="G2" s="9" t="s">
        <v>11</v>
      </c>
      <c r="H2" s="9" t="s">
        <v>11</v>
      </c>
      <c r="I2" s="9" t="s">
        <v>11</v>
      </c>
      <c r="J2" s="9" t="s">
        <v>11</v>
      </c>
    </row>
    <row r="3" ht="15.75" spans="1:10">
      <c r="A3" s="32">
        <v>43455</v>
      </c>
      <c r="B3" s="20">
        <v>1132</v>
      </c>
      <c r="C3" s="9">
        <v>10</v>
      </c>
      <c r="D3" s="10">
        <v>0.0088</v>
      </c>
      <c r="E3" s="11">
        <v>9.39</v>
      </c>
      <c r="F3" s="11">
        <v>0.94</v>
      </c>
      <c r="G3" s="9" t="s">
        <v>11</v>
      </c>
      <c r="H3" s="9" t="s">
        <v>11</v>
      </c>
      <c r="I3" s="9" t="s">
        <v>11</v>
      </c>
      <c r="J3" s="9" t="s">
        <v>11</v>
      </c>
    </row>
    <row r="4" ht="15.75" spans="1:10">
      <c r="A4" s="32">
        <v>43456</v>
      </c>
      <c r="B4" s="9">
        <v>455</v>
      </c>
      <c r="C4" s="9">
        <v>1</v>
      </c>
      <c r="D4" s="10">
        <v>0.0022</v>
      </c>
      <c r="E4" s="11">
        <v>0.53</v>
      </c>
      <c r="F4" s="11">
        <v>0.53</v>
      </c>
      <c r="G4" s="9" t="s">
        <v>11</v>
      </c>
      <c r="H4" s="9" t="s">
        <v>11</v>
      </c>
      <c r="I4" s="9" t="s">
        <v>11</v>
      </c>
      <c r="J4" s="9" t="s">
        <v>11</v>
      </c>
    </row>
    <row r="5" ht="15.75" spans="1:11">
      <c r="A5" s="32">
        <v>43457</v>
      </c>
      <c r="B5" s="20" t="s">
        <v>11</v>
      </c>
      <c r="C5" s="9" t="s">
        <v>11</v>
      </c>
      <c r="D5" s="10" t="s">
        <v>11</v>
      </c>
      <c r="E5" s="11" t="s">
        <v>11</v>
      </c>
      <c r="F5" s="11" t="s">
        <v>11</v>
      </c>
      <c r="G5" s="12" t="s">
        <v>11</v>
      </c>
      <c r="H5" s="9" t="s">
        <v>11</v>
      </c>
      <c r="I5" s="9" t="s">
        <v>11</v>
      </c>
      <c r="J5" s="9" t="s">
        <v>11</v>
      </c>
      <c r="K5" t="s">
        <v>11</v>
      </c>
    </row>
    <row r="6" ht="15.75" spans="1:10">
      <c r="A6" s="32">
        <v>43458</v>
      </c>
      <c r="B6" s="20"/>
      <c r="C6" s="9"/>
      <c r="D6" s="10"/>
      <c r="E6" s="11"/>
      <c r="F6" s="11"/>
      <c r="G6" s="12"/>
      <c r="H6" s="9"/>
      <c r="I6" s="9"/>
      <c r="J6" s="9"/>
    </row>
    <row r="7" ht="15.75" spans="1:10">
      <c r="A7" s="32">
        <v>43459</v>
      </c>
      <c r="B7" s="9">
        <v>1</v>
      </c>
      <c r="C7" s="9">
        <v>0</v>
      </c>
      <c r="D7" s="12">
        <v>0</v>
      </c>
      <c r="E7" s="16">
        <v>0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</row>
    <row r="8" ht="15.75" spans="1:10">
      <c r="A8" s="32">
        <v>43460</v>
      </c>
      <c r="B8" s="20"/>
      <c r="C8" s="9"/>
      <c r="D8" s="10"/>
      <c r="E8" s="11"/>
      <c r="F8" s="11"/>
      <c r="G8" s="12"/>
      <c r="H8" s="9"/>
      <c r="I8" s="9"/>
      <c r="J8" s="9"/>
    </row>
    <row r="9" ht="15.75" spans="1:10">
      <c r="A9" s="32">
        <v>43461</v>
      </c>
      <c r="B9" s="20"/>
      <c r="C9" s="9"/>
      <c r="D9" s="10"/>
      <c r="E9" s="11"/>
      <c r="F9" s="11"/>
      <c r="G9" s="12"/>
      <c r="H9" s="9"/>
      <c r="I9" s="9"/>
      <c r="J9" s="9"/>
    </row>
    <row r="10" ht="15.75" spans="1:10">
      <c r="A10" s="32">
        <v>43462</v>
      </c>
      <c r="B10" s="20"/>
      <c r="C10" s="9"/>
      <c r="D10" s="10"/>
      <c r="E10" s="11"/>
      <c r="F10" s="11"/>
      <c r="G10" s="12"/>
      <c r="H10" s="9"/>
      <c r="I10" s="9"/>
      <c r="J10" s="9"/>
    </row>
    <row r="11" ht="15.75" spans="1:10">
      <c r="A11" s="32">
        <v>43463</v>
      </c>
      <c r="B11" s="20"/>
      <c r="C11" s="9"/>
      <c r="D11" s="10"/>
      <c r="E11" s="11"/>
      <c r="F11" s="11"/>
      <c r="G11" s="12"/>
      <c r="H11" s="9"/>
      <c r="I11" s="9"/>
      <c r="J11" s="9"/>
    </row>
    <row r="12" ht="15.75" spans="1:10">
      <c r="A12" s="32">
        <v>43464</v>
      </c>
      <c r="B12" s="20"/>
      <c r="C12" s="9"/>
      <c r="D12" s="10"/>
      <c r="E12" s="11"/>
      <c r="F12" s="11"/>
      <c r="G12" s="12"/>
      <c r="H12" s="9"/>
      <c r="I12" s="9"/>
      <c r="J12" s="9"/>
    </row>
    <row r="13" ht="15.75" spans="1:10">
      <c r="A13" s="32">
        <v>43465</v>
      </c>
      <c r="B13" s="20"/>
      <c r="C13" s="9"/>
      <c r="D13" s="10"/>
      <c r="E13" s="11"/>
      <c r="F13" s="11"/>
      <c r="G13" s="12"/>
      <c r="H13" s="9"/>
      <c r="I13" s="9"/>
      <c r="J13" s="9"/>
    </row>
    <row r="14" ht="15.75" spans="1:10">
      <c r="A14" s="32">
        <v>43466</v>
      </c>
      <c r="B14" s="20"/>
      <c r="C14" s="9"/>
      <c r="D14" s="10"/>
      <c r="E14" s="11"/>
      <c r="F14" s="11"/>
      <c r="G14" s="10"/>
      <c r="H14" s="9"/>
      <c r="I14" s="9"/>
      <c r="J14" s="9"/>
    </row>
    <row r="15" ht="15" spans="1:11">
      <c r="A15" s="69"/>
      <c r="D15" s="70"/>
      <c r="F15" s="11"/>
      <c r="G15" s="10"/>
      <c r="H15" s="42"/>
      <c r="K15" t="e">
        <f>SUM(#REF!)</f>
        <v>#REF!</v>
      </c>
    </row>
    <row r="16" ht="15" spans="1:11">
      <c r="A16" s="69"/>
      <c r="F16" s="11"/>
      <c r="J16" s="1"/>
      <c r="K16" s="1"/>
    </row>
    <row r="17" ht="15.75" spans="1:10">
      <c r="A17" s="32"/>
      <c r="B17" s="9"/>
      <c r="C17" s="9"/>
      <c r="D17" s="10"/>
      <c r="E17" s="11"/>
      <c r="F17" s="11"/>
      <c r="G17" s="12"/>
      <c r="H17" s="9"/>
      <c r="I17" s="9"/>
      <c r="J17" s="9"/>
    </row>
    <row r="18" ht="15.75" spans="1:10">
      <c r="A18" s="32"/>
      <c r="B18" s="9"/>
      <c r="C18" s="9"/>
      <c r="D18" s="10"/>
      <c r="E18" s="11"/>
      <c r="F18" s="11"/>
      <c r="G18" s="12"/>
      <c r="H18" s="9"/>
      <c r="I18" s="9"/>
      <c r="J18" s="9"/>
    </row>
    <row r="19" ht="15.75" spans="1:10">
      <c r="A19" s="32"/>
      <c r="B19" s="9"/>
      <c r="C19" s="9"/>
      <c r="D19" s="10"/>
      <c r="E19" s="11"/>
      <c r="F19" s="11"/>
      <c r="G19" s="10"/>
      <c r="H19" s="9"/>
      <c r="I19" s="9"/>
      <c r="J19" s="9"/>
    </row>
    <row r="20" ht="15.75" spans="1:10">
      <c r="A20" s="32"/>
      <c r="B20" s="9"/>
      <c r="C20" s="9"/>
      <c r="D20" s="10"/>
      <c r="E20" s="11"/>
      <c r="F20" s="11"/>
      <c r="G20" s="12"/>
      <c r="H20" s="9"/>
      <c r="I20" s="9"/>
      <c r="J20" s="9"/>
    </row>
    <row r="21" ht="15.75" spans="1:10">
      <c r="A21" s="32"/>
      <c r="B21" s="9"/>
      <c r="C21" s="9"/>
      <c r="D21" s="10"/>
      <c r="E21" s="11"/>
      <c r="F21" s="11"/>
      <c r="G21" s="12"/>
      <c r="H21" s="9"/>
      <c r="I21" s="9"/>
      <c r="J21" s="9"/>
    </row>
    <row r="22" ht="15" spans="1:10">
      <c r="A22" s="32"/>
      <c r="B22" s="1"/>
      <c r="C22" s="1"/>
      <c r="D22" s="1"/>
      <c r="E22" s="1"/>
      <c r="F22" s="1"/>
      <c r="G22" s="1"/>
      <c r="H22" s="1"/>
      <c r="I22" s="1"/>
      <c r="J22" s="1"/>
    </row>
    <row r="23" ht="15" spans="1:10">
      <c r="A23" s="32"/>
      <c r="B23" s="1"/>
      <c r="C23" s="1"/>
      <c r="D23" s="1"/>
      <c r="E23" s="1"/>
      <c r="F23" s="1"/>
      <c r="G23" s="1"/>
      <c r="H23" s="1"/>
      <c r="I23" s="1"/>
      <c r="J23" s="1"/>
    </row>
    <row r="24" ht="15" spans="1:10">
      <c r="A24" s="32"/>
      <c r="B24" s="1"/>
      <c r="C24" s="1"/>
      <c r="D24" s="1"/>
      <c r="E24" s="1"/>
      <c r="F24" s="1"/>
      <c r="G24" s="1"/>
      <c r="H24" s="1"/>
      <c r="I24" s="1"/>
      <c r="J24" s="1"/>
    </row>
    <row r="25" ht="15" spans="1:10">
      <c r="A25" s="32"/>
      <c r="B25" s="1"/>
      <c r="C25" s="1"/>
      <c r="D25" s="1"/>
      <c r="E25" s="1"/>
      <c r="F25" s="1"/>
      <c r="G25" s="1"/>
      <c r="H25" s="1"/>
      <c r="I25" s="1"/>
      <c r="J25" s="1"/>
    </row>
    <row r="26" ht="15" spans="1:10">
      <c r="A26" s="32"/>
      <c r="B26" s="1"/>
      <c r="C26" s="1"/>
      <c r="D26" s="1"/>
      <c r="E26" s="1"/>
      <c r="F26" s="1"/>
      <c r="G26" s="1"/>
      <c r="H26" s="1"/>
      <c r="I26" s="1"/>
      <c r="J26" s="1"/>
    </row>
    <row r="27" ht="15" spans="1:10">
      <c r="A27" s="32"/>
      <c r="B27" s="1"/>
      <c r="C27" s="1"/>
      <c r="D27" s="1"/>
      <c r="E27" s="1"/>
      <c r="F27" s="1"/>
      <c r="G27" s="1"/>
      <c r="H27" s="1"/>
      <c r="I27" s="1"/>
      <c r="J27" s="1"/>
    </row>
    <row r="28" ht="15" spans="1:10">
      <c r="A28" s="32"/>
      <c r="B28" s="1"/>
      <c r="C28" s="1"/>
      <c r="D28" s="1"/>
      <c r="E28" s="1"/>
      <c r="F28" s="1"/>
      <c r="G28" s="1"/>
      <c r="H28" s="1"/>
      <c r="I28" s="1"/>
      <c r="J28" s="1"/>
    </row>
    <row r="29" ht="15" spans="1:10">
      <c r="A29" s="32"/>
      <c r="B29" s="1"/>
      <c r="C29" s="1"/>
      <c r="D29" s="1"/>
      <c r="E29" s="1"/>
      <c r="F29" s="1"/>
      <c r="G29" s="1"/>
      <c r="H29" s="1"/>
      <c r="I29" s="1"/>
      <c r="J29" s="1"/>
    </row>
    <row r="30" ht="15" spans="1:10">
      <c r="A30" s="32"/>
      <c r="B30" s="1"/>
      <c r="C30" s="1"/>
      <c r="D30" s="1"/>
      <c r="E30" s="1"/>
      <c r="F30" s="1"/>
      <c r="G30" s="1"/>
      <c r="H30" s="1"/>
      <c r="I30" s="1"/>
      <c r="J30" s="1"/>
    </row>
    <row r="31" ht="15" spans="1:10">
      <c r="A31" s="32"/>
      <c r="B31" s="1"/>
      <c r="C31" s="1"/>
      <c r="D31" s="1"/>
      <c r="E31" s="1"/>
      <c r="F31" s="1"/>
      <c r="G31" s="1"/>
      <c r="H31" s="1"/>
      <c r="I31" s="1"/>
      <c r="J31" s="1"/>
    </row>
    <row r="32" ht="15" spans="1:10">
      <c r="A32" s="32"/>
      <c r="B32" s="1"/>
      <c r="C32" s="1"/>
      <c r="D32" s="1"/>
      <c r="E32" s="1"/>
      <c r="F32" s="1"/>
      <c r="G32" s="1"/>
      <c r="H32" s="1"/>
      <c r="I32" s="1"/>
      <c r="J32" s="1"/>
    </row>
  </sheetData>
  <mergeCells count="1">
    <mergeCell ref="A15:A16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S235"/>
  <sheetViews>
    <sheetView topLeftCell="A43" workbookViewId="0">
      <selection activeCell="K75" sqref="K75"/>
    </sheetView>
  </sheetViews>
  <sheetFormatPr defaultColWidth="11" defaultRowHeight="13.5" customHeight="1"/>
  <cols>
    <col min="1" max="1" width="10.775"/>
    <col min="2" max="2" width="6.775" customWidth="1"/>
    <col min="3" max="3" width="5.21666666666667" customWidth="1"/>
    <col min="4" max="4" width="6.44166666666667" customWidth="1"/>
    <col min="5" max="5" width="8.44166666666667" customWidth="1"/>
    <col min="6" max="6" width="7.33333333333333" customWidth="1"/>
    <col min="7" max="7" width="6.55833333333333" customWidth="1"/>
    <col min="8" max="8" width="6.66666666666667" style="42" customWidth="1"/>
    <col min="9" max="9" width="6.66666666666667" customWidth="1"/>
    <col min="10" max="10" width="6.55833333333333" customWidth="1"/>
    <col min="11" max="11" width="10.775"/>
    <col min="12" max="12" width="10.8833333333333" customWidth="1"/>
    <col min="13" max="13" width="9.44166666666667" customWidth="1"/>
    <col min="14" max="18" width="10.775"/>
    <col min="19" max="19" width="33.2166666666667" hidden="1" customWidth="1"/>
  </cols>
  <sheetData>
    <row r="1" customHeight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2" t="s">
        <v>6</v>
      </c>
      <c r="I1" s="2" t="s">
        <v>7</v>
      </c>
      <c r="J1" s="2" t="s">
        <v>8</v>
      </c>
      <c r="K1" s="1" t="s">
        <v>9</v>
      </c>
      <c r="L1" t="s">
        <v>16</v>
      </c>
      <c r="M1" t="s">
        <v>17</v>
      </c>
    </row>
    <row r="2" customHeight="1" spans="1:19">
      <c r="A2" s="32">
        <v>43489</v>
      </c>
      <c r="B2" s="9">
        <v>971</v>
      </c>
      <c r="C2" s="9">
        <v>1</v>
      </c>
      <c r="D2" s="10">
        <v>0.001</v>
      </c>
      <c r="E2" s="11">
        <v>0.93</v>
      </c>
      <c r="F2" s="11">
        <v>0.93</v>
      </c>
      <c r="G2" s="9" t="s">
        <v>11</v>
      </c>
      <c r="H2" s="9" t="s">
        <v>11</v>
      </c>
      <c r="I2" s="9" t="s">
        <v>11</v>
      </c>
      <c r="J2" s="9" t="s">
        <v>11</v>
      </c>
      <c r="K2" s="9" t="s">
        <v>11</v>
      </c>
      <c r="L2" s="9" t="s">
        <v>11</v>
      </c>
      <c r="M2" s="39" t="str">
        <f>IFERROR((I2+J2)/C2," ")</f>
        <v> </v>
      </c>
      <c r="S2" t="s">
        <v>49</v>
      </c>
    </row>
    <row r="3" customHeight="1" spans="1:19">
      <c r="A3" s="32">
        <f t="shared" ref="A3:A31" si="0">A2+1</f>
        <v>43490</v>
      </c>
      <c r="B3" s="20">
        <v>2877</v>
      </c>
      <c r="C3" s="9">
        <v>1</v>
      </c>
      <c r="D3" s="10">
        <v>0.0003</v>
      </c>
      <c r="E3" s="11">
        <v>0.8</v>
      </c>
      <c r="F3" s="11">
        <v>0.8</v>
      </c>
      <c r="G3" s="9" t="s">
        <v>11</v>
      </c>
      <c r="H3" s="9" t="s">
        <v>11</v>
      </c>
      <c r="I3" s="9" t="s">
        <v>11</v>
      </c>
      <c r="J3" s="9" t="s">
        <v>11</v>
      </c>
      <c r="K3" s="9" t="s">
        <v>11</v>
      </c>
      <c r="L3" s="9" t="s">
        <v>11</v>
      </c>
      <c r="M3" s="39" t="str">
        <f t="shared" ref="M3:M44" si="1">IFERROR((I3+J3)/C3," ")</f>
        <v> </v>
      </c>
      <c r="S3" t="s">
        <v>50</v>
      </c>
    </row>
    <row r="4" customHeight="1" spans="1:19">
      <c r="A4" s="32">
        <f t="shared" si="0"/>
        <v>43491</v>
      </c>
      <c r="B4" s="20">
        <v>2753</v>
      </c>
      <c r="C4" s="9">
        <v>7</v>
      </c>
      <c r="D4" s="10">
        <v>0.0025</v>
      </c>
      <c r="E4" s="11">
        <v>4.11</v>
      </c>
      <c r="F4" s="11">
        <v>0.59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39" t="str">
        <f t="shared" si="1"/>
        <v> </v>
      </c>
      <c r="S4" t="s">
        <v>51</v>
      </c>
    </row>
    <row r="5" customHeight="1" spans="1:19">
      <c r="A5" s="32">
        <f t="shared" si="0"/>
        <v>43492</v>
      </c>
      <c r="B5" s="20">
        <v>3057</v>
      </c>
      <c r="C5" s="9">
        <v>21</v>
      </c>
      <c r="D5" s="10">
        <v>0.0069</v>
      </c>
      <c r="E5" s="11">
        <v>15.13</v>
      </c>
      <c r="F5" s="11">
        <v>0.72</v>
      </c>
      <c r="G5" s="12">
        <v>0</v>
      </c>
      <c r="H5" s="9">
        <v>0</v>
      </c>
      <c r="I5" s="9">
        <v>0</v>
      </c>
      <c r="J5" s="9">
        <v>1</v>
      </c>
      <c r="K5" s="16">
        <v>0</v>
      </c>
      <c r="L5" s="9">
        <v>0</v>
      </c>
      <c r="M5" s="39">
        <f t="shared" si="1"/>
        <v>0.0476190476190476</v>
      </c>
      <c r="S5" t="s">
        <v>52</v>
      </c>
    </row>
    <row r="6" customHeight="1" spans="1:19">
      <c r="A6" s="32">
        <f t="shared" si="0"/>
        <v>43493</v>
      </c>
      <c r="B6" s="20">
        <v>2991</v>
      </c>
      <c r="C6" s="9">
        <v>26</v>
      </c>
      <c r="D6" s="10">
        <v>0.0087</v>
      </c>
      <c r="E6" s="11">
        <v>21.89</v>
      </c>
      <c r="F6" s="11">
        <v>0.84</v>
      </c>
      <c r="G6" s="10">
        <v>0.0385</v>
      </c>
      <c r="H6" s="9">
        <v>82.18</v>
      </c>
      <c r="I6" s="9">
        <v>2</v>
      </c>
      <c r="J6" s="9">
        <v>1</v>
      </c>
      <c r="K6" s="66">
        <v>1799</v>
      </c>
      <c r="L6" s="9">
        <v>1</v>
      </c>
      <c r="M6" s="39">
        <f t="shared" si="1"/>
        <v>0.115384615384615</v>
      </c>
      <c r="S6" t="s">
        <v>53</v>
      </c>
    </row>
    <row r="7" customHeight="1" spans="1:19">
      <c r="A7" s="32">
        <f t="shared" si="0"/>
        <v>43494</v>
      </c>
      <c r="B7" s="20">
        <v>3476</v>
      </c>
      <c r="C7" s="9">
        <v>14</v>
      </c>
      <c r="D7" s="10">
        <v>0.004</v>
      </c>
      <c r="E7" s="11">
        <v>11.65</v>
      </c>
      <c r="F7" s="11">
        <v>0.83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39" t="str">
        <f t="shared" si="1"/>
        <v> </v>
      </c>
      <c r="S7" t="s">
        <v>54</v>
      </c>
    </row>
    <row r="8" customHeight="1" spans="1:19">
      <c r="A8" s="32">
        <f t="shared" si="0"/>
        <v>43495</v>
      </c>
      <c r="B8" s="13">
        <v>3519</v>
      </c>
      <c r="C8" s="4">
        <v>13</v>
      </c>
      <c r="D8" s="5">
        <v>0.0037</v>
      </c>
      <c r="E8" s="6">
        <v>11.54</v>
      </c>
      <c r="F8" s="6">
        <v>0.89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11</v>
      </c>
      <c r="M8" s="39" t="str">
        <f t="shared" si="1"/>
        <v> </v>
      </c>
      <c r="S8" t="s">
        <v>55</v>
      </c>
    </row>
    <row r="9" customHeight="1" spans="1:19">
      <c r="A9" s="32">
        <f t="shared" si="0"/>
        <v>43496</v>
      </c>
      <c r="B9" s="20">
        <v>3583</v>
      </c>
      <c r="C9" s="9">
        <v>23</v>
      </c>
      <c r="D9" s="10">
        <v>0.0064</v>
      </c>
      <c r="E9" s="11">
        <v>20.65</v>
      </c>
      <c r="F9" s="11">
        <v>0.9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39" t="str">
        <f t="shared" si="1"/>
        <v> </v>
      </c>
      <c r="S9" t="s">
        <v>56</v>
      </c>
    </row>
    <row r="10" customHeight="1" spans="1:19">
      <c r="A10" s="32">
        <f t="shared" si="0"/>
        <v>43497</v>
      </c>
      <c r="B10" s="20">
        <v>13860</v>
      </c>
      <c r="C10" s="9">
        <v>276</v>
      </c>
      <c r="D10" s="10">
        <v>0.0199</v>
      </c>
      <c r="E10" s="11">
        <v>199.98</v>
      </c>
      <c r="F10" s="11">
        <v>0.72</v>
      </c>
      <c r="G10" s="12">
        <v>0</v>
      </c>
      <c r="H10" s="9">
        <v>0</v>
      </c>
      <c r="I10" s="9">
        <v>31</v>
      </c>
      <c r="J10" s="9">
        <v>5</v>
      </c>
      <c r="K10" s="16">
        <v>0</v>
      </c>
      <c r="L10" s="9">
        <v>0</v>
      </c>
      <c r="M10" s="39">
        <f t="shared" si="1"/>
        <v>0.130434782608696</v>
      </c>
      <c r="S10" t="s">
        <v>57</v>
      </c>
    </row>
    <row r="11" customHeight="1" spans="1:19">
      <c r="A11" s="32">
        <f t="shared" si="0"/>
        <v>43498</v>
      </c>
      <c r="B11" s="20">
        <v>3283</v>
      </c>
      <c r="C11" s="9">
        <v>20</v>
      </c>
      <c r="D11" s="10">
        <v>0.0061</v>
      </c>
      <c r="E11" s="11">
        <v>19.98</v>
      </c>
      <c r="F11" s="16">
        <v>1</v>
      </c>
      <c r="G11" s="12">
        <v>0</v>
      </c>
      <c r="H11" s="9">
        <v>0</v>
      </c>
      <c r="I11" s="9">
        <v>1</v>
      </c>
      <c r="J11" s="9">
        <v>0</v>
      </c>
      <c r="K11" s="16">
        <v>0</v>
      </c>
      <c r="L11" s="9">
        <v>0</v>
      </c>
      <c r="M11" s="39">
        <f t="shared" si="1"/>
        <v>0.05</v>
      </c>
      <c r="S11" t="s">
        <v>58</v>
      </c>
    </row>
    <row r="12" customHeight="1" spans="1:19">
      <c r="A12" s="32">
        <f t="shared" si="0"/>
        <v>43499</v>
      </c>
      <c r="B12" s="20">
        <v>18421</v>
      </c>
      <c r="C12" s="9">
        <v>91</v>
      </c>
      <c r="D12" s="10">
        <v>0.0049</v>
      </c>
      <c r="E12" s="11">
        <v>84.5</v>
      </c>
      <c r="F12" s="11">
        <v>0.93</v>
      </c>
      <c r="G12" s="12">
        <v>0</v>
      </c>
      <c r="H12" s="9">
        <v>0</v>
      </c>
      <c r="I12" s="9">
        <v>4</v>
      </c>
      <c r="J12" s="9">
        <v>0</v>
      </c>
      <c r="K12" s="16">
        <v>0</v>
      </c>
      <c r="L12" s="9">
        <v>0</v>
      </c>
      <c r="M12" s="39">
        <f t="shared" si="1"/>
        <v>0.043956043956044</v>
      </c>
      <c r="S12" t="s">
        <v>59</v>
      </c>
    </row>
    <row r="13" customHeight="1" spans="1:19">
      <c r="A13" s="32">
        <f t="shared" si="0"/>
        <v>43500</v>
      </c>
      <c r="B13" s="20"/>
      <c r="C13" s="9"/>
      <c r="D13" s="10"/>
      <c r="E13" s="11"/>
      <c r="F13" s="11"/>
      <c r="G13" s="12"/>
      <c r="H13" s="9"/>
      <c r="I13" s="9"/>
      <c r="J13" s="9"/>
      <c r="K13" s="16"/>
      <c r="L13" s="9"/>
      <c r="M13" s="39" t="str">
        <f t="shared" si="1"/>
        <v> </v>
      </c>
      <c r="S13" t="s">
        <v>60</v>
      </c>
    </row>
    <row r="14" customHeight="1" spans="1:19">
      <c r="A14" s="32">
        <f t="shared" si="0"/>
        <v>43501</v>
      </c>
      <c r="B14" s="20"/>
      <c r="C14" s="9"/>
      <c r="D14" s="10"/>
      <c r="E14" s="11"/>
      <c r="F14" s="11"/>
      <c r="G14" s="10"/>
      <c r="H14" s="9"/>
      <c r="I14" s="9"/>
      <c r="J14" s="9"/>
      <c r="K14" s="16"/>
      <c r="L14" s="9"/>
      <c r="M14" s="39" t="str">
        <f t="shared" si="1"/>
        <v> </v>
      </c>
      <c r="S14" t="s">
        <v>61</v>
      </c>
    </row>
    <row r="15" customHeight="1" spans="1:19">
      <c r="A15" s="32">
        <f t="shared" si="0"/>
        <v>43502</v>
      </c>
      <c r="B15" s="20"/>
      <c r="C15" s="9"/>
      <c r="D15" s="10"/>
      <c r="E15" s="11"/>
      <c r="F15" s="11"/>
      <c r="G15" s="10"/>
      <c r="H15" s="9"/>
      <c r="I15" s="9"/>
      <c r="J15" s="9"/>
      <c r="K15" s="16"/>
      <c r="L15" s="9"/>
      <c r="M15" s="39" t="str">
        <f t="shared" si="1"/>
        <v> </v>
      </c>
      <c r="S15" t="s">
        <v>62</v>
      </c>
    </row>
    <row r="16" customHeight="1" spans="1:19">
      <c r="A16" s="32">
        <f t="shared" si="0"/>
        <v>43503</v>
      </c>
      <c r="B16" s="20"/>
      <c r="C16" s="9"/>
      <c r="D16" s="10"/>
      <c r="E16" s="11"/>
      <c r="F16" s="11"/>
      <c r="G16" s="10"/>
      <c r="H16" s="9"/>
      <c r="I16" s="9"/>
      <c r="J16" s="9"/>
      <c r="K16" s="16"/>
      <c r="L16" s="9"/>
      <c r="M16" s="39" t="str">
        <f t="shared" si="1"/>
        <v> </v>
      </c>
      <c r="S16" t="s">
        <v>63</v>
      </c>
    </row>
    <row r="17" customHeight="1" spans="1:19">
      <c r="A17" s="32">
        <f t="shared" si="0"/>
        <v>43504</v>
      </c>
      <c r="B17" s="20"/>
      <c r="C17" s="9"/>
      <c r="D17" s="10"/>
      <c r="E17" s="11"/>
      <c r="F17" s="11"/>
      <c r="G17" s="10"/>
      <c r="H17" s="9"/>
      <c r="I17" s="9"/>
      <c r="J17" s="9"/>
      <c r="K17" s="16"/>
      <c r="L17" s="9"/>
      <c r="M17" s="39" t="str">
        <f t="shared" si="1"/>
        <v> </v>
      </c>
      <c r="S17" t="s">
        <v>64</v>
      </c>
    </row>
    <row r="18" customHeight="1" spans="1:19">
      <c r="A18" s="32">
        <f t="shared" si="0"/>
        <v>43505</v>
      </c>
      <c r="B18" s="20">
        <v>3489</v>
      </c>
      <c r="C18" s="9">
        <v>33</v>
      </c>
      <c r="D18" s="10">
        <v>0.0095</v>
      </c>
      <c r="E18" s="11">
        <v>33.31</v>
      </c>
      <c r="F18" s="11">
        <v>1.01</v>
      </c>
      <c r="G18" s="10">
        <v>0.0303</v>
      </c>
      <c r="H18" s="9">
        <v>117.65</v>
      </c>
      <c r="I18" s="9">
        <v>2</v>
      </c>
      <c r="J18" s="9">
        <v>1</v>
      </c>
      <c r="K18" s="16">
        <v>3919</v>
      </c>
      <c r="L18" s="9">
        <v>1</v>
      </c>
      <c r="M18" s="39">
        <f t="shared" si="1"/>
        <v>0.0909090909090909</v>
      </c>
      <c r="S18" t="s">
        <v>65</v>
      </c>
    </row>
    <row r="19" customHeight="1" spans="1:19">
      <c r="A19" s="32">
        <f t="shared" si="0"/>
        <v>43506</v>
      </c>
      <c r="B19" s="13">
        <v>6345</v>
      </c>
      <c r="C19" s="4">
        <v>66</v>
      </c>
      <c r="D19" s="5">
        <v>0.0104</v>
      </c>
      <c r="E19" s="6">
        <v>71.03</v>
      </c>
      <c r="F19" s="6">
        <v>1.08</v>
      </c>
      <c r="G19" s="7">
        <v>0</v>
      </c>
      <c r="H19" s="4">
        <v>0</v>
      </c>
      <c r="I19" s="4">
        <v>2</v>
      </c>
      <c r="J19" s="4">
        <v>2</v>
      </c>
      <c r="K19" s="15">
        <v>0</v>
      </c>
      <c r="L19" s="4">
        <v>0</v>
      </c>
      <c r="M19" s="39">
        <f t="shared" si="1"/>
        <v>0.0606060606060606</v>
      </c>
      <c r="S19" t="s">
        <v>66</v>
      </c>
    </row>
    <row r="20" customHeight="1" spans="1:19">
      <c r="A20" s="32">
        <f t="shared" si="0"/>
        <v>43507</v>
      </c>
      <c r="B20" s="20">
        <v>5713</v>
      </c>
      <c r="C20" s="9">
        <v>92</v>
      </c>
      <c r="D20" s="10">
        <v>0.0161</v>
      </c>
      <c r="E20" s="11">
        <v>99.86</v>
      </c>
      <c r="F20" s="11">
        <v>1.09</v>
      </c>
      <c r="G20" s="12">
        <v>0</v>
      </c>
      <c r="H20" s="9">
        <v>0</v>
      </c>
      <c r="I20" s="9">
        <v>2</v>
      </c>
      <c r="J20" s="9">
        <v>0</v>
      </c>
      <c r="K20" s="16">
        <v>0</v>
      </c>
      <c r="L20" s="9">
        <v>0</v>
      </c>
      <c r="M20" s="39">
        <f t="shared" si="1"/>
        <v>0.0217391304347826</v>
      </c>
      <c r="S20" t="s">
        <v>67</v>
      </c>
    </row>
    <row r="21" customHeight="1" spans="1:19">
      <c r="A21" s="32">
        <f t="shared" si="0"/>
        <v>43508</v>
      </c>
      <c r="B21" s="20">
        <v>4872</v>
      </c>
      <c r="C21" s="9">
        <v>93</v>
      </c>
      <c r="D21" s="10">
        <v>0.0191</v>
      </c>
      <c r="E21" s="11">
        <v>97.58</v>
      </c>
      <c r="F21" s="11">
        <v>1.05</v>
      </c>
      <c r="G21" s="10">
        <v>0.0215</v>
      </c>
      <c r="H21" s="9">
        <v>18.45</v>
      </c>
      <c r="I21" s="9">
        <v>2</v>
      </c>
      <c r="J21" s="9">
        <v>2</v>
      </c>
      <c r="K21" s="16">
        <v>1800</v>
      </c>
      <c r="L21" s="9">
        <v>2</v>
      </c>
      <c r="M21" s="39">
        <f t="shared" si="1"/>
        <v>0.043010752688172</v>
      </c>
      <c r="S21" t="s">
        <v>68</v>
      </c>
    </row>
    <row r="22" customHeight="1" spans="1:19">
      <c r="A22" s="32">
        <f t="shared" si="0"/>
        <v>43509</v>
      </c>
      <c r="B22" s="20">
        <v>4854</v>
      </c>
      <c r="C22" s="9">
        <v>94</v>
      </c>
      <c r="D22" s="10">
        <v>0.0194</v>
      </c>
      <c r="E22" s="11">
        <v>98.72</v>
      </c>
      <c r="F22" s="11">
        <v>1.05</v>
      </c>
      <c r="G22" s="12">
        <v>0</v>
      </c>
      <c r="H22" s="9">
        <v>0</v>
      </c>
      <c r="I22" s="9">
        <v>1</v>
      </c>
      <c r="J22" s="9">
        <v>2</v>
      </c>
      <c r="K22" s="16">
        <v>0</v>
      </c>
      <c r="L22" s="9">
        <v>0</v>
      </c>
      <c r="M22" s="39">
        <f t="shared" si="1"/>
        <v>0.0319148936170213</v>
      </c>
      <c r="S22" t="s">
        <v>69</v>
      </c>
    </row>
    <row r="23" customHeight="1" spans="1:19">
      <c r="A23" s="32">
        <f t="shared" si="0"/>
        <v>43510</v>
      </c>
      <c r="B23" s="20">
        <v>6698</v>
      </c>
      <c r="C23" s="9">
        <v>94</v>
      </c>
      <c r="D23" s="10">
        <v>0.014</v>
      </c>
      <c r="E23" s="11">
        <v>99.08</v>
      </c>
      <c r="F23" s="11">
        <v>1.05</v>
      </c>
      <c r="G23" s="12">
        <v>0</v>
      </c>
      <c r="H23" s="9">
        <v>0</v>
      </c>
      <c r="I23" s="9">
        <v>1</v>
      </c>
      <c r="J23" s="9">
        <v>0</v>
      </c>
      <c r="K23" s="16">
        <v>0</v>
      </c>
      <c r="L23" s="9">
        <v>0</v>
      </c>
      <c r="M23" s="39">
        <f t="shared" si="1"/>
        <v>0.0106382978723404</v>
      </c>
      <c r="S23" t="s">
        <v>70</v>
      </c>
    </row>
    <row r="24" customHeight="1" spans="1:19">
      <c r="A24" s="32">
        <f t="shared" si="0"/>
        <v>43511</v>
      </c>
      <c r="B24" s="20">
        <v>5463</v>
      </c>
      <c r="C24" s="9">
        <v>98</v>
      </c>
      <c r="D24" s="10">
        <v>0.0179</v>
      </c>
      <c r="E24" s="11">
        <v>99.92</v>
      </c>
      <c r="F24" s="11">
        <v>1.02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39" t="str">
        <f t="shared" si="1"/>
        <v> </v>
      </c>
      <c r="S24" t="s">
        <v>71</v>
      </c>
    </row>
    <row r="25" customHeight="1" spans="1:19">
      <c r="A25" s="32">
        <f t="shared" si="0"/>
        <v>43512</v>
      </c>
      <c r="B25" s="20">
        <v>5945</v>
      </c>
      <c r="C25" s="9">
        <v>102</v>
      </c>
      <c r="D25" s="10">
        <v>0.0172</v>
      </c>
      <c r="E25" s="11">
        <v>99.95</v>
      </c>
      <c r="F25" s="11">
        <v>0.98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39" t="str">
        <f t="shared" si="1"/>
        <v> </v>
      </c>
      <c r="S25" t="s">
        <v>72</v>
      </c>
    </row>
    <row r="26" customHeight="1" spans="1:19">
      <c r="A26" s="32">
        <f t="shared" si="0"/>
        <v>43513</v>
      </c>
      <c r="B26" s="20">
        <v>5154</v>
      </c>
      <c r="C26" s="9">
        <v>95</v>
      </c>
      <c r="D26" s="10">
        <v>0.0184</v>
      </c>
      <c r="E26" s="11">
        <v>99.9</v>
      </c>
      <c r="F26" s="11">
        <v>1.05</v>
      </c>
      <c r="G26" s="10">
        <v>0.0105</v>
      </c>
      <c r="H26" s="9">
        <v>61.05</v>
      </c>
      <c r="I26" s="9">
        <v>0</v>
      </c>
      <c r="J26" s="9">
        <v>0</v>
      </c>
      <c r="K26" s="16">
        <v>6099</v>
      </c>
      <c r="L26" s="9">
        <v>1</v>
      </c>
      <c r="M26" s="39">
        <f t="shared" si="1"/>
        <v>0</v>
      </c>
      <c r="S26" t="s">
        <v>73</v>
      </c>
    </row>
    <row r="27" customHeight="1" spans="1:19">
      <c r="A27" s="32">
        <f t="shared" si="0"/>
        <v>43514</v>
      </c>
      <c r="B27" s="20">
        <v>5610</v>
      </c>
      <c r="C27" s="9">
        <v>95</v>
      </c>
      <c r="D27" s="10">
        <v>0.0169</v>
      </c>
      <c r="E27" s="11">
        <v>99.92</v>
      </c>
      <c r="F27" s="11">
        <v>1.05</v>
      </c>
      <c r="G27" s="12">
        <v>0</v>
      </c>
      <c r="H27" s="9">
        <v>0</v>
      </c>
      <c r="I27" s="9">
        <v>1</v>
      </c>
      <c r="J27" s="9">
        <v>2</v>
      </c>
      <c r="K27" s="16">
        <v>0</v>
      </c>
      <c r="L27" s="9"/>
      <c r="M27" s="39">
        <f t="shared" si="1"/>
        <v>0.0315789473684211</v>
      </c>
      <c r="S27" t="s">
        <v>74</v>
      </c>
    </row>
    <row r="28" customHeight="1" spans="1:19">
      <c r="A28" s="32">
        <f t="shared" si="0"/>
        <v>43515</v>
      </c>
      <c r="B28" s="20">
        <v>4719</v>
      </c>
      <c r="C28" s="9">
        <v>106</v>
      </c>
      <c r="D28" s="10">
        <v>0.0225</v>
      </c>
      <c r="E28" s="11">
        <v>99.84</v>
      </c>
      <c r="F28" s="11">
        <v>0.94</v>
      </c>
      <c r="G28" s="9" t="s">
        <v>11</v>
      </c>
      <c r="H28" s="9" t="s">
        <v>11</v>
      </c>
      <c r="I28" s="9" t="s">
        <v>11</v>
      </c>
      <c r="J28" s="9" t="s">
        <v>11</v>
      </c>
      <c r="K28" s="9" t="s">
        <v>11</v>
      </c>
      <c r="L28" s="9" t="s">
        <v>11</v>
      </c>
      <c r="M28" s="39" t="str">
        <f t="shared" si="1"/>
        <v> </v>
      </c>
      <c r="N28" s="9"/>
      <c r="O28" s="9">
        <v>0</v>
      </c>
      <c r="S28" t="s">
        <v>75</v>
      </c>
    </row>
    <row r="29" customHeight="1" spans="1:19">
      <c r="A29" s="32">
        <f t="shared" si="0"/>
        <v>43516</v>
      </c>
      <c r="B29" s="20">
        <v>6747</v>
      </c>
      <c r="C29" s="9">
        <v>99</v>
      </c>
      <c r="D29" s="10">
        <v>0.0147</v>
      </c>
      <c r="E29" s="11">
        <v>95.09</v>
      </c>
      <c r="F29" s="11">
        <v>0.96</v>
      </c>
      <c r="G29" s="12">
        <v>0</v>
      </c>
      <c r="H29" s="9">
        <v>0</v>
      </c>
      <c r="I29" s="9">
        <v>1</v>
      </c>
      <c r="J29" s="9">
        <v>0</v>
      </c>
      <c r="K29" s="16">
        <v>0</v>
      </c>
      <c r="L29" s="9">
        <v>0</v>
      </c>
      <c r="M29" s="39">
        <f t="shared" si="1"/>
        <v>0.0101010101010101</v>
      </c>
      <c r="S29" t="s">
        <v>76</v>
      </c>
    </row>
    <row r="30" customHeight="1" spans="1:19">
      <c r="A30" s="32">
        <f t="shared" si="0"/>
        <v>43517</v>
      </c>
      <c r="B30" s="20">
        <v>6747</v>
      </c>
      <c r="C30" s="9">
        <v>99</v>
      </c>
      <c r="D30" s="10">
        <v>0.0147</v>
      </c>
      <c r="E30" s="11">
        <v>95.09</v>
      </c>
      <c r="F30" s="11">
        <v>0.96</v>
      </c>
      <c r="G30" s="12">
        <v>0</v>
      </c>
      <c r="H30" s="9">
        <v>0</v>
      </c>
      <c r="I30" s="9">
        <v>1</v>
      </c>
      <c r="J30" s="9">
        <v>0</v>
      </c>
      <c r="K30" s="16">
        <v>0</v>
      </c>
      <c r="L30" s="9">
        <v>0</v>
      </c>
      <c r="M30" s="39">
        <f t="shared" si="1"/>
        <v>0.0101010101010101</v>
      </c>
      <c r="S30" t="s">
        <v>77</v>
      </c>
    </row>
    <row r="31" customHeight="1" spans="1:19">
      <c r="A31" s="32">
        <f t="shared" si="0"/>
        <v>43518</v>
      </c>
      <c r="B31" s="62">
        <v>3855</v>
      </c>
      <c r="C31" s="63">
        <v>88</v>
      </c>
      <c r="D31" s="64">
        <v>0.0228</v>
      </c>
      <c r="E31" s="63" t="s">
        <v>78</v>
      </c>
      <c r="F31" s="63" t="s">
        <v>79</v>
      </c>
      <c r="G31" s="65">
        <v>0</v>
      </c>
      <c r="H31" s="63">
        <v>0</v>
      </c>
      <c r="I31" s="63">
        <v>1</v>
      </c>
      <c r="J31" s="63">
        <v>1</v>
      </c>
      <c r="K31" s="63" t="s">
        <v>20</v>
      </c>
      <c r="L31" s="63">
        <v>0</v>
      </c>
      <c r="M31" s="67">
        <f t="shared" si="1"/>
        <v>0.0227272727272727</v>
      </c>
      <c r="S31" t="s">
        <v>80</v>
      </c>
    </row>
    <row r="32" customHeight="1" spans="1:13">
      <c r="A32" s="32">
        <f t="shared" ref="A32:A42" si="2">A31+1</f>
        <v>43519</v>
      </c>
      <c r="B32" s="20">
        <v>4849</v>
      </c>
      <c r="C32" s="9">
        <v>99</v>
      </c>
      <c r="D32" s="10">
        <v>0.0204</v>
      </c>
      <c r="E32" s="11">
        <v>99.89</v>
      </c>
      <c r="F32" s="11">
        <v>1.01</v>
      </c>
      <c r="G32" s="10">
        <v>0.0101</v>
      </c>
      <c r="H32" s="9">
        <v>0.01</v>
      </c>
      <c r="I32" s="9">
        <v>0</v>
      </c>
      <c r="J32" s="9">
        <v>3</v>
      </c>
      <c r="K32" s="16">
        <v>1</v>
      </c>
      <c r="L32" s="9">
        <v>1</v>
      </c>
      <c r="M32" s="39">
        <f t="shared" si="1"/>
        <v>0.0303030303030303</v>
      </c>
    </row>
    <row r="33" customHeight="1" spans="1:13">
      <c r="A33" s="32">
        <f t="shared" si="2"/>
        <v>43520</v>
      </c>
      <c r="B33" s="20">
        <v>4369</v>
      </c>
      <c r="C33" s="9">
        <v>103</v>
      </c>
      <c r="D33" s="10">
        <v>0.0236</v>
      </c>
      <c r="E33" s="11">
        <v>98.99</v>
      </c>
      <c r="F33" s="11">
        <v>0.96</v>
      </c>
      <c r="G33" s="12">
        <v>0</v>
      </c>
      <c r="H33" s="9">
        <v>0</v>
      </c>
      <c r="I33" s="9">
        <v>0</v>
      </c>
      <c r="J33" s="9">
        <v>1</v>
      </c>
      <c r="K33" s="16">
        <v>0</v>
      </c>
      <c r="L33" s="9">
        <v>0</v>
      </c>
      <c r="M33" s="39">
        <f t="shared" si="1"/>
        <v>0.00970873786407767</v>
      </c>
    </row>
    <row r="34" customHeight="1" spans="1:13">
      <c r="A34" s="32">
        <f t="shared" si="2"/>
        <v>43521</v>
      </c>
      <c r="B34" s="20">
        <v>4450</v>
      </c>
      <c r="C34" s="9">
        <v>98</v>
      </c>
      <c r="D34" s="10">
        <v>0.022</v>
      </c>
      <c r="E34" s="11">
        <v>99.71</v>
      </c>
      <c r="F34" s="11">
        <v>1.02</v>
      </c>
      <c r="G34" s="12">
        <v>0</v>
      </c>
      <c r="H34" s="9">
        <v>0</v>
      </c>
      <c r="I34" s="9">
        <v>2</v>
      </c>
      <c r="J34" s="9">
        <v>0</v>
      </c>
      <c r="K34" s="16">
        <v>0</v>
      </c>
      <c r="L34" s="9">
        <v>0</v>
      </c>
      <c r="M34" s="39">
        <f t="shared" si="1"/>
        <v>0.0204081632653061</v>
      </c>
    </row>
    <row r="35" customHeight="1" spans="1:13">
      <c r="A35" s="32">
        <f t="shared" si="2"/>
        <v>43522</v>
      </c>
      <c r="B35" s="20">
        <v>4525</v>
      </c>
      <c r="C35" s="9">
        <v>85</v>
      </c>
      <c r="D35" s="10">
        <v>0.0188</v>
      </c>
      <c r="E35" s="11">
        <v>99.98</v>
      </c>
      <c r="F35" s="11">
        <v>1.18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 t="s">
        <v>11</v>
      </c>
      <c r="M35" s="39" t="str">
        <f t="shared" si="1"/>
        <v> </v>
      </c>
    </row>
    <row r="36" customHeight="1" spans="1:13">
      <c r="A36" s="32">
        <f t="shared" si="2"/>
        <v>43523</v>
      </c>
      <c r="B36" s="20">
        <v>5622</v>
      </c>
      <c r="C36" s="9">
        <v>91</v>
      </c>
      <c r="D36" s="10">
        <v>0.0162</v>
      </c>
      <c r="E36" s="11">
        <v>99.91</v>
      </c>
      <c r="F36" s="11">
        <v>1.1</v>
      </c>
      <c r="G36" s="10">
        <v>0.011</v>
      </c>
      <c r="H36" s="9">
        <v>9.67</v>
      </c>
      <c r="I36" s="9">
        <v>0</v>
      </c>
      <c r="J36" s="9">
        <v>0</v>
      </c>
      <c r="K36" s="16">
        <v>966</v>
      </c>
      <c r="L36" s="9">
        <v>1</v>
      </c>
      <c r="M36" s="39">
        <f t="shared" si="1"/>
        <v>0</v>
      </c>
    </row>
    <row r="37" customHeight="1" spans="1:13">
      <c r="A37" s="32">
        <f t="shared" si="2"/>
        <v>43524</v>
      </c>
      <c r="B37" s="20">
        <v>5906</v>
      </c>
      <c r="C37" s="9">
        <v>89</v>
      </c>
      <c r="D37" s="10">
        <v>0.0151</v>
      </c>
      <c r="E37" s="11">
        <v>92.75</v>
      </c>
      <c r="F37" s="11">
        <v>1.04</v>
      </c>
      <c r="G37" s="12">
        <v>0</v>
      </c>
      <c r="H37" s="9">
        <v>0</v>
      </c>
      <c r="I37" s="9">
        <v>1</v>
      </c>
      <c r="J37" s="9">
        <v>0</v>
      </c>
      <c r="K37" s="16">
        <v>0</v>
      </c>
      <c r="L37" s="9">
        <v>0</v>
      </c>
      <c r="M37" s="39">
        <f t="shared" si="1"/>
        <v>0.0112359550561798</v>
      </c>
    </row>
    <row r="38" customHeight="1" spans="1:13">
      <c r="A38" s="32">
        <f t="shared" si="2"/>
        <v>43525</v>
      </c>
      <c r="B38" s="20">
        <v>6063</v>
      </c>
      <c r="C38" s="9">
        <v>71</v>
      </c>
      <c r="D38" s="10">
        <v>0.0117</v>
      </c>
      <c r="E38" s="11">
        <v>65.63</v>
      </c>
      <c r="F38" s="11">
        <v>0.92</v>
      </c>
      <c r="G38" s="12">
        <v>0</v>
      </c>
      <c r="H38" s="9">
        <v>0</v>
      </c>
      <c r="I38" s="9">
        <v>2</v>
      </c>
      <c r="J38" s="9">
        <v>1</v>
      </c>
      <c r="K38" s="16">
        <v>0</v>
      </c>
      <c r="L38" s="9">
        <v>0</v>
      </c>
      <c r="M38" s="39">
        <f t="shared" si="1"/>
        <v>0.0422535211267606</v>
      </c>
    </row>
    <row r="39" customHeight="1" spans="1:13">
      <c r="A39" s="32">
        <f t="shared" si="2"/>
        <v>43526</v>
      </c>
      <c r="B39" s="20">
        <v>6084</v>
      </c>
      <c r="C39" s="9">
        <v>67</v>
      </c>
      <c r="D39" s="10">
        <v>0.011</v>
      </c>
      <c r="E39" s="11">
        <v>68.89</v>
      </c>
      <c r="F39" s="11">
        <v>1.03</v>
      </c>
      <c r="G39" s="12">
        <v>0</v>
      </c>
      <c r="H39" s="9">
        <v>0</v>
      </c>
      <c r="I39" s="9">
        <v>0</v>
      </c>
      <c r="J39" s="9">
        <v>1</v>
      </c>
      <c r="K39" s="16">
        <v>0</v>
      </c>
      <c r="L39" s="9">
        <v>0</v>
      </c>
      <c r="M39" s="39">
        <f t="shared" si="1"/>
        <v>0.0149253731343284</v>
      </c>
    </row>
    <row r="40" customHeight="1" spans="1:13">
      <c r="A40" s="32">
        <f t="shared" si="2"/>
        <v>43527</v>
      </c>
      <c r="B40" s="20">
        <v>5633</v>
      </c>
      <c r="C40" s="9">
        <v>92</v>
      </c>
      <c r="D40" s="10">
        <v>0.0163</v>
      </c>
      <c r="E40" s="11">
        <v>97.46</v>
      </c>
      <c r="F40" s="11">
        <v>1.06</v>
      </c>
      <c r="G40" s="12">
        <v>0</v>
      </c>
      <c r="H40" s="9">
        <v>0</v>
      </c>
      <c r="I40" s="9">
        <v>0</v>
      </c>
      <c r="J40" s="9">
        <v>1</v>
      </c>
      <c r="K40" s="16">
        <v>0</v>
      </c>
      <c r="L40" s="9">
        <v>0</v>
      </c>
      <c r="M40" s="39">
        <f t="shared" si="1"/>
        <v>0.0108695652173913</v>
      </c>
    </row>
    <row r="41" customHeight="1" spans="1:13">
      <c r="A41" s="32">
        <f t="shared" si="2"/>
        <v>43528</v>
      </c>
      <c r="B41" s="20">
        <v>4962</v>
      </c>
      <c r="C41" s="9">
        <v>59</v>
      </c>
      <c r="D41" s="10">
        <v>0.0119</v>
      </c>
      <c r="E41" s="11">
        <v>55.58</v>
      </c>
      <c r="F41" s="11">
        <v>0.94</v>
      </c>
      <c r="G41" s="12">
        <v>0</v>
      </c>
      <c r="H41" s="9">
        <v>0</v>
      </c>
      <c r="I41" s="9">
        <v>2</v>
      </c>
      <c r="J41" s="9">
        <v>3</v>
      </c>
      <c r="K41" s="16">
        <v>0</v>
      </c>
      <c r="L41" s="9">
        <v>0</v>
      </c>
      <c r="M41" s="39">
        <f t="shared" si="1"/>
        <v>0.0847457627118644</v>
      </c>
    </row>
    <row r="42" customHeight="1" spans="1:13">
      <c r="A42" s="32">
        <f t="shared" si="2"/>
        <v>43529</v>
      </c>
      <c r="B42" s="20">
        <v>4219</v>
      </c>
      <c r="C42" s="9">
        <v>40</v>
      </c>
      <c r="D42" s="10">
        <v>0.0095</v>
      </c>
      <c r="E42" s="11">
        <v>38.19</v>
      </c>
      <c r="F42" s="11">
        <v>0.95</v>
      </c>
      <c r="G42" s="12">
        <v>0.05</v>
      </c>
      <c r="H42" s="9">
        <v>36.74</v>
      </c>
      <c r="I42" s="9">
        <v>4</v>
      </c>
      <c r="J42" s="9">
        <v>0</v>
      </c>
      <c r="K42" s="16">
        <v>1403</v>
      </c>
      <c r="L42" s="9">
        <v>2</v>
      </c>
      <c r="M42" s="39">
        <f t="shared" si="1"/>
        <v>0.1</v>
      </c>
    </row>
    <row r="43" customHeight="1" spans="1:13">
      <c r="A43" s="32">
        <f t="shared" ref="A43:A48" si="3">A42+1</f>
        <v>43530</v>
      </c>
      <c r="B43" s="20">
        <v>4311</v>
      </c>
      <c r="C43" s="9">
        <v>62</v>
      </c>
      <c r="D43" s="10">
        <v>0.0144</v>
      </c>
      <c r="E43" s="11">
        <v>59.79</v>
      </c>
      <c r="F43" s="11">
        <v>0.96</v>
      </c>
      <c r="G43" s="10">
        <v>0.0323</v>
      </c>
      <c r="H43" s="9">
        <v>25.73</v>
      </c>
      <c r="I43" s="9">
        <v>4</v>
      </c>
      <c r="J43" s="9">
        <v>1</v>
      </c>
      <c r="K43" s="11">
        <v>1538.4</v>
      </c>
      <c r="L43" s="9">
        <v>2</v>
      </c>
      <c r="M43" s="39">
        <f t="shared" si="1"/>
        <v>0.0806451612903226</v>
      </c>
    </row>
    <row r="44" customHeight="1" spans="1:13">
      <c r="A44" s="32">
        <f t="shared" si="3"/>
        <v>43531</v>
      </c>
      <c r="B44" s="20">
        <v>4096</v>
      </c>
      <c r="C44" s="9">
        <v>43</v>
      </c>
      <c r="D44" s="10">
        <v>0.0105</v>
      </c>
      <c r="E44" s="11">
        <v>38.16</v>
      </c>
      <c r="F44" s="11">
        <v>0.89</v>
      </c>
      <c r="G44" s="9" t="s">
        <v>11</v>
      </c>
      <c r="H44" s="9" t="s">
        <v>11</v>
      </c>
      <c r="I44" s="9" t="s">
        <v>11</v>
      </c>
      <c r="J44" s="9" t="s">
        <v>11</v>
      </c>
      <c r="K44" s="9" t="s">
        <v>11</v>
      </c>
      <c r="L44" s="9" t="s">
        <v>11</v>
      </c>
      <c r="M44" s="39" t="str">
        <f t="shared" si="1"/>
        <v> </v>
      </c>
    </row>
    <row r="45" customHeight="1" spans="1:13">
      <c r="A45" s="32">
        <f t="shared" si="3"/>
        <v>43532</v>
      </c>
      <c r="B45" s="48">
        <v>3579</v>
      </c>
      <c r="C45" s="49">
        <v>33</v>
      </c>
      <c r="D45" s="50">
        <v>0.0092</v>
      </c>
      <c r="E45" s="49" t="s">
        <v>81</v>
      </c>
      <c r="F45" s="49" t="s">
        <v>82</v>
      </c>
      <c r="G45" s="51">
        <v>0</v>
      </c>
      <c r="H45" s="49">
        <v>0</v>
      </c>
      <c r="I45" s="49">
        <v>2</v>
      </c>
      <c r="J45" s="49">
        <v>0</v>
      </c>
      <c r="K45" s="49" t="s">
        <v>20</v>
      </c>
      <c r="L45" s="49">
        <v>0</v>
      </c>
      <c r="M45" s="39">
        <f t="shared" ref="M44:M68" si="4">IFERROR((I45+J45)/C45," ")</f>
        <v>0.0606060606060606</v>
      </c>
    </row>
    <row r="46" customHeight="1" spans="1:13">
      <c r="A46" s="32">
        <f t="shared" si="3"/>
        <v>43533</v>
      </c>
      <c r="B46" s="20">
        <v>3853</v>
      </c>
      <c r="C46" s="9">
        <v>32</v>
      </c>
      <c r="D46" s="10">
        <v>0.0083</v>
      </c>
      <c r="E46" s="11">
        <v>29.96</v>
      </c>
      <c r="F46" s="11">
        <v>0.94</v>
      </c>
      <c r="G46" s="12">
        <v>0</v>
      </c>
      <c r="H46" s="9">
        <v>0</v>
      </c>
      <c r="I46" s="9">
        <v>0</v>
      </c>
      <c r="J46" s="9">
        <v>1</v>
      </c>
      <c r="K46" s="16">
        <v>0</v>
      </c>
      <c r="L46" s="9">
        <v>0</v>
      </c>
      <c r="M46" s="39">
        <f t="shared" si="4"/>
        <v>0.03125</v>
      </c>
    </row>
    <row r="47" customHeight="1" spans="1:13">
      <c r="A47" s="32">
        <f t="shared" si="3"/>
        <v>43534</v>
      </c>
      <c r="B47" s="20">
        <v>3440</v>
      </c>
      <c r="C47" s="9">
        <v>38</v>
      </c>
      <c r="D47" s="10">
        <v>0.011</v>
      </c>
      <c r="E47" s="11">
        <v>41.57</v>
      </c>
      <c r="F47" s="11">
        <v>1.09</v>
      </c>
      <c r="G47" s="9" t="s">
        <v>11</v>
      </c>
      <c r="H47" s="9" t="s">
        <v>11</v>
      </c>
      <c r="I47" s="9" t="s">
        <v>11</v>
      </c>
      <c r="J47" s="9" t="s">
        <v>11</v>
      </c>
      <c r="K47" s="9" t="s">
        <v>11</v>
      </c>
      <c r="L47" s="9" t="s">
        <v>11</v>
      </c>
      <c r="M47" s="39" t="str">
        <f t="shared" si="4"/>
        <v> </v>
      </c>
    </row>
    <row r="48" customHeight="1" spans="1:13">
      <c r="A48" s="32">
        <f t="shared" si="3"/>
        <v>43535</v>
      </c>
      <c r="B48" s="20">
        <v>3597</v>
      </c>
      <c r="C48" s="9">
        <v>44</v>
      </c>
      <c r="D48" s="10">
        <v>0.0122</v>
      </c>
      <c r="E48" s="11">
        <v>47.32</v>
      </c>
      <c r="F48" s="11">
        <v>1.08</v>
      </c>
      <c r="G48" s="12">
        <v>0</v>
      </c>
      <c r="H48" s="9">
        <v>0</v>
      </c>
      <c r="I48" s="9">
        <v>7</v>
      </c>
      <c r="J48" s="9">
        <v>3</v>
      </c>
      <c r="K48" s="16">
        <v>0</v>
      </c>
      <c r="L48" s="9">
        <v>0</v>
      </c>
      <c r="M48" s="39">
        <f t="shared" si="4"/>
        <v>0.227272727272727</v>
      </c>
    </row>
    <row r="49" customHeight="1" spans="1:13">
      <c r="A49" s="32">
        <f t="shared" ref="A49:A66" si="5">A48+1</f>
        <v>43536</v>
      </c>
      <c r="B49" s="20">
        <v>3004</v>
      </c>
      <c r="C49" s="9">
        <v>33</v>
      </c>
      <c r="D49" s="10">
        <v>0.011</v>
      </c>
      <c r="E49" s="11">
        <v>33.26</v>
      </c>
      <c r="F49" s="11">
        <v>1.01</v>
      </c>
      <c r="G49" s="9" t="s">
        <v>11</v>
      </c>
      <c r="H49" s="9" t="s">
        <v>11</v>
      </c>
      <c r="I49" s="9" t="s">
        <v>11</v>
      </c>
      <c r="J49" s="9" t="s">
        <v>11</v>
      </c>
      <c r="K49" s="9" t="s">
        <v>11</v>
      </c>
      <c r="L49" s="9" t="s">
        <v>11</v>
      </c>
      <c r="M49" s="39" t="str">
        <f t="shared" si="4"/>
        <v> </v>
      </c>
    </row>
    <row r="50" customHeight="1" spans="1:13">
      <c r="A50" s="32">
        <f t="shared" si="5"/>
        <v>43537</v>
      </c>
      <c r="B50" s="20">
        <v>2718</v>
      </c>
      <c r="C50" s="9">
        <v>25</v>
      </c>
      <c r="D50" s="10">
        <v>0.0092</v>
      </c>
      <c r="E50" s="11">
        <v>26.59</v>
      </c>
      <c r="F50" s="11">
        <v>1.06</v>
      </c>
      <c r="G50" s="12">
        <v>0</v>
      </c>
      <c r="H50" s="9">
        <v>0</v>
      </c>
      <c r="I50" s="9">
        <v>0</v>
      </c>
      <c r="J50" s="9">
        <v>1</v>
      </c>
      <c r="K50" s="16">
        <v>0</v>
      </c>
      <c r="L50" s="9">
        <v>0</v>
      </c>
      <c r="M50" s="39">
        <f t="shared" si="4"/>
        <v>0.04</v>
      </c>
    </row>
    <row r="51" customHeight="1" spans="1:13">
      <c r="A51" s="32">
        <f t="shared" si="5"/>
        <v>43538</v>
      </c>
      <c r="B51" s="20">
        <v>3440</v>
      </c>
      <c r="C51" s="9">
        <v>30</v>
      </c>
      <c r="D51" s="10">
        <v>0.0087</v>
      </c>
      <c r="E51" s="11">
        <v>32.01</v>
      </c>
      <c r="F51" s="11">
        <v>1.07</v>
      </c>
      <c r="G51" s="10">
        <v>0.0333</v>
      </c>
      <c r="H51" s="9">
        <v>17.37</v>
      </c>
      <c r="I51" s="9">
        <v>2</v>
      </c>
      <c r="J51" s="9">
        <v>2</v>
      </c>
      <c r="K51" s="16">
        <v>556</v>
      </c>
      <c r="L51" s="9">
        <v>1</v>
      </c>
      <c r="M51" s="39">
        <f t="shared" si="4"/>
        <v>0.133333333333333</v>
      </c>
    </row>
    <row r="52" customFormat="1" customHeight="1" spans="1:13">
      <c r="A52" s="32">
        <f t="shared" si="5"/>
        <v>43539</v>
      </c>
      <c r="B52" s="20">
        <v>3425</v>
      </c>
      <c r="C52" s="9">
        <v>27</v>
      </c>
      <c r="D52" s="10">
        <v>0.0079</v>
      </c>
      <c r="E52" s="11">
        <v>28.59</v>
      </c>
      <c r="F52" s="11">
        <v>1.06</v>
      </c>
      <c r="G52" s="12">
        <v>0</v>
      </c>
      <c r="H52" s="9">
        <v>0</v>
      </c>
      <c r="I52" s="9">
        <v>1</v>
      </c>
      <c r="J52" s="9">
        <v>0</v>
      </c>
      <c r="K52" s="16">
        <v>0</v>
      </c>
      <c r="L52" s="9">
        <v>0</v>
      </c>
      <c r="M52" s="39">
        <f t="shared" si="4"/>
        <v>0.037037037037037</v>
      </c>
    </row>
    <row r="53" customFormat="1" customHeight="1" spans="1:13">
      <c r="A53" s="32">
        <f t="shared" si="5"/>
        <v>43540</v>
      </c>
      <c r="B53" s="20">
        <v>3488</v>
      </c>
      <c r="C53" s="9">
        <v>50</v>
      </c>
      <c r="D53" s="10">
        <v>0.0143</v>
      </c>
      <c r="E53" s="11">
        <v>54.9</v>
      </c>
      <c r="F53" s="11">
        <v>1.1</v>
      </c>
      <c r="G53" s="12">
        <v>0</v>
      </c>
      <c r="H53" s="9">
        <v>0</v>
      </c>
      <c r="I53" s="9">
        <v>1</v>
      </c>
      <c r="J53" s="9">
        <v>3</v>
      </c>
      <c r="K53" s="16">
        <v>0</v>
      </c>
      <c r="L53" s="9">
        <v>0</v>
      </c>
      <c r="M53" s="39">
        <f t="shared" si="4"/>
        <v>0.08</v>
      </c>
    </row>
    <row r="54" customFormat="1" customHeight="1" spans="1:13">
      <c r="A54" s="32">
        <f t="shared" si="5"/>
        <v>43541</v>
      </c>
      <c r="B54" s="20">
        <v>3795</v>
      </c>
      <c r="C54" s="9">
        <v>30</v>
      </c>
      <c r="D54" s="10">
        <v>0.0079</v>
      </c>
      <c r="E54" s="11">
        <v>37.15</v>
      </c>
      <c r="F54" s="11">
        <v>1.24</v>
      </c>
      <c r="G54" s="12">
        <v>0</v>
      </c>
      <c r="H54" s="9">
        <v>0</v>
      </c>
      <c r="I54" s="9">
        <v>3</v>
      </c>
      <c r="J54" s="9">
        <v>1</v>
      </c>
      <c r="K54" s="16">
        <v>0</v>
      </c>
      <c r="L54" s="9">
        <v>0</v>
      </c>
      <c r="M54" s="39">
        <f t="shared" si="4"/>
        <v>0.133333333333333</v>
      </c>
    </row>
    <row r="55" customFormat="1" customHeight="1" spans="1:13">
      <c r="A55" s="32">
        <f t="shared" si="5"/>
        <v>43542</v>
      </c>
      <c r="B55" s="20">
        <v>4895</v>
      </c>
      <c r="C55" s="9">
        <v>42</v>
      </c>
      <c r="D55" s="10">
        <v>0.0086</v>
      </c>
      <c r="E55" s="11">
        <v>48.82</v>
      </c>
      <c r="F55" s="11">
        <v>1.16</v>
      </c>
      <c r="G55" s="9" t="s">
        <v>11</v>
      </c>
      <c r="H55" s="9" t="s">
        <v>11</v>
      </c>
      <c r="I55" s="9" t="s">
        <v>11</v>
      </c>
      <c r="J55" s="9" t="s">
        <v>11</v>
      </c>
      <c r="K55" s="9" t="s">
        <v>11</v>
      </c>
      <c r="L55" s="9" t="s">
        <v>11</v>
      </c>
      <c r="M55" s="39" t="str">
        <f t="shared" si="4"/>
        <v> </v>
      </c>
    </row>
    <row r="56" customFormat="1" customHeight="1" spans="1:13">
      <c r="A56" s="32">
        <f t="shared" si="5"/>
        <v>43543</v>
      </c>
      <c r="B56" s="20">
        <v>4269</v>
      </c>
      <c r="C56" s="9">
        <v>58</v>
      </c>
      <c r="D56" s="10">
        <v>0.0136</v>
      </c>
      <c r="E56" s="11">
        <v>70.82</v>
      </c>
      <c r="F56" s="11">
        <v>1.22</v>
      </c>
      <c r="G56" s="12">
        <v>0</v>
      </c>
      <c r="H56" s="9">
        <v>0</v>
      </c>
      <c r="I56" s="9">
        <v>2</v>
      </c>
      <c r="J56" s="9">
        <v>0</v>
      </c>
      <c r="K56" s="16">
        <v>0</v>
      </c>
      <c r="L56" s="9">
        <v>0</v>
      </c>
      <c r="M56" s="39">
        <f t="shared" si="4"/>
        <v>0.0344827586206897</v>
      </c>
    </row>
    <row r="57" customFormat="1" customHeight="1" spans="1:13">
      <c r="A57" s="32">
        <f t="shared" si="5"/>
        <v>43544</v>
      </c>
      <c r="B57" s="20">
        <v>3706</v>
      </c>
      <c r="C57" s="9">
        <v>39</v>
      </c>
      <c r="D57" s="10">
        <v>0.0105</v>
      </c>
      <c r="E57" s="11">
        <v>42.57</v>
      </c>
      <c r="F57" s="11">
        <v>1.09</v>
      </c>
      <c r="G57" s="9" t="s">
        <v>11</v>
      </c>
      <c r="H57" s="9" t="s">
        <v>11</v>
      </c>
      <c r="I57" s="9" t="s">
        <v>11</v>
      </c>
      <c r="J57" s="9" t="s">
        <v>11</v>
      </c>
      <c r="K57" s="9" t="s">
        <v>11</v>
      </c>
      <c r="M57" s="39" t="str">
        <f t="shared" si="4"/>
        <v> </v>
      </c>
    </row>
    <row r="58" customFormat="1" customHeight="1" spans="1:13">
      <c r="A58" s="32">
        <f t="shared" si="5"/>
        <v>43545</v>
      </c>
      <c r="B58" s="20">
        <v>3112</v>
      </c>
      <c r="C58" s="9">
        <v>32</v>
      </c>
      <c r="D58" s="10">
        <v>0.0103</v>
      </c>
      <c r="E58" s="11">
        <v>34.83</v>
      </c>
      <c r="F58" s="11">
        <v>1.09</v>
      </c>
      <c r="G58" s="12">
        <v>0</v>
      </c>
      <c r="H58" s="9">
        <v>0</v>
      </c>
      <c r="I58" s="9">
        <v>0</v>
      </c>
      <c r="J58" s="9">
        <v>1</v>
      </c>
      <c r="K58" s="16">
        <v>0</v>
      </c>
      <c r="L58" s="9">
        <v>0</v>
      </c>
      <c r="M58" s="39">
        <f t="shared" si="4"/>
        <v>0.03125</v>
      </c>
    </row>
    <row r="59" customFormat="1" customHeight="1" spans="1:13">
      <c r="A59" s="32">
        <f t="shared" si="5"/>
        <v>43546</v>
      </c>
      <c r="B59" s="20">
        <v>2624</v>
      </c>
      <c r="C59" s="9">
        <v>29</v>
      </c>
      <c r="D59" s="10">
        <v>0.0111</v>
      </c>
      <c r="E59" s="11">
        <v>34.07</v>
      </c>
      <c r="F59" s="11">
        <v>1.17</v>
      </c>
      <c r="G59" s="9" t="s">
        <v>11</v>
      </c>
      <c r="H59" s="9" t="s">
        <v>11</v>
      </c>
      <c r="I59" s="9" t="s">
        <v>11</v>
      </c>
      <c r="J59" s="9" t="s">
        <v>11</v>
      </c>
      <c r="K59" s="9" t="s">
        <v>11</v>
      </c>
      <c r="L59" s="9" t="s">
        <v>11</v>
      </c>
      <c r="M59" s="39" t="str">
        <f t="shared" si="4"/>
        <v> </v>
      </c>
    </row>
    <row r="60" customFormat="1" customHeight="1" spans="1:13">
      <c r="A60" s="32">
        <f t="shared" si="5"/>
        <v>43547</v>
      </c>
      <c r="B60" s="20">
        <v>2504</v>
      </c>
      <c r="C60" s="9">
        <v>33</v>
      </c>
      <c r="D60" s="10">
        <v>0.0132</v>
      </c>
      <c r="E60" s="11">
        <v>37.63</v>
      </c>
      <c r="F60" s="11">
        <v>1.14</v>
      </c>
      <c r="G60" s="12">
        <v>0</v>
      </c>
      <c r="H60" s="9">
        <v>0</v>
      </c>
      <c r="I60" s="9">
        <v>1</v>
      </c>
      <c r="J60" s="9">
        <v>0</v>
      </c>
      <c r="K60" s="16">
        <v>0</v>
      </c>
      <c r="L60" s="9">
        <v>0</v>
      </c>
      <c r="M60" s="39">
        <f t="shared" si="4"/>
        <v>0.0303030303030303</v>
      </c>
    </row>
    <row r="61" customFormat="1" customHeight="1" spans="1:13">
      <c r="A61" s="32">
        <f t="shared" si="5"/>
        <v>43548</v>
      </c>
      <c r="B61" s="20">
        <v>3427</v>
      </c>
      <c r="C61" s="9">
        <v>68</v>
      </c>
      <c r="D61" s="10">
        <v>0.0198</v>
      </c>
      <c r="E61" s="11">
        <v>75.59</v>
      </c>
      <c r="F61" s="11">
        <v>1.11</v>
      </c>
      <c r="G61" s="12">
        <v>0</v>
      </c>
      <c r="H61" s="9">
        <v>0</v>
      </c>
      <c r="I61" s="9">
        <v>1</v>
      </c>
      <c r="J61" s="9">
        <v>1</v>
      </c>
      <c r="K61" s="16">
        <v>0</v>
      </c>
      <c r="L61" s="9">
        <v>0</v>
      </c>
      <c r="M61" s="39">
        <f t="shared" si="4"/>
        <v>0.0294117647058824</v>
      </c>
    </row>
    <row r="62" customFormat="1" customHeight="1" spans="1:13">
      <c r="A62" s="32">
        <f t="shared" si="5"/>
        <v>43549</v>
      </c>
      <c r="B62" s="20">
        <v>3744</v>
      </c>
      <c r="C62" s="9">
        <v>41</v>
      </c>
      <c r="D62" s="10">
        <v>0.011</v>
      </c>
      <c r="E62" s="11">
        <v>47.35</v>
      </c>
      <c r="F62" s="11">
        <v>1.15</v>
      </c>
      <c r="G62" s="12">
        <v>0</v>
      </c>
      <c r="H62" s="9">
        <v>0</v>
      </c>
      <c r="I62" s="9">
        <v>1</v>
      </c>
      <c r="J62" s="9">
        <v>0</v>
      </c>
      <c r="K62" s="16">
        <v>0</v>
      </c>
      <c r="L62" s="9">
        <v>0</v>
      </c>
      <c r="M62" s="39">
        <f t="shared" si="4"/>
        <v>0.024390243902439</v>
      </c>
    </row>
    <row r="63" customFormat="1" customHeight="1" spans="1:13">
      <c r="A63" s="32">
        <f t="shared" si="5"/>
        <v>43550</v>
      </c>
      <c r="B63" s="20">
        <v>3731</v>
      </c>
      <c r="C63" s="9">
        <v>71</v>
      </c>
      <c r="D63" s="10">
        <v>0.019</v>
      </c>
      <c r="E63" s="11">
        <v>78.32</v>
      </c>
      <c r="F63" s="11">
        <v>1.1</v>
      </c>
      <c r="G63" s="12">
        <v>0</v>
      </c>
      <c r="H63" s="9">
        <v>0</v>
      </c>
      <c r="I63" s="9">
        <v>0</v>
      </c>
      <c r="J63" s="9">
        <v>2</v>
      </c>
      <c r="K63" s="16">
        <v>0</v>
      </c>
      <c r="L63" s="9">
        <v>0</v>
      </c>
      <c r="M63" s="39">
        <f t="shared" si="4"/>
        <v>0.028169014084507</v>
      </c>
    </row>
    <row r="64" customFormat="1" customHeight="1" spans="1:13">
      <c r="A64" s="32">
        <f t="shared" si="5"/>
        <v>43551</v>
      </c>
      <c r="B64" s="20">
        <v>5052</v>
      </c>
      <c r="C64" s="9">
        <v>87</v>
      </c>
      <c r="D64" s="10">
        <v>0.0172</v>
      </c>
      <c r="E64" s="16">
        <v>100</v>
      </c>
      <c r="F64" s="11">
        <v>1.15</v>
      </c>
      <c r="G64" s="9" t="s">
        <v>11</v>
      </c>
      <c r="H64" s="9" t="s">
        <v>11</v>
      </c>
      <c r="I64" s="9" t="s">
        <v>11</v>
      </c>
      <c r="J64" s="9" t="s">
        <v>11</v>
      </c>
      <c r="K64" s="9" t="s">
        <v>11</v>
      </c>
      <c r="L64" s="9" t="s">
        <v>11</v>
      </c>
      <c r="M64" s="39" t="str">
        <f t="shared" si="4"/>
        <v> </v>
      </c>
    </row>
    <row r="65" customFormat="1" customHeight="1" spans="1:13">
      <c r="A65" s="32">
        <f t="shared" si="5"/>
        <v>43552</v>
      </c>
      <c r="B65" s="20">
        <v>4547</v>
      </c>
      <c r="C65" s="9">
        <v>88</v>
      </c>
      <c r="D65" s="10">
        <v>0.0194</v>
      </c>
      <c r="E65" s="11">
        <v>96.78</v>
      </c>
      <c r="F65" s="11">
        <v>1.1</v>
      </c>
      <c r="G65" s="12">
        <v>0</v>
      </c>
      <c r="H65" s="9">
        <v>0</v>
      </c>
      <c r="I65" s="9">
        <v>2</v>
      </c>
      <c r="J65" s="9">
        <v>3</v>
      </c>
      <c r="K65" s="16">
        <v>0</v>
      </c>
      <c r="L65" s="9">
        <v>0</v>
      </c>
      <c r="M65" s="39">
        <f t="shared" si="4"/>
        <v>0.0568181818181818</v>
      </c>
    </row>
    <row r="66" customFormat="1" customHeight="1" spans="1:13">
      <c r="A66" s="32">
        <f t="shared" si="5"/>
        <v>43553</v>
      </c>
      <c r="B66" s="20">
        <v>4125</v>
      </c>
      <c r="C66" s="9">
        <v>84</v>
      </c>
      <c r="D66" s="10">
        <v>0.0204</v>
      </c>
      <c r="E66" s="11">
        <v>87.49</v>
      </c>
      <c r="F66" s="11">
        <v>1.04</v>
      </c>
      <c r="G66" s="12">
        <v>0</v>
      </c>
      <c r="H66" s="9">
        <v>0</v>
      </c>
      <c r="I66" s="9">
        <v>0</v>
      </c>
      <c r="J66" s="9">
        <v>1</v>
      </c>
      <c r="K66" s="16">
        <v>0</v>
      </c>
      <c r="L66" s="9">
        <v>0</v>
      </c>
      <c r="M66" s="39">
        <f t="shared" si="4"/>
        <v>0.0119047619047619</v>
      </c>
    </row>
    <row r="67" customFormat="1" customHeight="1" spans="1:13">
      <c r="A67" s="32">
        <f>A66+1</f>
        <v>43554</v>
      </c>
      <c r="B67" s="55">
        <v>3645</v>
      </c>
      <c r="C67" s="56">
        <v>57</v>
      </c>
      <c r="D67" s="57">
        <v>0.0156</v>
      </c>
      <c r="E67" s="58">
        <v>66.98</v>
      </c>
      <c r="F67" s="58">
        <v>1.18</v>
      </c>
      <c r="G67" s="57">
        <v>0.0175</v>
      </c>
      <c r="H67" s="56">
        <v>34.32</v>
      </c>
      <c r="I67" s="56">
        <v>10</v>
      </c>
      <c r="J67" s="56">
        <v>0</v>
      </c>
      <c r="K67" s="68">
        <v>2299</v>
      </c>
      <c r="L67" s="56">
        <v>1</v>
      </c>
      <c r="M67" s="39">
        <f t="shared" si="4"/>
        <v>0.175438596491228</v>
      </c>
    </row>
    <row r="68" s="41" customFormat="1" customHeight="1" spans="1:13">
      <c r="A68" s="59" t="s">
        <v>23</v>
      </c>
      <c r="J68" s="60"/>
      <c r="K68" s="61">
        <v>-1799</v>
      </c>
      <c r="M68" s="39" t="str">
        <f t="shared" si="4"/>
        <v> </v>
      </c>
    </row>
    <row r="69" customHeight="1" spans="1:13">
      <c r="A69" s="21" t="s">
        <v>12</v>
      </c>
      <c r="B69" s="22">
        <f>SUM(B1:B68)</f>
        <v>283811</v>
      </c>
      <c r="C69" s="22">
        <f>SUM(C1:C68)</f>
        <v>3817</v>
      </c>
      <c r="D69" s="23">
        <f>C69/B69*100%</f>
        <v>0.0134490911204992</v>
      </c>
      <c r="E69" s="24">
        <f>SUM(E1:E68)</f>
        <v>3747.98</v>
      </c>
      <c r="F69" s="24">
        <f>E69/C69</f>
        <v>0.981917736442233</v>
      </c>
      <c r="G69" s="23">
        <f>L69/C69</f>
        <v>0.00340581608593136</v>
      </c>
      <c r="H69" s="25">
        <f>K69/E69</f>
        <v>4.95771055341811</v>
      </c>
      <c r="I69" s="22">
        <f>SUM(I1:I68)</f>
        <v>100</v>
      </c>
      <c r="J69" s="22">
        <f>SUM(J1:J68)</f>
        <v>47</v>
      </c>
      <c r="K69" s="22">
        <f>SUM(K1:K68)</f>
        <v>18581.4</v>
      </c>
      <c r="L69" s="22">
        <f>SUM(L1:L68)</f>
        <v>13</v>
      </c>
      <c r="M69" s="23">
        <f>(I69+J69)/C69</f>
        <v>0.0385119203563008</v>
      </c>
    </row>
    <row r="70" customHeight="1" spans="1:13">
      <c r="A70" s="26"/>
      <c r="B70" s="27" t="s">
        <v>0</v>
      </c>
      <c r="C70" s="27" t="s">
        <v>1</v>
      </c>
      <c r="D70" s="27" t="s">
        <v>2</v>
      </c>
      <c r="E70" s="27" t="s">
        <v>3</v>
      </c>
      <c r="F70" s="27" t="s">
        <v>4</v>
      </c>
      <c r="G70" s="27" t="s">
        <v>5</v>
      </c>
      <c r="H70" s="28" t="s">
        <v>6</v>
      </c>
      <c r="I70" s="27" t="s">
        <v>7</v>
      </c>
      <c r="J70" s="27" t="s">
        <v>8</v>
      </c>
      <c r="K70" s="27" t="s">
        <v>9</v>
      </c>
      <c r="L70" s="30" t="s">
        <v>13</v>
      </c>
      <c r="M70" s="30" t="s">
        <v>14</v>
      </c>
    </row>
    <row r="71" customHeight="1" spans="1:5">
      <c r="A71" s="1"/>
      <c r="B71" s="1"/>
      <c r="C71" s="1"/>
      <c r="D71" s="1"/>
      <c r="E71" s="1"/>
    </row>
    <row r="72" customHeight="1" spans="1:5">
      <c r="A72" s="1"/>
      <c r="B72" s="1"/>
      <c r="C72" s="1"/>
      <c r="D72" s="1"/>
      <c r="E72" s="1"/>
    </row>
    <row r="73" customHeight="1" spans="1:5">
      <c r="A73" s="1"/>
      <c r="B73" s="1"/>
      <c r="C73" s="1"/>
      <c r="D73" s="1"/>
      <c r="E73" s="1"/>
    </row>
    <row r="74" customHeight="1" spans="1:5">
      <c r="A74" s="1"/>
      <c r="B74" s="1"/>
      <c r="C74" s="1"/>
      <c r="D74" s="1"/>
      <c r="E74" s="1"/>
    </row>
    <row r="75" customHeight="1" spans="1:5">
      <c r="A75" s="1"/>
      <c r="B75" s="1"/>
      <c r="C75" s="1"/>
      <c r="D75" s="1"/>
      <c r="E75" s="1"/>
    </row>
    <row r="76" customHeight="1" spans="1:5">
      <c r="A76" s="1"/>
      <c r="B76" s="1"/>
      <c r="C76" s="1"/>
      <c r="D76" s="1"/>
      <c r="E76" s="1"/>
    </row>
    <row r="77" customHeight="1" spans="1:5">
      <c r="A77" s="1"/>
      <c r="B77" s="1"/>
      <c r="C77" s="1"/>
      <c r="D77" s="1"/>
      <c r="E77" s="1"/>
    </row>
    <row r="78" customHeight="1" spans="1:5">
      <c r="A78" s="1"/>
      <c r="B78" s="1"/>
      <c r="C78" s="1"/>
      <c r="D78" s="1"/>
      <c r="E78" s="1"/>
    </row>
    <row r="79" customHeight="1" spans="1:5">
      <c r="A79" s="1"/>
      <c r="B79" s="1"/>
      <c r="C79" s="1"/>
      <c r="D79" s="1"/>
      <c r="E79" s="1"/>
    </row>
    <row r="80" customHeight="1" spans="1:5">
      <c r="A80" s="1"/>
      <c r="B80" s="1"/>
      <c r="C80" s="1"/>
      <c r="D80" s="1"/>
      <c r="E80" s="1"/>
    </row>
    <row r="81" customHeight="1" spans="1:5">
      <c r="A81" s="1"/>
      <c r="B81" s="1"/>
      <c r="C81" s="1"/>
      <c r="D81" s="1"/>
      <c r="E81" s="1"/>
    </row>
    <row r="82" customHeight="1" spans="1:5">
      <c r="A82" s="1"/>
      <c r="B82" s="1"/>
      <c r="C82" s="1"/>
      <c r="D82" s="1"/>
      <c r="E82" s="1"/>
    </row>
    <row r="83" customHeight="1" spans="1:5">
      <c r="A83" s="1"/>
      <c r="B83" s="1"/>
      <c r="C83" s="1"/>
      <c r="D83" s="1"/>
      <c r="E83" s="1"/>
    </row>
    <row r="84" customHeight="1" spans="1:5">
      <c r="A84" s="1"/>
      <c r="B84" s="1"/>
      <c r="C84" s="1"/>
      <c r="D84" s="1"/>
      <c r="E84" s="1"/>
    </row>
    <row r="85" customHeight="1" spans="1:5">
      <c r="A85" s="1"/>
      <c r="B85" s="1"/>
      <c r="C85" s="1"/>
      <c r="D85" s="1"/>
      <c r="E85" s="1"/>
    </row>
    <row r="86" customHeight="1" spans="1:5">
      <c r="A86" s="1"/>
      <c r="B86" s="1"/>
      <c r="C86" s="1"/>
      <c r="D86" s="1"/>
      <c r="E86" s="1"/>
    </row>
    <row r="87" customHeight="1" spans="1:5">
      <c r="A87" s="1"/>
      <c r="B87" s="1"/>
      <c r="C87" s="1"/>
      <c r="D87" s="1"/>
      <c r="E87" s="1"/>
    </row>
    <row r="88" customHeight="1" spans="1:5">
      <c r="A88" s="1"/>
      <c r="B88" s="1"/>
      <c r="C88" s="1"/>
      <c r="D88" s="1"/>
      <c r="E88" s="1"/>
    </row>
    <row r="89" customHeight="1" spans="1:5">
      <c r="A89" s="1"/>
      <c r="B89" s="1"/>
      <c r="C89" s="1"/>
      <c r="D89" s="1"/>
      <c r="E89" s="1"/>
    </row>
    <row r="90" customHeight="1" spans="1:5">
      <c r="A90" s="1"/>
      <c r="B90" s="1"/>
      <c r="C90" s="1"/>
      <c r="D90" s="1"/>
      <c r="E90" s="1"/>
    </row>
    <row r="91" customHeight="1" spans="1:5">
      <c r="A91" s="1"/>
      <c r="B91" s="1"/>
      <c r="C91" s="1"/>
      <c r="D91" s="1"/>
      <c r="E91" s="1"/>
    </row>
    <row r="92" customHeight="1" spans="1:5">
      <c r="A92" s="1"/>
      <c r="B92" s="1"/>
      <c r="C92" s="1"/>
      <c r="D92" s="1"/>
      <c r="E92" s="1"/>
    </row>
    <row r="93" customHeight="1" spans="1:5">
      <c r="A93" s="1"/>
      <c r="B93" s="1"/>
      <c r="C93" s="1"/>
      <c r="D93" s="1"/>
      <c r="E93" s="1"/>
    </row>
    <row r="94" customHeight="1" spans="1:5">
      <c r="A94" s="1"/>
      <c r="B94" s="1"/>
      <c r="C94" s="1"/>
      <c r="D94" s="1"/>
      <c r="E94" s="1"/>
    </row>
    <row r="95" customHeight="1" spans="1:5">
      <c r="A95" s="1"/>
      <c r="B95" s="1"/>
      <c r="C95" s="1"/>
      <c r="D95" s="1"/>
      <c r="E95" s="1"/>
    </row>
    <row r="96" customHeight="1" spans="1:5">
      <c r="A96" s="1"/>
      <c r="B96" s="1"/>
      <c r="C96" s="1"/>
      <c r="D96" s="1"/>
      <c r="E96" s="1"/>
    </row>
    <row r="97" customHeight="1" spans="1:5">
      <c r="A97" s="1"/>
      <c r="B97" s="1"/>
      <c r="C97" s="1"/>
      <c r="D97" s="1"/>
      <c r="E97" s="1"/>
    </row>
    <row r="98" customHeight="1" spans="1:5">
      <c r="A98" s="1"/>
      <c r="B98" s="1"/>
      <c r="C98" s="1"/>
      <c r="D98" s="1"/>
      <c r="E98" s="1"/>
    </row>
    <row r="99" customHeight="1" spans="1:5">
      <c r="A99" s="1"/>
      <c r="B99" s="1"/>
      <c r="C99" s="1"/>
      <c r="D99" s="1"/>
      <c r="E99" s="1"/>
    </row>
    <row r="100" customHeight="1" spans="1:5">
      <c r="A100" s="1"/>
      <c r="B100" s="1"/>
      <c r="C100" s="1"/>
      <c r="D100" s="1"/>
      <c r="E100" s="1"/>
    </row>
    <row r="101" customHeight="1" spans="1:5">
      <c r="A101" s="1"/>
      <c r="B101" s="1"/>
      <c r="C101" s="1"/>
      <c r="D101" s="1"/>
      <c r="E101" s="1"/>
    </row>
    <row r="102" customHeight="1" spans="1:5">
      <c r="A102" s="1"/>
      <c r="B102" s="1"/>
      <c r="C102" s="1"/>
      <c r="D102" s="1"/>
      <c r="E102" s="1"/>
    </row>
    <row r="103" customHeight="1" spans="1:5">
      <c r="A103" s="1"/>
      <c r="B103" s="1"/>
      <c r="C103" s="1"/>
      <c r="D103" s="1"/>
      <c r="E103" s="1"/>
    </row>
    <row r="104" customHeight="1" spans="1:5">
      <c r="A104" s="1"/>
      <c r="B104" s="1"/>
      <c r="C104" s="1"/>
      <c r="D104" s="1"/>
      <c r="E104" s="1"/>
    </row>
    <row r="105" customHeight="1" spans="1:5">
      <c r="A105" s="1"/>
      <c r="B105" s="1"/>
      <c r="C105" s="1"/>
      <c r="D105" s="1"/>
      <c r="E105" s="1"/>
    </row>
    <row r="106" customHeight="1" spans="1:5">
      <c r="A106" s="1"/>
      <c r="B106" s="1"/>
      <c r="C106" s="1"/>
      <c r="D106" s="1"/>
      <c r="E106" s="1"/>
    </row>
    <row r="107" customHeight="1" spans="1:5">
      <c r="A107" s="1"/>
      <c r="B107" s="1"/>
      <c r="C107" s="1"/>
      <c r="D107" s="1"/>
      <c r="E107" s="1"/>
    </row>
    <row r="108" customHeight="1" spans="1:5">
      <c r="A108" s="1"/>
      <c r="B108" s="1"/>
      <c r="C108" s="1"/>
      <c r="D108" s="1"/>
      <c r="E108" s="1"/>
    </row>
    <row r="109" customHeight="1" spans="1:5">
      <c r="A109" s="1"/>
      <c r="B109" s="1"/>
      <c r="C109" s="1"/>
      <c r="D109" s="1"/>
      <c r="E109" s="1"/>
    </row>
    <row r="110" customHeight="1" spans="1:5">
      <c r="A110" s="1"/>
      <c r="B110" s="1"/>
      <c r="C110" s="1"/>
      <c r="D110" s="1"/>
      <c r="E110" s="1"/>
    </row>
    <row r="111" customHeight="1" spans="1:5">
      <c r="A111" s="1"/>
      <c r="B111" s="1"/>
      <c r="C111" s="1"/>
      <c r="D111" s="1"/>
      <c r="E111" s="1"/>
    </row>
    <row r="112" customHeight="1" spans="1:5">
      <c r="A112" s="1"/>
      <c r="B112" s="1"/>
      <c r="C112" s="1"/>
      <c r="D112" s="1"/>
      <c r="E112" s="1"/>
    </row>
    <row r="113" customHeight="1" spans="1:5">
      <c r="A113" s="1"/>
      <c r="B113" s="1"/>
      <c r="C113" s="1"/>
      <c r="D113" s="1"/>
      <c r="E113" s="1"/>
    </row>
    <row r="114" customHeight="1" spans="1:5">
      <c r="A114" s="1"/>
      <c r="B114" s="1"/>
      <c r="C114" s="1"/>
      <c r="D114" s="1"/>
      <c r="E114" s="1"/>
    </row>
    <row r="115" customHeight="1" spans="1:5">
      <c r="A115" s="1"/>
      <c r="B115" s="1"/>
      <c r="C115" s="1"/>
      <c r="D115" s="1"/>
      <c r="E115" s="1"/>
    </row>
    <row r="116" customHeight="1" spans="1:5">
      <c r="A116" s="1"/>
      <c r="B116" s="1"/>
      <c r="C116" s="1"/>
      <c r="D116" s="1"/>
      <c r="E116" s="1"/>
    </row>
    <row r="117" customHeight="1" spans="1:5">
      <c r="A117" s="1"/>
      <c r="B117" s="1"/>
      <c r="C117" s="1"/>
      <c r="D117" s="1"/>
      <c r="E117" s="1"/>
    </row>
    <row r="118" customHeight="1" spans="1:5">
      <c r="A118" s="1"/>
      <c r="B118" s="1"/>
      <c r="C118" s="1"/>
      <c r="D118" s="1"/>
      <c r="E118" s="1"/>
    </row>
    <row r="119" customHeight="1" spans="1:5">
      <c r="A119" s="1"/>
      <c r="B119" s="1"/>
      <c r="C119" s="1"/>
      <c r="D119" s="1"/>
      <c r="E119" s="1"/>
    </row>
    <row r="120" customHeight="1" spans="1:5">
      <c r="A120" s="1"/>
      <c r="B120" s="1"/>
      <c r="C120" s="1"/>
      <c r="D120" s="1"/>
      <c r="E120" s="1"/>
    </row>
    <row r="121" customHeight="1" spans="1:5">
      <c r="A121" s="1"/>
      <c r="B121" s="1"/>
      <c r="C121" s="1"/>
      <c r="D121" s="1"/>
      <c r="E121" s="1"/>
    </row>
    <row r="122" customHeight="1" spans="1:5">
      <c r="A122" s="1"/>
      <c r="B122" s="1"/>
      <c r="C122" s="1"/>
      <c r="D122" s="1"/>
      <c r="E122" s="1"/>
    </row>
    <row r="123" customHeight="1" spans="1:5">
      <c r="A123" s="1"/>
      <c r="B123" s="1"/>
      <c r="C123" s="1"/>
      <c r="D123" s="1"/>
      <c r="E123" s="1"/>
    </row>
    <row r="124" customHeight="1" spans="1:5">
      <c r="A124" s="1"/>
      <c r="B124" s="1"/>
      <c r="C124" s="1"/>
      <c r="D124" s="1"/>
      <c r="E124" s="1"/>
    </row>
    <row r="125" customHeight="1" spans="1:5">
      <c r="A125" s="1"/>
      <c r="B125" s="1"/>
      <c r="C125" s="1"/>
      <c r="D125" s="1"/>
      <c r="E125" s="1"/>
    </row>
    <row r="126" customHeight="1" spans="1:5">
      <c r="A126" s="1"/>
      <c r="B126" s="1"/>
      <c r="C126" s="1"/>
      <c r="D126" s="1"/>
      <c r="E126" s="1"/>
    </row>
    <row r="127" customHeight="1" spans="1:5">
      <c r="A127" s="1"/>
      <c r="B127" s="1"/>
      <c r="C127" s="1"/>
      <c r="D127" s="1"/>
      <c r="E127" s="1"/>
    </row>
    <row r="128" customHeight="1" spans="1:5">
      <c r="A128" s="1"/>
      <c r="B128" s="1"/>
      <c r="C128" s="1"/>
      <c r="D128" s="1"/>
      <c r="E128" s="1"/>
    </row>
    <row r="129" customHeight="1" spans="1:5">
      <c r="A129" s="1"/>
      <c r="B129" s="1"/>
      <c r="C129" s="1"/>
      <c r="D129" s="1"/>
      <c r="E129" s="1"/>
    </row>
    <row r="130" customHeight="1" spans="1:5">
      <c r="A130" s="1"/>
      <c r="B130" s="1"/>
      <c r="C130" s="1"/>
      <c r="D130" s="1"/>
      <c r="E130" s="1"/>
    </row>
    <row r="131" customHeight="1" spans="1:5">
      <c r="A131" s="1"/>
      <c r="B131" s="1"/>
      <c r="C131" s="1"/>
      <c r="D131" s="1"/>
      <c r="E131" s="1"/>
    </row>
    <row r="132" customHeight="1" spans="1:5">
      <c r="A132" s="1"/>
      <c r="B132" s="1"/>
      <c r="C132" s="1"/>
      <c r="D132" s="1"/>
      <c r="E132" s="1"/>
    </row>
    <row r="133" customHeight="1" spans="1:5">
      <c r="A133" s="1"/>
      <c r="B133" s="1"/>
      <c r="C133" s="1"/>
      <c r="D133" s="1"/>
      <c r="E133" s="1"/>
    </row>
    <row r="134" customHeight="1" spans="1:5">
      <c r="A134" s="1"/>
      <c r="B134" s="1"/>
      <c r="C134" s="1"/>
      <c r="D134" s="1"/>
      <c r="E134" s="1"/>
    </row>
    <row r="135" customHeight="1" spans="1:5">
      <c r="A135" s="1"/>
      <c r="B135" s="1"/>
      <c r="C135" s="1"/>
      <c r="D135" s="1"/>
      <c r="E135" s="1"/>
    </row>
    <row r="136" customHeight="1" spans="1:5">
      <c r="A136" s="1"/>
      <c r="B136" s="1"/>
      <c r="C136" s="1"/>
      <c r="D136" s="1"/>
      <c r="E136" s="1"/>
    </row>
    <row r="137" customHeight="1" spans="1:5">
      <c r="A137" s="1"/>
      <c r="B137" s="1"/>
      <c r="C137" s="1"/>
      <c r="D137" s="1"/>
      <c r="E137" s="1"/>
    </row>
    <row r="138" customHeight="1" spans="1:5">
      <c r="A138" s="1"/>
      <c r="B138" s="1"/>
      <c r="C138" s="1"/>
      <c r="D138" s="1"/>
      <c r="E138" s="1"/>
    </row>
    <row r="139" customHeight="1" spans="1:5">
      <c r="A139" s="1"/>
      <c r="B139" s="1"/>
      <c r="C139" s="1"/>
      <c r="D139" s="1"/>
      <c r="E139" s="1"/>
    </row>
    <row r="140" customHeight="1" spans="1:5">
      <c r="A140" s="1"/>
      <c r="B140" s="1"/>
      <c r="C140" s="1"/>
      <c r="D140" s="1"/>
      <c r="E140" s="1"/>
    </row>
    <row r="141" customHeight="1" spans="1:5">
      <c r="A141" s="1"/>
      <c r="B141" s="1"/>
      <c r="C141" s="1"/>
      <c r="D141" s="1"/>
      <c r="E141" s="1"/>
    </row>
    <row r="142" customHeight="1" spans="1:5">
      <c r="A142" s="1"/>
      <c r="B142" s="1"/>
      <c r="C142" s="1"/>
      <c r="D142" s="1"/>
      <c r="E142" s="1"/>
    </row>
    <row r="143" customHeight="1" spans="1:5">
      <c r="A143" s="1"/>
      <c r="B143" s="1"/>
      <c r="C143" s="1"/>
      <c r="D143" s="1"/>
      <c r="E143" s="1"/>
    </row>
    <row r="144" customHeight="1" spans="1:5">
      <c r="A144" s="1"/>
      <c r="B144" s="1"/>
      <c r="C144" s="1"/>
      <c r="D144" s="1"/>
      <c r="E144" s="1"/>
    </row>
    <row r="145" customHeight="1" spans="1:5">
      <c r="A145" s="1"/>
      <c r="B145" s="1"/>
      <c r="C145" s="1"/>
      <c r="D145" s="1"/>
      <c r="E145" s="1"/>
    </row>
    <row r="146" customHeight="1" spans="1:5">
      <c r="A146" s="1"/>
      <c r="B146" s="1"/>
      <c r="C146" s="1"/>
      <c r="D146" s="1"/>
      <c r="E146" s="1"/>
    </row>
    <row r="147" customHeight="1" spans="1:5">
      <c r="A147" s="1"/>
      <c r="B147" s="1"/>
      <c r="C147" s="1"/>
      <c r="D147" s="1"/>
      <c r="E147" s="1"/>
    </row>
    <row r="148" customHeight="1" spans="1:5">
      <c r="A148" s="1"/>
      <c r="B148" s="1"/>
      <c r="C148" s="1"/>
      <c r="D148" s="1"/>
      <c r="E148" s="1"/>
    </row>
    <row r="149" customHeight="1" spans="1:5">
      <c r="A149" s="1"/>
      <c r="B149" s="1"/>
      <c r="C149" s="1"/>
      <c r="D149" s="1"/>
      <c r="E149" s="1"/>
    </row>
    <row r="150" customHeight="1" spans="1:5">
      <c r="A150" s="1"/>
      <c r="B150" s="1"/>
      <c r="C150" s="1"/>
      <c r="D150" s="1"/>
      <c r="E150" s="1"/>
    </row>
    <row r="151" customHeight="1" spans="1:5">
      <c r="A151" s="1"/>
      <c r="B151" s="1"/>
      <c r="C151" s="1"/>
      <c r="D151" s="1"/>
      <c r="E151" s="1"/>
    </row>
    <row r="152" customHeight="1" spans="1:5">
      <c r="A152" s="1"/>
      <c r="B152" s="1"/>
      <c r="C152" s="1"/>
      <c r="D152" s="1"/>
      <c r="E152" s="1"/>
    </row>
    <row r="153" customHeight="1" spans="1:5">
      <c r="A153" s="1"/>
      <c r="B153" s="1"/>
      <c r="C153" s="1"/>
      <c r="D153" s="1"/>
      <c r="E153" s="1"/>
    </row>
    <row r="154" customHeight="1" spans="1:5">
      <c r="A154" s="1"/>
      <c r="B154" s="1"/>
      <c r="C154" s="1"/>
      <c r="D154" s="1"/>
      <c r="E154" s="1"/>
    </row>
    <row r="155" customHeight="1" spans="1:5">
      <c r="A155" s="1"/>
      <c r="B155" s="1"/>
      <c r="C155" s="1"/>
      <c r="D155" s="1"/>
      <c r="E155" s="1"/>
    </row>
    <row r="156" customHeight="1" spans="1:5">
      <c r="A156" s="1"/>
      <c r="B156" s="1"/>
      <c r="C156" s="1"/>
      <c r="D156" s="1"/>
      <c r="E156" s="1"/>
    </row>
    <row r="157" customHeight="1" spans="1:5">
      <c r="A157" s="1"/>
      <c r="B157" s="1"/>
      <c r="C157" s="1"/>
      <c r="D157" s="1"/>
      <c r="E157" s="1"/>
    </row>
    <row r="158" customHeight="1" spans="1:5">
      <c r="A158" s="1"/>
      <c r="B158" s="1"/>
      <c r="C158" s="1"/>
      <c r="D158" s="1"/>
      <c r="E158" s="1"/>
    </row>
    <row r="159" customHeight="1" spans="1:5">
      <c r="A159" s="1"/>
      <c r="B159" s="1"/>
      <c r="C159" s="1"/>
      <c r="D159" s="1"/>
      <c r="E159" s="1"/>
    </row>
    <row r="160" customHeight="1" spans="1:5">
      <c r="A160" s="1"/>
      <c r="B160" s="1"/>
      <c r="C160" s="1"/>
      <c r="D160" s="1"/>
      <c r="E160" s="1"/>
    </row>
    <row r="161" customHeight="1" spans="1:5">
      <c r="A161" s="1"/>
      <c r="B161" s="1"/>
      <c r="C161" s="1"/>
      <c r="D161" s="1"/>
      <c r="E161" s="1"/>
    </row>
    <row r="162" customHeight="1" spans="1:5">
      <c r="A162" s="1"/>
      <c r="B162" s="1"/>
      <c r="C162" s="1"/>
      <c r="D162" s="1"/>
      <c r="E162" s="1"/>
    </row>
    <row r="163" customHeight="1" spans="1:5">
      <c r="A163" s="1"/>
      <c r="B163" s="1"/>
      <c r="C163" s="1"/>
      <c r="D163" s="1"/>
      <c r="E163" s="1"/>
    </row>
    <row r="164" customHeight="1" spans="1:5">
      <c r="A164" s="1"/>
      <c r="B164" s="1"/>
      <c r="C164" s="1"/>
      <c r="D164" s="1"/>
      <c r="E164" s="1"/>
    </row>
    <row r="165" customHeight="1" spans="1:5">
      <c r="A165" s="1"/>
      <c r="B165" s="1"/>
      <c r="C165" s="1"/>
      <c r="D165" s="1"/>
      <c r="E165" s="1"/>
    </row>
    <row r="166" customHeight="1" spans="1:5">
      <c r="A166" s="1"/>
      <c r="B166" s="1"/>
      <c r="C166" s="1"/>
      <c r="D166" s="1"/>
      <c r="E166" s="1"/>
    </row>
    <row r="167" customHeight="1" spans="1:5">
      <c r="A167" s="1"/>
      <c r="B167" s="1"/>
      <c r="C167" s="1"/>
      <c r="D167" s="1"/>
      <c r="E167" s="1"/>
    </row>
    <row r="168" customHeight="1" spans="1:5">
      <c r="A168" s="1"/>
      <c r="B168" s="1"/>
      <c r="C168" s="1"/>
      <c r="D168" s="1"/>
      <c r="E168" s="1"/>
    </row>
    <row r="169" customHeight="1" spans="1:5">
      <c r="A169" s="1"/>
      <c r="B169" s="1"/>
      <c r="C169" s="1"/>
      <c r="D169" s="1"/>
      <c r="E169" s="1"/>
    </row>
    <row r="170" customHeight="1" spans="1:5">
      <c r="A170" s="1"/>
      <c r="B170" s="1"/>
      <c r="C170" s="1"/>
      <c r="D170" s="1"/>
      <c r="E170" s="1"/>
    </row>
    <row r="171" customHeight="1" spans="1:5">
      <c r="A171" s="1"/>
      <c r="B171" s="1"/>
      <c r="C171" s="1"/>
      <c r="D171" s="1"/>
      <c r="E171" s="1"/>
    </row>
    <row r="172" customHeight="1" spans="1:5">
      <c r="A172" s="1"/>
      <c r="B172" s="1"/>
      <c r="C172" s="1"/>
      <c r="D172" s="1"/>
      <c r="E172" s="1"/>
    </row>
    <row r="173" customHeight="1" spans="1:5">
      <c r="A173" s="1"/>
      <c r="B173" s="1"/>
      <c r="C173" s="1"/>
      <c r="D173" s="1"/>
      <c r="E173" s="1"/>
    </row>
    <row r="174" customHeight="1" spans="1:5">
      <c r="A174" s="1"/>
      <c r="B174" s="1"/>
      <c r="C174" s="1"/>
      <c r="D174" s="1"/>
      <c r="E174" s="1"/>
    </row>
    <row r="175" customHeight="1" spans="1:5">
      <c r="A175" s="1"/>
      <c r="B175" s="1"/>
      <c r="C175" s="1"/>
      <c r="D175" s="1"/>
      <c r="E175" s="1"/>
    </row>
    <row r="176" customHeight="1" spans="1:5">
      <c r="A176" s="1"/>
      <c r="B176" s="1"/>
      <c r="C176" s="1"/>
      <c r="D176" s="1"/>
      <c r="E176" s="1"/>
    </row>
    <row r="177" customHeight="1" spans="1:5">
      <c r="A177" s="1"/>
      <c r="B177" s="1"/>
      <c r="C177" s="1"/>
      <c r="D177" s="1"/>
      <c r="E177" s="1"/>
    </row>
    <row r="178" customHeight="1" spans="1:5">
      <c r="A178" s="1"/>
      <c r="B178" s="1"/>
      <c r="C178" s="1"/>
      <c r="D178" s="1"/>
      <c r="E178" s="1"/>
    </row>
    <row r="179" customHeight="1" spans="1:5">
      <c r="A179" s="1"/>
      <c r="B179" s="1"/>
      <c r="C179" s="1"/>
      <c r="D179" s="1"/>
      <c r="E179" s="1"/>
    </row>
    <row r="180" customHeight="1" spans="1:5">
      <c r="A180" s="1"/>
      <c r="B180" s="1"/>
      <c r="C180" s="1"/>
      <c r="D180" s="1"/>
      <c r="E180" s="1"/>
    </row>
    <row r="181" customHeight="1" spans="1:5">
      <c r="A181" s="1"/>
      <c r="B181" s="1"/>
      <c r="C181" s="1"/>
      <c r="D181" s="1"/>
      <c r="E181" s="1"/>
    </row>
    <row r="182" customHeight="1" spans="1:5">
      <c r="A182" s="1"/>
      <c r="B182" s="1"/>
      <c r="C182" s="1"/>
      <c r="D182" s="1"/>
      <c r="E182" s="1"/>
    </row>
    <row r="183" customHeight="1" spans="1:5">
      <c r="A183" s="1"/>
      <c r="B183" s="1"/>
      <c r="C183" s="1"/>
      <c r="D183" s="1"/>
      <c r="E183" s="1"/>
    </row>
    <row r="184" customHeight="1" spans="1:5">
      <c r="A184" s="1"/>
      <c r="B184" s="1"/>
      <c r="C184" s="1"/>
      <c r="D184" s="1"/>
      <c r="E184" s="1"/>
    </row>
    <row r="185" customHeight="1" spans="1:5">
      <c r="A185" s="1"/>
      <c r="B185" s="1"/>
      <c r="C185" s="1"/>
      <c r="D185" s="1"/>
      <c r="E185" s="1"/>
    </row>
    <row r="186" customHeight="1" spans="1:5">
      <c r="A186" s="1"/>
      <c r="B186" s="1"/>
      <c r="C186" s="1"/>
      <c r="D186" s="1"/>
      <c r="E186" s="1"/>
    </row>
    <row r="187" customHeight="1" spans="1:5">
      <c r="A187" s="1"/>
      <c r="B187" s="1"/>
      <c r="C187" s="1"/>
      <c r="D187" s="1"/>
      <c r="E187" s="1"/>
    </row>
    <row r="188" customHeight="1" spans="1:5">
      <c r="A188" s="1"/>
      <c r="B188" s="1"/>
      <c r="C188" s="1"/>
      <c r="D188" s="1"/>
      <c r="E188" s="1"/>
    </row>
    <row r="189" customHeight="1" spans="1:5">
      <c r="A189" s="1"/>
      <c r="B189" s="1"/>
      <c r="C189" s="1"/>
      <c r="D189" s="1"/>
      <c r="E189" s="1"/>
    </row>
    <row r="190" customHeight="1" spans="1:5">
      <c r="A190" s="1"/>
      <c r="B190" s="1"/>
      <c r="C190" s="1"/>
      <c r="D190" s="1"/>
      <c r="E190" s="1"/>
    </row>
    <row r="191" customHeight="1" spans="1:5">
      <c r="A191" s="1"/>
      <c r="B191" s="1"/>
      <c r="C191" s="1"/>
      <c r="D191" s="1"/>
      <c r="E191" s="1"/>
    </row>
    <row r="192" customHeight="1" spans="1:5">
      <c r="A192" s="1"/>
      <c r="B192" s="1"/>
      <c r="C192" s="1"/>
      <c r="D192" s="1"/>
      <c r="E192" s="1"/>
    </row>
    <row r="193" customHeight="1" spans="1:5">
      <c r="A193" s="1"/>
      <c r="B193" s="1"/>
      <c r="C193" s="1"/>
      <c r="D193" s="1"/>
      <c r="E193" s="1"/>
    </row>
    <row r="194" customHeight="1" spans="1:5">
      <c r="A194" s="1"/>
      <c r="B194" s="1"/>
      <c r="C194" s="1"/>
      <c r="D194" s="1"/>
      <c r="E194" s="1"/>
    </row>
    <row r="195" customHeight="1" spans="1:5">
      <c r="A195" s="1"/>
      <c r="B195" s="1"/>
      <c r="C195" s="1"/>
      <c r="D195" s="1"/>
      <c r="E195" s="1"/>
    </row>
    <row r="196" customHeight="1" spans="1:5">
      <c r="A196" s="1"/>
      <c r="B196" s="1"/>
      <c r="C196" s="1"/>
      <c r="D196" s="1"/>
      <c r="E196" s="1"/>
    </row>
    <row r="197" customHeight="1" spans="1:5">
      <c r="A197" s="1"/>
      <c r="B197" s="1"/>
      <c r="C197" s="1"/>
      <c r="D197" s="1"/>
      <c r="E197" s="1"/>
    </row>
    <row r="198" customHeight="1" spans="1:5">
      <c r="A198" s="1"/>
      <c r="B198" s="1"/>
      <c r="C198" s="1"/>
      <c r="D198" s="1"/>
      <c r="E198" s="1"/>
    </row>
    <row r="199" customHeight="1" spans="1:5">
      <c r="A199" s="1"/>
      <c r="B199" s="1"/>
      <c r="C199" s="1"/>
      <c r="D199" s="1"/>
      <c r="E199" s="1"/>
    </row>
    <row r="200" customHeight="1" spans="1:5">
      <c r="A200" s="1"/>
      <c r="B200" s="1"/>
      <c r="C200" s="1"/>
      <c r="D200" s="1"/>
      <c r="E200" s="1"/>
    </row>
    <row r="201" customHeight="1" spans="1:5">
      <c r="A201" s="1"/>
      <c r="B201" s="1"/>
      <c r="C201" s="1"/>
      <c r="D201" s="1"/>
      <c r="E201" s="1"/>
    </row>
    <row r="202" customHeight="1" spans="1:5">
      <c r="A202" s="1"/>
      <c r="B202" s="1"/>
      <c r="C202" s="1"/>
      <c r="D202" s="1"/>
      <c r="E202" s="1"/>
    </row>
    <row r="203" customHeight="1" spans="1:5">
      <c r="A203" s="1"/>
      <c r="B203" s="1"/>
      <c r="C203" s="1"/>
      <c r="D203" s="1"/>
      <c r="E203" s="1"/>
    </row>
    <row r="204" customHeight="1" spans="1:5">
      <c r="A204" s="1"/>
      <c r="B204" s="1"/>
      <c r="C204" s="1"/>
      <c r="D204" s="1"/>
      <c r="E204" s="1"/>
    </row>
    <row r="205" customHeight="1" spans="1:5">
      <c r="A205" s="1"/>
      <c r="B205" s="1"/>
      <c r="C205" s="1"/>
      <c r="D205" s="1"/>
      <c r="E205" s="1"/>
    </row>
    <row r="206" customHeight="1" spans="1:5">
      <c r="A206" s="1"/>
      <c r="B206" s="1"/>
      <c r="C206" s="1"/>
      <c r="D206" s="1"/>
      <c r="E206" s="1"/>
    </row>
    <row r="207" customHeight="1" spans="1:5">
      <c r="A207" s="1"/>
      <c r="B207" s="1"/>
      <c r="C207" s="1"/>
      <c r="D207" s="1"/>
      <c r="E207" s="1"/>
    </row>
    <row r="208" customHeight="1" spans="1:5">
      <c r="A208" s="1"/>
      <c r="B208" s="1"/>
      <c r="C208" s="1"/>
      <c r="D208" s="1"/>
      <c r="E208" s="1"/>
    </row>
    <row r="209" customHeight="1" spans="1:5">
      <c r="A209" s="1"/>
      <c r="B209" s="1"/>
      <c r="C209" s="1"/>
      <c r="D209" s="1"/>
      <c r="E209" s="1"/>
    </row>
    <row r="210" customHeight="1" spans="1:5">
      <c r="A210" s="1"/>
      <c r="B210" s="1"/>
      <c r="C210" s="1"/>
      <c r="D210" s="1"/>
      <c r="E210" s="1"/>
    </row>
    <row r="211" customHeight="1" spans="1:5">
      <c r="A211" s="1"/>
      <c r="B211" s="1"/>
      <c r="C211" s="1"/>
      <c r="D211" s="1"/>
      <c r="E211" s="1"/>
    </row>
    <row r="212" customHeight="1" spans="1:5">
      <c r="A212" s="1"/>
      <c r="B212" s="1"/>
      <c r="C212" s="1"/>
      <c r="D212" s="1"/>
      <c r="E212" s="1"/>
    </row>
    <row r="213" customHeight="1" spans="1:5">
      <c r="A213" s="1"/>
      <c r="B213" s="1"/>
      <c r="C213" s="1"/>
      <c r="D213" s="1"/>
      <c r="E213" s="1"/>
    </row>
    <row r="214" customHeight="1" spans="1:5">
      <c r="A214" s="1"/>
      <c r="B214" s="1"/>
      <c r="C214" s="1"/>
      <c r="D214" s="1"/>
      <c r="E214" s="1"/>
    </row>
    <row r="215" customHeight="1" spans="1:5">
      <c r="A215" s="1"/>
      <c r="B215" s="1"/>
      <c r="C215" s="1"/>
      <c r="D215" s="1"/>
      <c r="E215" s="1"/>
    </row>
    <row r="216" customHeight="1" spans="1:5">
      <c r="A216" s="1"/>
      <c r="B216" s="1"/>
      <c r="C216" s="1"/>
      <c r="D216" s="1"/>
      <c r="E216" s="1"/>
    </row>
    <row r="217" customHeight="1" spans="1:5">
      <c r="A217" s="1"/>
      <c r="B217" s="1"/>
      <c r="C217" s="1"/>
      <c r="D217" s="1"/>
      <c r="E217" s="1"/>
    </row>
    <row r="218" customHeight="1" spans="1:5">
      <c r="A218" s="1"/>
      <c r="B218" s="1"/>
      <c r="C218" s="1"/>
      <c r="D218" s="1"/>
      <c r="E218" s="1"/>
    </row>
    <row r="219" customHeight="1" spans="1:5">
      <c r="A219" s="1"/>
      <c r="B219" s="1"/>
      <c r="C219" s="1"/>
      <c r="D219" s="1"/>
      <c r="E219" s="1"/>
    </row>
    <row r="220" customHeight="1" spans="1:5">
      <c r="A220" s="1"/>
      <c r="B220" s="1"/>
      <c r="C220" s="1"/>
      <c r="D220" s="1"/>
      <c r="E220" s="1"/>
    </row>
    <row r="221" customHeight="1" spans="1:5">
      <c r="A221" s="1"/>
      <c r="B221" s="1"/>
      <c r="C221" s="1"/>
      <c r="D221" s="1"/>
      <c r="E221" s="1"/>
    </row>
    <row r="222" customHeight="1" spans="1:5">
      <c r="A222" s="1"/>
      <c r="B222" s="1"/>
      <c r="C222" s="1"/>
      <c r="D222" s="1"/>
      <c r="E222" s="1"/>
    </row>
    <row r="223" customHeight="1" spans="1:5">
      <c r="A223" s="1"/>
      <c r="B223" s="1"/>
      <c r="C223" s="1"/>
      <c r="D223" s="1"/>
      <c r="E223" s="1"/>
    </row>
    <row r="224" customHeight="1" spans="1:5">
      <c r="A224" s="1"/>
      <c r="B224" s="1"/>
      <c r="C224" s="1"/>
      <c r="D224" s="1"/>
      <c r="E224" s="1"/>
    </row>
    <row r="225" customHeight="1" spans="1:5">
      <c r="A225" s="1"/>
      <c r="B225" s="1"/>
      <c r="C225" s="1"/>
      <c r="D225" s="1"/>
      <c r="E225" s="1"/>
    </row>
    <row r="226" customHeight="1" spans="1:5">
      <c r="A226" s="1"/>
      <c r="B226" s="1"/>
      <c r="C226" s="1"/>
      <c r="D226" s="1"/>
      <c r="E226" s="1"/>
    </row>
    <row r="227" customHeight="1" spans="1:5">
      <c r="A227" s="1"/>
      <c r="B227" s="1"/>
      <c r="C227" s="1"/>
      <c r="D227" s="1"/>
      <c r="E227" s="1"/>
    </row>
    <row r="228" customHeight="1" spans="1:5">
      <c r="A228" s="1"/>
      <c r="B228" s="1"/>
      <c r="C228" s="1"/>
      <c r="D228" s="1"/>
      <c r="E228" s="1"/>
    </row>
    <row r="229" customHeight="1" spans="1:5">
      <c r="A229" s="1"/>
      <c r="B229" s="1"/>
      <c r="C229" s="1"/>
      <c r="D229" s="1"/>
      <c r="E229" s="1"/>
    </row>
    <row r="230" customHeight="1" spans="1:5">
      <c r="A230" s="1"/>
      <c r="B230" s="1"/>
      <c r="C230" s="1"/>
      <c r="D230" s="1"/>
      <c r="E230" s="1"/>
    </row>
    <row r="231" customHeight="1" spans="1:5">
      <c r="A231" s="1"/>
      <c r="B231" s="1"/>
      <c r="C231" s="1"/>
      <c r="D231" s="1"/>
      <c r="E231" s="1"/>
    </row>
    <row r="232" customHeight="1" spans="1:5">
      <c r="A232" s="1"/>
      <c r="B232" s="1"/>
      <c r="C232" s="1"/>
      <c r="D232" s="1"/>
      <c r="E232" s="1"/>
    </row>
    <row r="233" customHeight="1" spans="1:5">
      <c r="A233" s="1"/>
      <c r="B233" s="1"/>
      <c r="C233" s="1"/>
      <c r="D233" s="1"/>
      <c r="E233" s="1"/>
    </row>
    <row r="234" customHeight="1" spans="1:5">
      <c r="A234" s="1"/>
      <c r="B234" s="1"/>
      <c r="C234" s="1"/>
      <c r="D234" s="1"/>
      <c r="E234" s="1"/>
    </row>
    <row r="235" customHeight="1" spans="1:5">
      <c r="A235" s="1"/>
      <c r="B235" s="1"/>
      <c r="C235" s="1"/>
      <c r="D235" s="1"/>
      <c r="E235" s="1"/>
    </row>
  </sheetData>
  <mergeCells count="1">
    <mergeCell ref="A69:A70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901皮计划</vt:lpstr>
      <vt:lpstr>G12计划</vt:lpstr>
      <vt:lpstr>Q6计划</vt:lpstr>
      <vt:lpstr>低出价高溢价</vt:lpstr>
      <vt:lpstr>定向</vt:lpstr>
      <vt:lpstr>F03H</vt:lpstr>
      <vt:lpstr>广撒网</vt:lpstr>
      <vt:lpstr>801</vt:lpstr>
      <vt:lpstr>智能推广计划</vt:lpstr>
      <vt:lpstr>901皮</vt:lpstr>
      <vt:lpstr>总体数据</vt:lpstr>
      <vt:lpstr>预售低出价+高溢价</vt:lpstr>
      <vt:lpstr>801网</vt:lpstr>
      <vt:lpstr>经典椅系列</vt:lpstr>
      <vt:lpstr>Sheet3</vt:lpstr>
      <vt:lpstr>Sheet4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</cp:lastModifiedBy>
  <dcterms:created xsi:type="dcterms:W3CDTF">2018-12-11T02:09:00Z</dcterms:created>
  <dcterms:modified xsi:type="dcterms:W3CDTF">2019-03-31T09:16:49Z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