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80" windowHeight="103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<sst xmlns="http://schemas.openxmlformats.org/spreadsheetml/2006/main" count="51" uniqueCount="15">
  <si>
    <t>日期</t>
  </si>
  <si>
    <t>店铺汇总</t>
  </si>
  <si>
    <t>怡</t>
  </si>
  <si>
    <t>徐</t>
  </si>
  <si>
    <t>丁</t>
  </si>
  <si>
    <t>健</t>
  </si>
  <si>
    <t>威</t>
  </si>
  <si>
    <t>敏</t>
  </si>
  <si>
    <t xml:space="preserve"> 新咨询</t>
  </si>
  <si>
    <t>总成交 （当天+旧）</t>
  </si>
  <si>
    <t>新转化（当天转化）</t>
  </si>
  <si>
    <t>旧转化（原咨询不是当天转化）</t>
  </si>
  <si>
    <t>静默（客户未任何咨询自行下单）</t>
  </si>
  <si>
    <t>转化率（新转化+旧转化）</t>
  </si>
  <si>
    <t>汇总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</si>
</sst>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b/>
      <sz val="8"/>
      <name val="宋体"/>
      <charset val="134"/>
    </font>
    <font>
      <b/>
      <sz val="10"/>
      <color rgb="FF24DA28"/>
      <name val="宋体"/>
      <charset val="134"/>
    </font>
    <font>
      <b/>
      <sz val="8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DA7F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2" fillId="31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20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2" borderId="19" applyNumberFormat="0" applyAlignment="0" applyProtection="0">
      <alignment vertical="center"/>
    </xf>
    <xf numFmtId="0" fontId="23" fillId="22" borderId="23" applyNumberFormat="0" applyAlignment="0" applyProtection="0">
      <alignment vertical="center"/>
    </xf>
    <xf numFmtId="0" fontId="7" fillId="13" borderId="17" applyNumberFormat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0" borderId="0" applyProtection="0"/>
  </cellStyleXfs>
  <cellXfs count="5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1" fillId="0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76" fontId="2" fillId="0" borderId="3" xfId="0" applyNumberFormat="1" applyFont="1" applyFill="1" applyBorder="1" applyAlignment="1">
      <alignment horizontal="center" vertical="center" wrapText="1"/>
    </xf>
    <xf numFmtId="0" fontId="4" fillId="0" borderId="6" xfId="49" applyNumberFormat="1" applyFont="1" applyFill="1" applyBorder="1" applyAlignment="1" applyProtection="1">
      <alignment horizontal="center" vertical="center" wrapText="1"/>
      <protection locked="0"/>
    </xf>
    <xf numFmtId="0" fontId="3" fillId="3" borderId="6" xfId="49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49" applyNumberFormat="1" applyFont="1" applyFill="1" applyBorder="1" applyAlignment="1" applyProtection="1">
      <alignment horizontal="center" vertical="center" wrapText="1"/>
      <protection locked="0"/>
    </xf>
    <xf numFmtId="0" fontId="3" fillId="4" borderId="6" xfId="49" applyNumberFormat="1" applyFont="1" applyFill="1" applyBorder="1" applyAlignment="1" applyProtection="1">
      <alignment horizontal="center" vertical="center" wrapText="1"/>
      <protection locked="0"/>
    </xf>
    <xf numFmtId="0" fontId="3" fillId="0" borderId="6" xfId="49" applyNumberFormat="1" applyFont="1" applyFill="1" applyBorder="1" applyAlignment="1" applyProtection="1">
      <alignment horizontal="center" vertical="center" wrapText="1"/>
      <protection locked="0"/>
    </xf>
    <xf numFmtId="10" fontId="3" fillId="0" borderId="5" xfId="49" applyNumberFormat="1" applyFont="1" applyFill="1" applyBorder="1" applyAlignment="1" applyProtection="1">
      <alignment horizontal="center" vertical="center" wrapText="1"/>
      <protection locked="0"/>
    </xf>
    <xf numFmtId="0" fontId="4" fillId="0" borderId="3" xfId="49" applyNumberFormat="1" applyFont="1" applyFill="1" applyBorder="1" applyAlignment="1" applyProtection="1">
      <alignment horizontal="center" vertical="center" wrapText="1"/>
      <protection locked="0"/>
    </xf>
    <xf numFmtId="58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3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3" fillId="0" borderId="8" xfId="0" applyNumberFormat="1" applyFont="1" applyFill="1" applyBorder="1" applyAlignment="1">
      <alignment horizontal="center" vertical="center" wrapText="1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10" fontId="3" fillId="5" borderId="11" xfId="0" applyNumberFormat="1" applyFont="1" applyFill="1" applyBorder="1" applyAlignment="1">
      <alignment horizontal="center" vertical="center" wrapText="1"/>
    </xf>
    <xf numFmtId="10" fontId="3" fillId="0" borderId="12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7" borderId="4" xfId="49" applyNumberFormat="1" applyFont="1" applyFill="1" applyBorder="1" applyAlignment="1" applyProtection="1">
      <alignment horizontal="center" vertical="center" wrapText="1"/>
      <protection locked="0"/>
    </xf>
    <xf numFmtId="0" fontId="5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3" fillId="4" borderId="4" xfId="49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4" fillId="0" borderId="13" xfId="49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3" fillId="6" borderId="14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10" fontId="3" fillId="0" borderId="14" xfId="49" applyNumberFormat="1" applyFont="1" applyFill="1" applyBorder="1" applyAlignment="1" applyProtection="1">
      <alignment horizontal="center" vertical="center" wrapText="1"/>
      <protection locked="0"/>
    </xf>
    <xf numFmtId="10" fontId="3" fillId="0" borderId="15" xfId="0" applyNumberFormat="1" applyFont="1" applyFill="1" applyBorder="1" applyAlignment="1">
      <alignment horizontal="center" vertical="center" wrapText="1"/>
    </xf>
    <xf numFmtId="10" fontId="3" fillId="0" borderId="16" xfId="0" applyNumberFormat="1" applyFont="1" applyFill="1" applyBorder="1" applyAlignment="1">
      <alignment horizontal="center" vertical="center" wrapText="1"/>
    </xf>
    <xf numFmtId="10" fontId="3" fillId="0" borderId="14" xfId="0" applyNumberFormat="1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3" fillId="10" borderId="5" xfId="0" applyFont="1" applyFill="1" applyBorder="1" applyAlignment="1">
      <alignment horizontal="center" vertical="center" wrapText="1"/>
    </xf>
    <xf numFmtId="10" fontId="3" fillId="0" borderId="1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_业绩日报表（东丽5月店铺业绩表）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7"/>
  <sheetViews>
    <sheetView tabSelected="1" workbookViewId="0">
      <pane ySplit="2" topLeftCell="A3" activePane="bottomLeft" state="frozen"/>
      <selection/>
      <selection pane="bottomLeft" activeCell="M17" sqref="M17"/>
    </sheetView>
  </sheetViews>
  <sheetFormatPr defaultColWidth="9" defaultRowHeight="13.5"/>
  <cols>
    <col min="1" max="1" width="9" style="2"/>
    <col min="2" max="6" width="7.375" customWidth="1"/>
    <col min="7" max="7" width="7.375" style="3" customWidth="1"/>
    <col min="8" max="8" width="5.125" style="2" customWidth="1"/>
    <col min="9" max="12" width="5.125" customWidth="1"/>
    <col min="13" max="13" width="7.5" style="3" customWidth="1"/>
    <col min="14" max="18" width="5.125" customWidth="1"/>
    <col min="19" max="19" width="7.5" customWidth="1"/>
    <col min="20" max="24" width="5.125" hidden="1" customWidth="1"/>
    <col min="25" max="25" width="7.5" hidden="1" customWidth="1"/>
    <col min="26" max="30" width="5.125" customWidth="1"/>
    <col min="31" max="31" width="7.5" customWidth="1"/>
    <col min="32" max="37" width="7.375" hidden="1" customWidth="1"/>
    <col min="38" max="38" width="7.375" style="2" hidden="1" customWidth="1"/>
    <col min="39" max="42" width="7.375" hidden="1" customWidth="1"/>
    <col min="43" max="43" width="7.375" style="3" hidden="1" customWidth="1"/>
  </cols>
  <sheetData>
    <row r="1" spans="1:43">
      <c r="A1" s="4" t="s">
        <v>0</v>
      </c>
      <c r="B1" s="5" t="s">
        <v>1</v>
      </c>
      <c r="C1" s="5"/>
      <c r="D1" s="5"/>
      <c r="E1" s="5"/>
      <c r="F1" s="5"/>
      <c r="G1" s="6"/>
      <c r="H1" s="7" t="s">
        <v>2</v>
      </c>
      <c r="I1" s="25"/>
      <c r="J1" s="25"/>
      <c r="K1" s="25"/>
      <c r="L1" s="25"/>
      <c r="M1" s="26"/>
      <c r="N1" s="27" t="s">
        <v>3</v>
      </c>
      <c r="O1" s="28"/>
      <c r="P1" s="28"/>
      <c r="Q1" s="28"/>
      <c r="R1" s="28"/>
      <c r="S1" s="35"/>
      <c r="T1" s="36" t="s">
        <v>4</v>
      </c>
      <c r="U1" s="37"/>
      <c r="V1" s="37"/>
      <c r="W1" s="37"/>
      <c r="X1" s="37"/>
      <c r="Y1" s="42"/>
      <c r="Z1" s="43" t="s">
        <v>5</v>
      </c>
      <c r="AA1" s="44"/>
      <c r="AB1" s="44"/>
      <c r="AC1" s="44"/>
      <c r="AD1" s="44"/>
      <c r="AE1" s="45"/>
      <c r="AF1" s="43" t="s">
        <v>6</v>
      </c>
      <c r="AG1" s="44"/>
      <c r="AH1" s="44"/>
      <c r="AI1" s="44"/>
      <c r="AJ1" s="44"/>
      <c r="AK1" s="45"/>
      <c r="AL1" s="46" t="s">
        <v>7</v>
      </c>
      <c r="AM1" s="47"/>
      <c r="AN1" s="47"/>
      <c r="AO1" s="47"/>
      <c r="AP1" s="47"/>
      <c r="AQ1" s="49"/>
    </row>
    <row r="2" s="1" customFormat="1" ht="64" customHeight="1" spans="1:43">
      <c r="A2" s="8"/>
      <c r="B2" s="9" t="s">
        <v>8</v>
      </c>
      <c r="C2" s="10" t="s">
        <v>9</v>
      </c>
      <c r="D2" s="11" t="s">
        <v>10</v>
      </c>
      <c r="E2" s="12" t="s">
        <v>11</v>
      </c>
      <c r="F2" s="13" t="s">
        <v>12</v>
      </c>
      <c r="G2" s="14" t="s">
        <v>13</v>
      </c>
      <c r="H2" s="15" t="s">
        <v>8</v>
      </c>
      <c r="I2" s="29" t="s">
        <v>9</v>
      </c>
      <c r="J2" s="30" t="s">
        <v>10</v>
      </c>
      <c r="K2" s="31" t="s">
        <v>11</v>
      </c>
      <c r="L2" s="32" t="s">
        <v>12</v>
      </c>
      <c r="M2" s="14" t="s">
        <v>13</v>
      </c>
      <c r="N2" s="33" t="s">
        <v>8</v>
      </c>
      <c r="O2" s="29" t="s">
        <v>9</v>
      </c>
      <c r="P2" s="30" t="s">
        <v>10</v>
      </c>
      <c r="Q2" s="31" t="s">
        <v>11</v>
      </c>
      <c r="R2" s="32" t="s">
        <v>12</v>
      </c>
      <c r="S2" s="38" t="s">
        <v>13</v>
      </c>
      <c r="T2" s="33" t="s">
        <v>8</v>
      </c>
      <c r="U2" s="29" t="s">
        <v>9</v>
      </c>
      <c r="V2" s="30" t="s">
        <v>10</v>
      </c>
      <c r="W2" s="31" t="s">
        <v>11</v>
      </c>
      <c r="X2" s="32" t="s">
        <v>12</v>
      </c>
      <c r="Y2" s="38" t="s">
        <v>13</v>
      </c>
      <c r="Z2" s="33" t="s">
        <v>8</v>
      </c>
      <c r="AA2" s="29" t="s">
        <v>9</v>
      </c>
      <c r="AB2" s="30" t="s">
        <v>10</v>
      </c>
      <c r="AC2" s="31" t="s">
        <v>11</v>
      </c>
      <c r="AD2" s="32" t="s">
        <v>12</v>
      </c>
      <c r="AE2" s="38" t="s">
        <v>13</v>
      </c>
      <c r="AF2" s="33" t="s">
        <v>8</v>
      </c>
      <c r="AG2" s="29" t="s">
        <v>9</v>
      </c>
      <c r="AH2" s="30" t="s">
        <v>10</v>
      </c>
      <c r="AI2" s="31" t="s">
        <v>11</v>
      </c>
      <c r="AJ2" s="32" t="s">
        <v>12</v>
      </c>
      <c r="AK2" s="38" t="s">
        <v>13</v>
      </c>
      <c r="AL2" s="15" t="s">
        <v>8</v>
      </c>
      <c r="AM2" s="29" t="s">
        <v>9</v>
      </c>
      <c r="AN2" s="30" t="s">
        <v>10</v>
      </c>
      <c r="AO2" s="31" t="s">
        <v>11</v>
      </c>
      <c r="AP2" s="32" t="s">
        <v>12</v>
      </c>
      <c r="AQ2" s="14" t="s">
        <v>13</v>
      </c>
    </row>
    <row r="3" spans="1:43">
      <c r="A3" s="16">
        <v>43556</v>
      </c>
      <c r="B3" s="17">
        <f t="shared" ref="B3:F3" si="0">IF((H3+AF3+AL3),H3+AF3+AL3,0)</f>
        <v>7</v>
      </c>
      <c r="C3" s="17">
        <f t="shared" si="0"/>
        <v>2</v>
      </c>
      <c r="D3" s="17">
        <f t="shared" si="0"/>
        <v>1</v>
      </c>
      <c r="E3" s="17">
        <f t="shared" si="0"/>
        <v>1</v>
      </c>
      <c r="F3" s="17">
        <f t="shared" si="0"/>
        <v>2</v>
      </c>
      <c r="G3" s="18">
        <f t="shared" ref="G3:G33" si="1">IFERROR(C3/B3,0)</f>
        <v>0.285714285714286</v>
      </c>
      <c r="H3" s="19">
        <v>4</v>
      </c>
      <c r="I3" s="34">
        <v>2</v>
      </c>
      <c r="J3" s="34">
        <v>1</v>
      </c>
      <c r="K3" s="34">
        <v>1</v>
      </c>
      <c r="L3" s="34">
        <v>2</v>
      </c>
      <c r="M3" s="18">
        <f t="shared" ref="M3:M33" si="2">IFERROR(I3/H3,0)</f>
        <v>0.5</v>
      </c>
      <c r="N3" s="34"/>
      <c r="O3" s="34"/>
      <c r="P3" s="34"/>
      <c r="Q3" s="34"/>
      <c r="R3" s="34"/>
      <c r="S3" s="18">
        <f t="shared" ref="S3:S33" si="3">IFERROR(O3/N3,0)</f>
        <v>0</v>
      </c>
      <c r="T3" s="34"/>
      <c r="U3" s="34"/>
      <c r="V3" s="34"/>
      <c r="W3" s="34"/>
      <c r="X3" s="34"/>
      <c r="Y3" s="18">
        <f t="shared" ref="Y3:Y33" si="4">IFERROR(U3/T3,0)</f>
        <v>0</v>
      </c>
      <c r="Z3" s="34">
        <v>3</v>
      </c>
      <c r="AA3" s="34">
        <v>2</v>
      </c>
      <c r="AB3" s="34">
        <v>2</v>
      </c>
      <c r="AC3" s="34">
        <v>0</v>
      </c>
      <c r="AD3" s="34">
        <v>0</v>
      </c>
      <c r="AE3" s="18">
        <f>IFERROR(AA3/Z3,0)</f>
        <v>0.666666666666667</v>
      </c>
      <c r="AF3" s="34">
        <v>3</v>
      </c>
      <c r="AG3" s="34">
        <v>0</v>
      </c>
      <c r="AH3" s="34">
        <v>0</v>
      </c>
      <c r="AI3" s="34">
        <v>0</v>
      </c>
      <c r="AJ3" s="34">
        <v>0</v>
      </c>
      <c r="AK3" s="41">
        <f>AG3/AF3</f>
        <v>0</v>
      </c>
      <c r="AL3" s="19"/>
      <c r="AM3" s="34"/>
      <c r="AN3" s="34"/>
      <c r="AO3" s="34"/>
      <c r="AP3" s="34"/>
      <c r="AQ3" s="18">
        <f t="shared" ref="AQ3:AQ33" si="5">IFERROR(AM3/AL3,0)</f>
        <v>0</v>
      </c>
    </row>
    <row r="4" spans="1:43">
      <c r="A4" s="16">
        <f t="shared" ref="A4:A33" si="6">A3+1</f>
        <v>43557</v>
      </c>
      <c r="B4" s="17">
        <f t="shared" ref="B4:F4" si="7">IF((H4+AF4+AL4),H4+AF4+AL4,0)</f>
        <v>5</v>
      </c>
      <c r="C4" s="17">
        <f t="shared" si="7"/>
        <v>2</v>
      </c>
      <c r="D4" s="17">
        <f t="shared" si="7"/>
        <v>2</v>
      </c>
      <c r="E4" s="17">
        <f t="shared" si="7"/>
        <v>0</v>
      </c>
      <c r="F4" s="17">
        <f t="shared" si="7"/>
        <v>1</v>
      </c>
      <c r="G4" s="18">
        <f t="shared" si="1"/>
        <v>0.4</v>
      </c>
      <c r="H4" s="19">
        <v>1</v>
      </c>
      <c r="I4" s="34">
        <v>1</v>
      </c>
      <c r="J4" s="34">
        <v>1</v>
      </c>
      <c r="K4" s="34">
        <v>0</v>
      </c>
      <c r="L4" s="34">
        <v>0</v>
      </c>
      <c r="M4" s="18">
        <f t="shared" si="2"/>
        <v>1</v>
      </c>
      <c r="N4" s="34"/>
      <c r="O4" s="34"/>
      <c r="P4" s="34"/>
      <c r="Q4" s="34"/>
      <c r="R4" s="34"/>
      <c r="S4" s="18">
        <f t="shared" si="3"/>
        <v>0</v>
      </c>
      <c r="T4" s="34"/>
      <c r="U4" s="34"/>
      <c r="V4" s="34"/>
      <c r="W4" s="34"/>
      <c r="X4" s="34"/>
      <c r="Y4" s="18">
        <f t="shared" si="4"/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18">
        <f t="shared" ref="AE3:AE33" si="8">IFERROR(AA4/Z4,0)</f>
        <v>0</v>
      </c>
      <c r="AF4" s="34">
        <v>4</v>
      </c>
      <c r="AG4" s="34">
        <v>1</v>
      </c>
      <c r="AH4" s="34">
        <v>1</v>
      </c>
      <c r="AI4" s="34">
        <v>0</v>
      </c>
      <c r="AJ4" s="34">
        <v>1</v>
      </c>
      <c r="AK4" s="41">
        <f>AG4/AF4</f>
        <v>0.25</v>
      </c>
      <c r="AL4" s="19"/>
      <c r="AM4" s="34"/>
      <c r="AN4" s="34"/>
      <c r="AO4" s="34"/>
      <c r="AP4" s="34"/>
      <c r="AQ4" s="18">
        <f t="shared" si="5"/>
        <v>0</v>
      </c>
    </row>
    <row r="5" spans="1:43">
      <c r="A5" s="16">
        <f t="shared" si="6"/>
        <v>43558</v>
      </c>
      <c r="B5" s="17">
        <f t="shared" ref="B5:F5" si="9">IF((H5+AF5+AL5),H5+AF5+AL5,0)</f>
        <v>1</v>
      </c>
      <c r="C5" s="17">
        <f t="shared" si="9"/>
        <v>2</v>
      </c>
      <c r="D5" s="17">
        <f t="shared" si="9"/>
        <v>1</v>
      </c>
      <c r="E5" s="17">
        <f t="shared" si="9"/>
        <v>1</v>
      </c>
      <c r="F5" s="17">
        <f t="shared" si="9"/>
        <v>0</v>
      </c>
      <c r="G5" s="18">
        <f t="shared" si="1"/>
        <v>2</v>
      </c>
      <c r="H5" s="19">
        <v>0</v>
      </c>
      <c r="I5" s="34">
        <v>1</v>
      </c>
      <c r="J5" s="34">
        <v>0</v>
      </c>
      <c r="K5" s="34">
        <v>1</v>
      </c>
      <c r="L5" s="34">
        <v>0</v>
      </c>
      <c r="M5" s="18">
        <f t="shared" si="2"/>
        <v>0</v>
      </c>
      <c r="N5" s="34"/>
      <c r="O5" s="34"/>
      <c r="P5" s="34"/>
      <c r="Q5" s="34"/>
      <c r="R5" s="34"/>
      <c r="S5" s="18">
        <f t="shared" si="3"/>
        <v>0</v>
      </c>
      <c r="T5" s="34"/>
      <c r="U5" s="34"/>
      <c r="V5" s="34"/>
      <c r="W5" s="34"/>
      <c r="X5" s="34"/>
      <c r="Y5" s="18">
        <f t="shared" si="4"/>
        <v>0</v>
      </c>
      <c r="Z5" s="34">
        <v>3</v>
      </c>
      <c r="AA5" s="34">
        <v>1</v>
      </c>
      <c r="AB5" s="34">
        <v>1</v>
      </c>
      <c r="AC5" s="34">
        <v>0</v>
      </c>
      <c r="AD5" s="34">
        <v>3</v>
      </c>
      <c r="AE5" s="18">
        <f t="shared" si="8"/>
        <v>0.333333333333333</v>
      </c>
      <c r="AF5" s="34">
        <v>1</v>
      </c>
      <c r="AG5" s="34">
        <v>1</v>
      </c>
      <c r="AH5" s="34">
        <v>1</v>
      </c>
      <c r="AI5" s="34">
        <v>0</v>
      </c>
      <c r="AJ5" s="34">
        <v>0</v>
      </c>
      <c r="AK5" s="41">
        <f>AG5/AF5</f>
        <v>1</v>
      </c>
      <c r="AL5" s="19"/>
      <c r="AM5" s="34"/>
      <c r="AN5" s="34"/>
      <c r="AO5" s="34"/>
      <c r="AP5" s="34"/>
      <c r="AQ5" s="18">
        <f t="shared" si="5"/>
        <v>0</v>
      </c>
    </row>
    <row r="6" spans="1:43">
      <c r="A6" s="16">
        <f t="shared" si="6"/>
        <v>43559</v>
      </c>
      <c r="B6" s="17">
        <f t="shared" ref="B6:F6" si="10">IF((H6+AF6+AL6),H6+AF6+AL6,0)</f>
        <v>1</v>
      </c>
      <c r="C6" s="17">
        <f t="shared" si="10"/>
        <v>1</v>
      </c>
      <c r="D6" s="17">
        <f t="shared" si="10"/>
        <v>0</v>
      </c>
      <c r="E6" s="17">
        <f t="shared" si="10"/>
        <v>1</v>
      </c>
      <c r="F6" s="17">
        <f t="shared" si="10"/>
        <v>0</v>
      </c>
      <c r="G6" s="18">
        <f t="shared" si="1"/>
        <v>1</v>
      </c>
      <c r="H6" s="19">
        <v>0</v>
      </c>
      <c r="I6" s="34">
        <v>1</v>
      </c>
      <c r="J6" s="34">
        <v>0</v>
      </c>
      <c r="K6" s="34">
        <v>1</v>
      </c>
      <c r="L6" s="34">
        <v>0</v>
      </c>
      <c r="M6" s="18">
        <f t="shared" si="2"/>
        <v>0</v>
      </c>
      <c r="N6" s="34">
        <v>3</v>
      </c>
      <c r="O6" s="34">
        <v>2</v>
      </c>
      <c r="P6" s="34">
        <v>1</v>
      </c>
      <c r="Q6" s="34">
        <v>1</v>
      </c>
      <c r="R6" s="34">
        <v>0</v>
      </c>
      <c r="S6" s="18">
        <f t="shared" si="3"/>
        <v>0.666666666666667</v>
      </c>
      <c r="T6" s="34"/>
      <c r="U6" s="34"/>
      <c r="V6" s="34"/>
      <c r="W6" s="34"/>
      <c r="X6" s="34"/>
      <c r="Y6" s="18">
        <f t="shared" si="4"/>
        <v>0</v>
      </c>
      <c r="Z6" s="34">
        <v>5</v>
      </c>
      <c r="AA6" s="34">
        <v>0</v>
      </c>
      <c r="AB6" s="34">
        <v>0</v>
      </c>
      <c r="AC6" s="34">
        <v>0</v>
      </c>
      <c r="AD6" s="34">
        <v>2</v>
      </c>
      <c r="AE6" s="18">
        <f t="shared" si="8"/>
        <v>0</v>
      </c>
      <c r="AF6" s="34">
        <v>1</v>
      </c>
      <c r="AG6" s="34">
        <v>0</v>
      </c>
      <c r="AH6" s="34">
        <v>0</v>
      </c>
      <c r="AI6" s="34">
        <v>0</v>
      </c>
      <c r="AJ6" s="34">
        <v>0</v>
      </c>
      <c r="AK6" s="18">
        <f t="shared" ref="AK6:AK33" si="11">IFERROR(AG6/AF6,0)</f>
        <v>0</v>
      </c>
      <c r="AL6" s="19"/>
      <c r="AM6" s="34"/>
      <c r="AN6" s="34"/>
      <c r="AO6" s="34"/>
      <c r="AP6" s="34"/>
      <c r="AQ6" s="18">
        <f t="shared" si="5"/>
        <v>0</v>
      </c>
    </row>
    <row r="7" spans="1:43">
      <c r="A7" s="16">
        <f t="shared" si="6"/>
        <v>43560</v>
      </c>
      <c r="B7" s="17">
        <f t="shared" ref="B7:F7" si="12">IF((H7+AF7+AL7),H7+AF7+AL7,0)</f>
        <v>8</v>
      </c>
      <c r="C7" s="17">
        <f t="shared" si="12"/>
        <v>4</v>
      </c>
      <c r="D7" s="17">
        <f t="shared" si="12"/>
        <v>4</v>
      </c>
      <c r="E7" s="17">
        <f t="shared" si="12"/>
        <v>0</v>
      </c>
      <c r="F7" s="17">
        <f t="shared" si="12"/>
        <v>1</v>
      </c>
      <c r="G7" s="18">
        <f t="shared" si="1"/>
        <v>0.5</v>
      </c>
      <c r="H7" s="19">
        <v>0</v>
      </c>
      <c r="I7" s="34">
        <v>0</v>
      </c>
      <c r="J7" s="34">
        <v>0</v>
      </c>
      <c r="K7" s="34">
        <v>0</v>
      </c>
      <c r="L7" s="34">
        <v>0</v>
      </c>
      <c r="M7" s="18">
        <f t="shared" si="2"/>
        <v>0</v>
      </c>
      <c r="N7" s="34">
        <v>2</v>
      </c>
      <c r="O7" s="34">
        <v>0</v>
      </c>
      <c r="P7" s="34">
        <v>0</v>
      </c>
      <c r="Q7" s="34">
        <v>0</v>
      </c>
      <c r="R7" s="34">
        <v>0</v>
      </c>
      <c r="S7" s="18">
        <f t="shared" si="3"/>
        <v>0</v>
      </c>
      <c r="T7" s="34"/>
      <c r="U7" s="34"/>
      <c r="V7" s="34"/>
      <c r="W7" s="34"/>
      <c r="X7" s="34"/>
      <c r="Y7" s="18">
        <f t="shared" si="4"/>
        <v>0</v>
      </c>
      <c r="Z7" s="34">
        <v>3</v>
      </c>
      <c r="AA7" s="34">
        <v>0</v>
      </c>
      <c r="AB7" s="34">
        <v>0</v>
      </c>
      <c r="AC7" s="34">
        <v>0</v>
      </c>
      <c r="AD7" s="34">
        <v>0</v>
      </c>
      <c r="AE7" s="18">
        <f t="shared" si="8"/>
        <v>0</v>
      </c>
      <c r="AF7" s="34">
        <v>8</v>
      </c>
      <c r="AG7" s="34">
        <v>4</v>
      </c>
      <c r="AH7" s="34">
        <v>4</v>
      </c>
      <c r="AI7" s="34">
        <v>0</v>
      </c>
      <c r="AJ7" s="34">
        <v>1</v>
      </c>
      <c r="AK7" s="18">
        <f t="shared" si="11"/>
        <v>0.5</v>
      </c>
      <c r="AL7" s="19"/>
      <c r="AM7" s="34"/>
      <c r="AN7" s="34"/>
      <c r="AO7" s="34"/>
      <c r="AP7" s="34"/>
      <c r="AQ7" s="18">
        <f t="shared" si="5"/>
        <v>0</v>
      </c>
    </row>
    <row r="8" spans="1:43">
      <c r="A8" s="16">
        <f t="shared" si="6"/>
        <v>43561</v>
      </c>
      <c r="B8" s="17">
        <f t="shared" ref="B8:F8" si="13">IF((H8+AF8+AL8),H8+AF8+AL8,0)</f>
        <v>5</v>
      </c>
      <c r="C8" s="17">
        <f t="shared" si="13"/>
        <v>1</v>
      </c>
      <c r="D8" s="17">
        <f t="shared" si="13"/>
        <v>1</v>
      </c>
      <c r="E8" s="17">
        <f t="shared" si="13"/>
        <v>0</v>
      </c>
      <c r="F8" s="17">
        <f t="shared" si="13"/>
        <v>0</v>
      </c>
      <c r="G8" s="18">
        <f t="shared" si="1"/>
        <v>0.2</v>
      </c>
      <c r="H8" s="19">
        <v>0</v>
      </c>
      <c r="I8" s="34">
        <v>0</v>
      </c>
      <c r="J8" s="34">
        <v>0</v>
      </c>
      <c r="K8" s="34">
        <v>0</v>
      </c>
      <c r="L8" s="34">
        <v>0</v>
      </c>
      <c r="M8" s="18">
        <f t="shared" si="2"/>
        <v>0</v>
      </c>
      <c r="N8" s="34">
        <v>2</v>
      </c>
      <c r="O8" s="34">
        <v>1</v>
      </c>
      <c r="P8" s="34">
        <v>0</v>
      </c>
      <c r="Q8" s="34">
        <v>1</v>
      </c>
      <c r="R8" s="34">
        <v>0</v>
      </c>
      <c r="S8" s="18">
        <f t="shared" si="3"/>
        <v>0.5</v>
      </c>
      <c r="T8" s="34"/>
      <c r="U8" s="34"/>
      <c r="V8" s="34"/>
      <c r="W8" s="34"/>
      <c r="X8" s="34"/>
      <c r="Y8" s="18">
        <f t="shared" si="4"/>
        <v>0</v>
      </c>
      <c r="Z8" s="34">
        <v>0</v>
      </c>
      <c r="AA8" s="34">
        <v>0</v>
      </c>
      <c r="AB8" s="34">
        <v>0</v>
      </c>
      <c r="AC8" s="34">
        <v>1</v>
      </c>
      <c r="AD8" s="34">
        <v>0</v>
      </c>
      <c r="AE8" s="18">
        <f t="shared" si="8"/>
        <v>0</v>
      </c>
      <c r="AF8" s="34">
        <v>5</v>
      </c>
      <c r="AG8" s="34">
        <v>1</v>
      </c>
      <c r="AH8" s="34">
        <v>1</v>
      </c>
      <c r="AI8" s="34">
        <v>0</v>
      </c>
      <c r="AJ8" s="34">
        <v>0</v>
      </c>
      <c r="AK8" s="18">
        <f t="shared" si="11"/>
        <v>0.2</v>
      </c>
      <c r="AL8" s="19"/>
      <c r="AM8" s="34"/>
      <c r="AN8" s="34"/>
      <c r="AO8" s="34"/>
      <c r="AP8" s="34"/>
      <c r="AQ8" s="18">
        <f t="shared" si="5"/>
        <v>0</v>
      </c>
    </row>
    <row r="9" spans="1:43">
      <c r="A9" s="16">
        <f t="shared" si="6"/>
        <v>43562</v>
      </c>
      <c r="B9" s="17">
        <f t="shared" ref="B9:F9" si="14">IF((H9+AF9+AL9),H9+AF9+AL9,0)</f>
        <v>7</v>
      </c>
      <c r="C9" s="17">
        <f t="shared" si="14"/>
        <v>2</v>
      </c>
      <c r="D9" s="17">
        <f t="shared" si="14"/>
        <v>2</v>
      </c>
      <c r="E9" s="17">
        <f t="shared" si="14"/>
        <v>0</v>
      </c>
      <c r="F9" s="17">
        <f t="shared" si="14"/>
        <v>3</v>
      </c>
      <c r="G9" s="18">
        <f t="shared" si="1"/>
        <v>0.285714285714286</v>
      </c>
      <c r="H9" s="19">
        <v>4</v>
      </c>
      <c r="I9" s="34">
        <v>1</v>
      </c>
      <c r="J9" s="34">
        <v>1</v>
      </c>
      <c r="K9" s="34">
        <v>0</v>
      </c>
      <c r="L9" s="34">
        <v>1</v>
      </c>
      <c r="M9" s="18">
        <f t="shared" si="2"/>
        <v>0.25</v>
      </c>
      <c r="N9" s="34"/>
      <c r="O9" s="34"/>
      <c r="P9" s="34"/>
      <c r="Q9" s="34"/>
      <c r="R9" s="34"/>
      <c r="S9" s="18">
        <f t="shared" si="3"/>
        <v>0</v>
      </c>
      <c r="T9" s="34"/>
      <c r="U9" s="34"/>
      <c r="V9" s="34"/>
      <c r="W9" s="34"/>
      <c r="X9" s="34"/>
      <c r="Y9" s="18">
        <f t="shared" si="4"/>
        <v>0</v>
      </c>
      <c r="Z9" s="34"/>
      <c r="AA9" s="34"/>
      <c r="AB9" s="34"/>
      <c r="AC9" s="34"/>
      <c r="AD9" s="34"/>
      <c r="AE9" s="18">
        <f t="shared" si="8"/>
        <v>0</v>
      </c>
      <c r="AF9" s="34">
        <v>3</v>
      </c>
      <c r="AG9" s="34">
        <v>1</v>
      </c>
      <c r="AH9" s="34">
        <v>1</v>
      </c>
      <c r="AI9" s="34">
        <v>0</v>
      </c>
      <c r="AJ9" s="34">
        <v>2</v>
      </c>
      <c r="AK9" s="18">
        <f t="shared" si="11"/>
        <v>0.333333333333333</v>
      </c>
      <c r="AL9" s="19"/>
      <c r="AM9" s="34"/>
      <c r="AN9" s="34"/>
      <c r="AO9" s="34"/>
      <c r="AP9" s="34"/>
      <c r="AQ9" s="18">
        <f t="shared" si="5"/>
        <v>0</v>
      </c>
    </row>
    <row r="10" spans="1:43">
      <c r="A10" s="16">
        <f t="shared" si="6"/>
        <v>43563</v>
      </c>
      <c r="B10" s="17">
        <f t="shared" ref="B10:F10" si="15">IF((H10+AF10+AL10),H10+AF10+AL10,0)</f>
        <v>3</v>
      </c>
      <c r="C10" s="17">
        <f t="shared" si="15"/>
        <v>3</v>
      </c>
      <c r="D10" s="17">
        <f t="shared" si="15"/>
        <v>2</v>
      </c>
      <c r="E10" s="17">
        <f t="shared" si="15"/>
        <v>1</v>
      </c>
      <c r="F10" s="17">
        <f t="shared" si="15"/>
        <v>0</v>
      </c>
      <c r="G10" s="18">
        <f t="shared" si="1"/>
        <v>1</v>
      </c>
      <c r="H10" s="19"/>
      <c r="I10" s="34"/>
      <c r="J10" s="34"/>
      <c r="K10" s="34"/>
      <c r="L10" s="34"/>
      <c r="M10" s="18">
        <f t="shared" si="2"/>
        <v>0</v>
      </c>
      <c r="N10" s="34"/>
      <c r="O10" s="34"/>
      <c r="P10" s="34"/>
      <c r="Q10" s="34"/>
      <c r="R10" s="34"/>
      <c r="S10" s="18">
        <f t="shared" si="3"/>
        <v>0</v>
      </c>
      <c r="T10" s="34"/>
      <c r="U10" s="34"/>
      <c r="V10" s="34"/>
      <c r="W10" s="34"/>
      <c r="X10" s="34"/>
      <c r="Y10" s="18">
        <f t="shared" si="4"/>
        <v>0</v>
      </c>
      <c r="Z10" s="34"/>
      <c r="AA10" s="34"/>
      <c r="AB10" s="34"/>
      <c r="AC10" s="34"/>
      <c r="AD10" s="34"/>
      <c r="AE10" s="18">
        <f t="shared" si="8"/>
        <v>0</v>
      </c>
      <c r="AF10" s="34">
        <v>3</v>
      </c>
      <c r="AG10" s="34">
        <v>3</v>
      </c>
      <c r="AH10" s="34">
        <v>2</v>
      </c>
      <c r="AI10" s="34">
        <v>1</v>
      </c>
      <c r="AJ10" s="34">
        <v>0</v>
      </c>
      <c r="AK10" s="18">
        <f t="shared" si="11"/>
        <v>1</v>
      </c>
      <c r="AL10" s="19"/>
      <c r="AM10" s="34"/>
      <c r="AN10" s="34"/>
      <c r="AO10" s="34"/>
      <c r="AP10" s="34"/>
      <c r="AQ10" s="18">
        <f t="shared" si="5"/>
        <v>0</v>
      </c>
    </row>
    <row r="11" spans="1:43">
      <c r="A11" s="16">
        <f t="shared" si="6"/>
        <v>43564</v>
      </c>
      <c r="B11" s="17">
        <f t="shared" ref="B11:F11" si="16">IF((H11+AF11+AL11),H11+AF11+AL11,0)</f>
        <v>8</v>
      </c>
      <c r="C11" s="17">
        <f t="shared" si="16"/>
        <v>3</v>
      </c>
      <c r="D11" s="17">
        <f t="shared" si="16"/>
        <v>3</v>
      </c>
      <c r="E11" s="17">
        <f t="shared" si="16"/>
        <v>0</v>
      </c>
      <c r="F11" s="17">
        <f t="shared" si="16"/>
        <v>0</v>
      </c>
      <c r="G11" s="18">
        <f t="shared" si="1"/>
        <v>0.375</v>
      </c>
      <c r="H11" s="19"/>
      <c r="I11" s="34"/>
      <c r="J11" s="34"/>
      <c r="K11" s="34"/>
      <c r="L11" s="34"/>
      <c r="M11" s="18">
        <f t="shared" si="2"/>
        <v>0</v>
      </c>
      <c r="N11" s="34"/>
      <c r="O11" s="34"/>
      <c r="P11" s="34"/>
      <c r="Q11" s="34"/>
      <c r="R11" s="34"/>
      <c r="S11" s="18">
        <f t="shared" si="3"/>
        <v>0</v>
      </c>
      <c r="T11" s="34"/>
      <c r="U11" s="34"/>
      <c r="V11" s="34"/>
      <c r="W11" s="34"/>
      <c r="X11" s="34"/>
      <c r="Y11" s="18">
        <f t="shared" si="4"/>
        <v>0</v>
      </c>
      <c r="Z11" s="34"/>
      <c r="AA11" s="34"/>
      <c r="AB11" s="34"/>
      <c r="AC11" s="34"/>
      <c r="AD11" s="34"/>
      <c r="AE11" s="18">
        <f t="shared" si="8"/>
        <v>0</v>
      </c>
      <c r="AF11" s="34">
        <v>8</v>
      </c>
      <c r="AG11" s="34">
        <v>3</v>
      </c>
      <c r="AH11" s="34">
        <v>3</v>
      </c>
      <c r="AI11" s="34">
        <v>0</v>
      </c>
      <c r="AJ11" s="34">
        <v>0</v>
      </c>
      <c r="AK11" s="18">
        <f t="shared" si="11"/>
        <v>0.375</v>
      </c>
      <c r="AL11" s="19"/>
      <c r="AM11" s="34"/>
      <c r="AN11" s="34"/>
      <c r="AO11" s="34"/>
      <c r="AP11" s="34"/>
      <c r="AQ11" s="18">
        <f t="shared" si="5"/>
        <v>0</v>
      </c>
    </row>
    <row r="12" spans="1:43">
      <c r="A12" s="16">
        <f t="shared" si="6"/>
        <v>43565</v>
      </c>
      <c r="B12" s="17">
        <f t="shared" ref="B12:F12" si="17">IF((H12+AF12+AL12),H12+AF12+AL12,0)</f>
        <v>0</v>
      </c>
      <c r="C12" s="17">
        <f t="shared" si="17"/>
        <v>0</v>
      </c>
      <c r="D12" s="17">
        <f t="shared" si="17"/>
        <v>0</v>
      </c>
      <c r="E12" s="17">
        <f t="shared" si="17"/>
        <v>0</v>
      </c>
      <c r="F12" s="17">
        <f t="shared" si="17"/>
        <v>0</v>
      </c>
      <c r="G12" s="18">
        <f t="shared" si="1"/>
        <v>0</v>
      </c>
      <c r="H12" s="19"/>
      <c r="I12" s="34"/>
      <c r="J12" s="34"/>
      <c r="K12" s="34"/>
      <c r="L12" s="34"/>
      <c r="M12" s="18">
        <f t="shared" si="2"/>
        <v>0</v>
      </c>
      <c r="N12" s="34"/>
      <c r="O12" s="34"/>
      <c r="P12" s="34"/>
      <c r="Q12" s="34"/>
      <c r="R12" s="34"/>
      <c r="S12" s="18">
        <f t="shared" si="3"/>
        <v>0</v>
      </c>
      <c r="T12" s="34"/>
      <c r="U12" s="34"/>
      <c r="V12" s="34"/>
      <c r="W12" s="34"/>
      <c r="X12" s="34"/>
      <c r="Y12" s="18">
        <f t="shared" si="4"/>
        <v>0</v>
      </c>
      <c r="Z12" s="34"/>
      <c r="AA12" s="34"/>
      <c r="AB12" s="34"/>
      <c r="AC12" s="34"/>
      <c r="AD12" s="34"/>
      <c r="AE12" s="18">
        <f t="shared" si="8"/>
        <v>0</v>
      </c>
      <c r="AF12" s="34">
        <v>0</v>
      </c>
      <c r="AG12" s="34">
        <v>0</v>
      </c>
      <c r="AH12" s="34">
        <v>0</v>
      </c>
      <c r="AI12" s="34">
        <v>0</v>
      </c>
      <c r="AJ12" s="34">
        <v>0</v>
      </c>
      <c r="AK12" s="18">
        <f t="shared" si="11"/>
        <v>0</v>
      </c>
      <c r="AL12" s="19"/>
      <c r="AM12" s="34"/>
      <c r="AN12" s="34"/>
      <c r="AO12" s="34"/>
      <c r="AP12" s="34"/>
      <c r="AQ12" s="18">
        <f t="shared" si="5"/>
        <v>0</v>
      </c>
    </row>
    <row r="13" spans="1:43">
      <c r="A13" s="16">
        <f t="shared" si="6"/>
        <v>43566</v>
      </c>
      <c r="B13" s="17">
        <f t="shared" ref="B13:F13" si="18">IF((H13+AF13+AL13),H13+AF13+AL13,0)</f>
        <v>4</v>
      </c>
      <c r="C13" s="17">
        <f t="shared" si="18"/>
        <v>1</v>
      </c>
      <c r="D13" s="17">
        <f t="shared" si="18"/>
        <v>1</v>
      </c>
      <c r="E13" s="17">
        <f t="shared" si="18"/>
        <v>0</v>
      </c>
      <c r="F13" s="17">
        <f t="shared" si="18"/>
        <v>1</v>
      </c>
      <c r="G13" s="18">
        <f t="shared" si="1"/>
        <v>0.25</v>
      </c>
      <c r="H13" s="19"/>
      <c r="I13" s="34"/>
      <c r="J13" s="34"/>
      <c r="K13" s="34"/>
      <c r="L13" s="34"/>
      <c r="M13" s="18">
        <f t="shared" si="2"/>
        <v>0</v>
      </c>
      <c r="N13" s="34"/>
      <c r="O13" s="34"/>
      <c r="P13" s="34"/>
      <c r="Q13" s="34"/>
      <c r="R13" s="34"/>
      <c r="S13" s="18">
        <f t="shared" si="3"/>
        <v>0</v>
      </c>
      <c r="T13" s="34"/>
      <c r="U13" s="34"/>
      <c r="V13" s="34"/>
      <c r="W13" s="34"/>
      <c r="X13" s="34"/>
      <c r="Y13" s="18">
        <f t="shared" si="4"/>
        <v>0</v>
      </c>
      <c r="Z13" s="34"/>
      <c r="AA13" s="34"/>
      <c r="AC13" s="34"/>
      <c r="AD13" s="34"/>
      <c r="AE13" s="18">
        <f>IFERROR(Z13/#REF!,0)</f>
        <v>0</v>
      </c>
      <c r="AF13" s="34">
        <v>4</v>
      </c>
      <c r="AG13" s="34">
        <v>1</v>
      </c>
      <c r="AH13" s="34">
        <v>1</v>
      </c>
      <c r="AI13" s="34">
        <v>0</v>
      </c>
      <c r="AJ13" s="34">
        <v>1</v>
      </c>
      <c r="AK13" s="18">
        <f t="shared" si="11"/>
        <v>0.25</v>
      </c>
      <c r="AL13" s="19"/>
      <c r="AM13" s="34"/>
      <c r="AN13" s="34"/>
      <c r="AO13" s="34"/>
      <c r="AP13" s="34"/>
      <c r="AQ13" s="18">
        <f t="shared" si="5"/>
        <v>0</v>
      </c>
    </row>
    <row r="14" spans="1:43">
      <c r="A14" s="16">
        <f t="shared" si="6"/>
        <v>43567</v>
      </c>
      <c r="B14" s="17">
        <f t="shared" ref="B14:F14" si="19">IF((H14+AF14+AL14),H14+AF14+AL14,0)</f>
        <v>1</v>
      </c>
      <c r="C14" s="17">
        <f t="shared" si="19"/>
        <v>1</v>
      </c>
      <c r="D14" s="17">
        <f t="shared" si="19"/>
        <v>0</v>
      </c>
      <c r="E14" s="17">
        <f t="shared" si="19"/>
        <v>1</v>
      </c>
      <c r="F14" s="17">
        <f t="shared" si="19"/>
        <v>3</v>
      </c>
      <c r="G14" s="18">
        <f t="shared" si="1"/>
        <v>1</v>
      </c>
      <c r="H14" s="19"/>
      <c r="I14" s="34"/>
      <c r="J14" s="34"/>
      <c r="K14" s="34"/>
      <c r="L14" s="34"/>
      <c r="M14" s="18">
        <f t="shared" si="2"/>
        <v>0</v>
      </c>
      <c r="N14" s="34"/>
      <c r="O14" s="34"/>
      <c r="P14" s="34"/>
      <c r="Q14" s="34"/>
      <c r="R14" s="34"/>
      <c r="S14" s="18">
        <f t="shared" si="3"/>
        <v>0</v>
      </c>
      <c r="T14" s="34"/>
      <c r="U14" s="34"/>
      <c r="V14" s="34"/>
      <c r="W14" s="34"/>
      <c r="X14" s="34"/>
      <c r="Y14" s="18">
        <f t="shared" si="4"/>
        <v>0</v>
      </c>
      <c r="Z14" s="34"/>
      <c r="AA14" s="34"/>
      <c r="AC14" s="34"/>
      <c r="AD14" s="34"/>
      <c r="AE14" s="18">
        <f>IFERROR(Z14/#REF!,0)</f>
        <v>0</v>
      </c>
      <c r="AF14" s="34">
        <v>1</v>
      </c>
      <c r="AG14" s="34">
        <v>1</v>
      </c>
      <c r="AH14" s="34">
        <v>0</v>
      </c>
      <c r="AI14" s="34">
        <v>1</v>
      </c>
      <c r="AJ14" s="34">
        <v>3</v>
      </c>
      <c r="AK14" s="18">
        <f t="shared" si="11"/>
        <v>1</v>
      </c>
      <c r="AL14" s="19"/>
      <c r="AM14" s="34"/>
      <c r="AN14" s="34"/>
      <c r="AO14" s="34"/>
      <c r="AP14" s="34"/>
      <c r="AQ14" s="18">
        <f t="shared" si="5"/>
        <v>0</v>
      </c>
    </row>
    <row r="15" spans="1:43">
      <c r="A15" s="16">
        <f t="shared" si="6"/>
        <v>43568</v>
      </c>
      <c r="B15" s="17">
        <f t="shared" ref="B15:F15" si="20">IF((H15+AF15+AL15),H15+AF15+AL15,0)</f>
        <v>4</v>
      </c>
      <c r="C15" s="17">
        <f t="shared" si="20"/>
        <v>1</v>
      </c>
      <c r="D15" s="17">
        <f t="shared" si="20"/>
        <v>1</v>
      </c>
      <c r="E15" s="17">
        <f t="shared" si="20"/>
        <v>0</v>
      </c>
      <c r="F15" s="17">
        <f t="shared" si="20"/>
        <v>2</v>
      </c>
      <c r="G15" s="18">
        <f t="shared" si="1"/>
        <v>0.25</v>
      </c>
      <c r="H15" s="19"/>
      <c r="I15" s="34"/>
      <c r="J15" s="34"/>
      <c r="K15" s="34"/>
      <c r="L15" s="34"/>
      <c r="M15" s="18">
        <f t="shared" si="2"/>
        <v>0</v>
      </c>
      <c r="N15" s="34"/>
      <c r="O15" s="34"/>
      <c r="P15" s="34"/>
      <c r="Q15" s="34"/>
      <c r="R15" s="34"/>
      <c r="S15" s="18">
        <f t="shared" si="3"/>
        <v>0</v>
      </c>
      <c r="T15" s="34"/>
      <c r="U15" s="34"/>
      <c r="V15" s="34"/>
      <c r="W15" s="34"/>
      <c r="X15" s="34"/>
      <c r="Y15" s="18">
        <f t="shared" si="4"/>
        <v>0</v>
      </c>
      <c r="Z15" s="34"/>
      <c r="AA15" s="34"/>
      <c r="AC15" s="34"/>
      <c r="AD15" s="34"/>
      <c r="AE15" s="18">
        <f>IFERROR(Z15/#REF!,0)</f>
        <v>0</v>
      </c>
      <c r="AF15" s="34">
        <v>4</v>
      </c>
      <c r="AG15" s="34">
        <v>1</v>
      </c>
      <c r="AH15" s="34">
        <v>1</v>
      </c>
      <c r="AI15" s="34">
        <v>0</v>
      </c>
      <c r="AJ15" s="34">
        <v>2</v>
      </c>
      <c r="AK15" s="18">
        <f t="shared" si="11"/>
        <v>0.25</v>
      </c>
      <c r="AL15" s="19"/>
      <c r="AM15" s="34"/>
      <c r="AN15" s="34"/>
      <c r="AO15" s="34"/>
      <c r="AP15" s="34"/>
      <c r="AQ15" s="18">
        <f t="shared" si="5"/>
        <v>0</v>
      </c>
    </row>
    <row r="16" spans="1:43">
      <c r="A16" s="16">
        <f t="shared" si="6"/>
        <v>43569</v>
      </c>
      <c r="B16" s="17">
        <f t="shared" ref="B16:F16" si="21">IF((H16+AF16+AL16),H16+AF16+AL16,0)</f>
        <v>5</v>
      </c>
      <c r="C16" s="17">
        <f t="shared" si="21"/>
        <v>0</v>
      </c>
      <c r="D16" s="17">
        <f t="shared" si="21"/>
        <v>0</v>
      </c>
      <c r="E16" s="17">
        <f t="shared" si="21"/>
        <v>0</v>
      </c>
      <c r="F16" s="17">
        <f t="shared" si="21"/>
        <v>0</v>
      </c>
      <c r="G16" s="18">
        <f t="shared" si="1"/>
        <v>0</v>
      </c>
      <c r="H16" s="19"/>
      <c r="I16" s="34"/>
      <c r="J16" s="34"/>
      <c r="K16" s="34"/>
      <c r="L16" s="34"/>
      <c r="M16" s="18">
        <f t="shared" si="2"/>
        <v>0</v>
      </c>
      <c r="N16" s="34"/>
      <c r="O16" s="34"/>
      <c r="P16" s="34"/>
      <c r="Q16" s="34"/>
      <c r="R16" s="34"/>
      <c r="S16" s="18">
        <f t="shared" si="3"/>
        <v>0</v>
      </c>
      <c r="T16" s="34"/>
      <c r="U16" s="34"/>
      <c r="V16" s="34"/>
      <c r="W16" s="34"/>
      <c r="X16" s="34"/>
      <c r="Y16" s="18">
        <f t="shared" si="4"/>
        <v>0</v>
      </c>
      <c r="Z16" s="34"/>
      <c r="AA16" s="34"/>
      <c r="AC16" s="34"/>
      <c r="AD16" s="34"/>
      <c r="AE16" s="18">
        <f>IFERROR(Z16/#REF!,0)</f>
        <v>0</v>
      </c>
      <c r="AF16" s="34">
        <v>5</v>
      </c>
      <c r="AG16" s="34">
        <v>0</v>
      </c>
      <c r="AH16" s="34">
        <v>0</v>
      </c>
      <c r="AI16" s="34">
        <v>0</v>
      </c>
      <c r="AJ16" s="34">
        <v>0</v>
      </c>
      <c r="AK16" s="18">
        <f t="shared" si="11"/>
        <v>0</v>
      </c>
      <c r="AL16" s="19"/>
      <c r="AM16" s="34"/>
      <c r="AN16" s="34"/>
      <c r="AO16" s="34"/>
      <c r="AP16" s="34"/>
      <c r="AQ16" s="18">
        <f t="shared" si="5"/>
        <v>0</v>
      </c>
    </row>
    <row r="17" spans="1:43">
      <c r="A17" s="16">
        <f t="shared" si="6"/>
        <v>43570</v>
      </c>
      <c r="B17" s="17">
        <f t="shared" ref="B17:F17" si="22">IF((H17+AF17+AL17),H17+AF17+AL17,0)</f>
        <v>3</v>
      </c>
      <c r="C17" s="17">
        <f t="shared" si="22"/>
        <v>0</v>
      </c>
      <c r="D17" s="17">
        <f t="shared" si="22"/>
        <v>0</v>
      </c>
      <c r="E17" s="17">
        <f t="shared" si="22"/>
        <v>0</v>
      </c>
      <c r="F17" s="17">
        <f t="shared" si="22"/>
        <v>1</v>
      </c>
      <c r="G17" s="18">
        <f t="shared" si="1"/>
        <v>0</v>
      </c>
      <c r="H17" s="19"/>
      <c r="I17" s="34"/>
      <c r="J17" s="34"/>
      <c r="K17" s="34"/>
      <c r="L17" s="34"/>
      <c r="M17" s="18">
        <f t="shared" si="2"/>
        <v>0</v>
      </c>
      <c r="N17" s="34"/>
      <c r="O17" s="34"/>
      <c r="P17" s="34"/>
      <c r="Q17" s="34"/>
      <c r="R17" s="34"/>
      <c r="S17" s="18">
        <f t="shared" si="3"/>
        <v>0</v>
      </c>
      <c r="T17" s="34"/>
      <c r="U17" s="34"/>
      <c r="V17" s="34"/>
      <c r="W17" s="34"/>
      <c r="X17" s="34"/>
      <c r="Y17" s="18">
        <f t="shared" si="4"/>
        <v>0</v>
      </c>
      <c r="Z17" s="34"/>
      <c r="AA17" s="34"/>
      <c r="AC17" s="34"/>
      <c r="AD17" s="34"/>
      <c r="AE17" s="18">
        <f>IFERROR(Z17/#REF!,0)</f>
        <v>0</v>
      </c>
      <c r="AF17" s="34">
        <v>3</v>
      </c>
      <c r="AG17" s="34">
        <v>0</v>
      </c>
      <c r="AH17" s="34">
        <v>0</v>
      </c>
      <c r="AI17" s="34">
        <v>0</v>
      </c>
      <c r="AJ17" s="34">
        <v>1</v>
      </c>
      <c r="AK17" s="18">
        <f t="shared" si="11"/>
        <v>0</v>
      </c>
      <c r="AL17" s="19"/>
      <c r="AM17" s="34"/>
      <c r="AN17" s="34"/>
      <c r="AO17" s="34"/>
      <c r="AP17" s="34"/>
      <c r="AQ17" s="18">
        <f t="shared" si="5"/>
        <v>0</v>
      </c>
    </row>
    <row r="18" spans="1:43">
      <c r="A18" s="16">
        <f t="shared" si="6"/>
        <v>43571</v>
      </c>
      <c r="B18" s="17">
        <f t="shared" ref="B18:F18" si="23">IF((H18+AF18+AL18),H18+AF18+AL18,0)</f>
        <v>3</v>
      </c>
      <c r="C18" s="17">
        <f t="shared" si="23"/>
        <v>1</v>
      </c>
      <c r="D18" s="17">
        <f t="shared" si="23"/>
        <v>0</v>
      </c>
      <c r="E18" s="17">
        <f t="shared" si="23"/>
        <v>1</v>
      </c>
      <c r="F18" s="17">
        <f t="shared" si="23"/>
        <v>0</v>
      </c>
      <c r="G18" s="18">
        <f t="shared" si="1"/>
        <v>0.333333333333333</v>
      </c>
      <c r="H18" s="19"/>
      <c r="I18" s="34"/>
      <c r="J18" s="34"/>
      <c r="K18" s="34"/>
      <c r="L18" s="34"/>
      <c r="M18" s="18">
        <f t="shared" si="2"/>
        <v>0</v>
      </c>
      <c r="N18" s="34"/>
      <c r="O18" s="34"/>
      <c r="P18" s="34"/>
      <c r="Q18" s="34"/>
      <c r="R18" s="34"/>
      <c r="S18" s="18">
        <f t="shared" si="3"/>
        <v>0</v>
      </c>
      <c r="T18" s="34"/>
      <c r="U18" s="34"/>
      <c r="V18" s="34"/>
      <c r="W18" s="34"/>
      <c r="X18" s="34"/>
      <c r="Y18" s="18">
        <f t="shared" si="4"/>
        <v>0</v>
      </c>
      <c r="Z18" s="34"/>
      <c r="AA18" s="34"/>
      <c r="AC18" s="34"/>
      <c r="AD18" s="34"/>
      <c r="AE18" s="18">
        <f>IFERROR(Z18/#REF!,0)</f>
        <v>0</v>
      </c>
      <c r="AF18" s="34">
        <v>3</v>
      </c>
      <c r="AG18" s="34">
        <v>1</v>
      </c>
      <c r="AH18" s="34">
        <v>0</v>
      </c>
      <c r="AI18" s="34">
        <v>1</v>
      </c>
      <c r="AJ18" s="34">
        <v>0</v>
      </c>
      <c r="AK18" s="18">
        <f t="shared" si="11"/>
        <v>0.333333333333333</v>
      </c>
      <c r="AL18" s="19"/>
      <c r="AM18" s="34"/>
      <c r="AN18" s="34"/>
      <c r="AO18" s="34"/>
      <c r="AP18" s="34"/>
      <c r="AQ18" s="18">
        <f t="shared" si="5"/>
        <v>0</v>
      </c>
    </row>
    <row r="19" spans="1:43">
      <c r="A19" s="16">
        <f t="shared" si="6"/>
        <v>43572</v>
      </c>
      <c r="B19" s="17">
        <f t="shared" ref="B19:F19" si="24">IF((H19+AF19+AL19),H19+AF19+AL19,0)</f>
        <v>1</v>
      </c>
      <c r="C19" s="17">
        <f t="shared" si="24"/>
        <v>1</v>
      </c>
      <c r="D19" s="17">
        <f t="shared" si="24"/>
        <v>0</v>
      </c>
      <c r="E19" s="17">
        <f t="shared" si="24"/>
        <v>0</v>
      </c>
      <c r="F19" s="17">
        <f t="shared" si="24"/>
        <v>1</v>
      </c>
      <c r="G19" s="18">
        <f t="shared" si="1"/>
        <v>1</v>
      </c>
      <c r="H19" s="19"/>
      <c r="I19" s="34"/>
      <c r="J19" s="34"/>
      <c r="K19" s="34"/>
      <c r="L19" s="34"/>
      <c r="M19" s="18">
        <f t="shared" si="2"/>
        <v>0</v>
      </c>
      <c r="N19" s="34"/>
      <c r="O19" s="34"/>
      <c r="P19" s="34"/>
      <c r="Q19" s="34"/>
      <c r="R19" s="34"/>
      <c r="S19" s="18">
        <f t="shared" si="3"/>
        <v>0</v>
      </c>
      <c r="T19" s="34"/>
      <c r="U19" s="34"/>
      <c r="V19" s="34"/>
      <c r="W19" s="34"/>
      <c r="X19" s="34"/>
      <c r="Y19" s="18">
        <f t="shared" si="4"/>
        <v>0</v>
      </c>
      <c r="Z19" s="34"/>
      <c r="AA19" s="34"/>
      <c r="AB19" s="34"/>
      <c r="AC19" s="34"/>
      <c r="AD19" s="34"/>
      <c r="AE19" s="18">
        <f t="shared" si="8"/>
        <v>0</v>
      </c>
      <c r="AF19" s="34">
        <v>0</v>
      </c>
      <c r="AG19" s="34">
        <v>0</v>
      </c>
      <c r="AH19" s="34">
        <v>0</v>
      </c>
      <c r="AI19" s="34">
        <v>0</v>
      </c>
      <c r="AJ19" s="34">
        <v>0</v>
      </c>
      <c r="AK19" s="18">
        <f t="shared" si="11"/>
        <v>0</v>
      </c>
      <c r="AL19" s="19">
        <v>1</v>
      </c>
      <c r="AM19" s="34">
        <v>1</v>
      </c>
      <c r="AN19" s="34">
        <v>0</v>
      </c>
      <c r="AO19" s="34">
        <v>0</v>
      </c>
      <c r="AP19" s="34">
        <v>1</v>
      </c>
      <c r="AQ19" s="18">
        <f t="shared" si="5"/>
        <v>1</v>
      </c>
    </row>
    <row r="20" spans="1:43">
      <c r="A20" s="16">
        <f t="shared" si="6"/>
        <v>43573</v>
      </c>
      <c r="B20" s="17">
        <f t="shared" ref="B20:F20" si="25">IF((H20+AF20+AL20),H20+AF20+AL20,0)</f>
        <v>7</v>
      </c>
      <c r="C20" s="17">
        <f t="shared" si="25"/>
        <v>1</v>
      </c>
      <c r="D20" s="17">
        <f t="shared" si="25"/>
        <v>1</v>
      </c>
      <c r="E20" s="17">
        <f t="shared" si="25"/>
        <v>0</v>
      </c>
      <c r="F20" s="17">
        <f t="shared" si="25"/>
        <v>0</v>
      </c>
      <c r="G20" s="18">
        <f t="shared" si="1"/>
        <v>0.142857142857143</v>
      </c>
      <c r="H20" s="19"/>
      <c r="I20" s="34"/>
      <c r="J20" s="34"/>
      <c r="K20" s="34"/>
      <c r="L20" s="34"/>
      <c r="M20" s="18">
        <f t="shared" si="2"/>
        <v>0</v>
      </c>
      <c r="N20" s="34"/>
      <c r="O20" s="34"/>
      <c r="P20" s="34"/>
      <c r="Q20" s="34"/>
      <c r="R20" s="34"/>
      <c r="S20" s="18">
        <f t="shared" si="3"/>
        <v>0</v>
      </c>
      <c r="T20" s="34"/>
      <c r="U20" s="34"/>
      <c r="V20" s="34"/>
      <c r="W20" s="34"/>
      <c r="X20" s="34"/>
      <c r="Y20" s="18">
        <f t="shared" si="4"/>
        <v>0</v>
      </c>
      <c r="Z20" s="34"/>
      <c r="AA20" s="34"/>
      <c r="AB20" s="34"/>
      <c r="AC20" s="34"/>
      <c r="AD20" s="34"/>
      <c r="AE20" s="18">
        <f t="shared" si="8"/>
        <v>0</v>
      </c>
      <c r="AF20" s="34"/>
      <c r="AG20" s="34"/>
      <c r="AH20" s="34"/>
      <c r="AI20" s="34"/>
      <c r="AJ20" s="34"/>
      <c r="AK20" s="18">
        <f t="shared" si="11"/>
        <v>0</v>
      </c>
      <c r="AL20" s="19">
        <v>7</v>
      </c>
      <c r="AM20" s="34">
        <v>1</v>
      </c>
      <c r="AN20" s="34">
        <v>1</v>
      </c>
      <c r="AO20" s="34">
        <v>0</v>
      </c>
      <c r="AP20" s="34">
        <v>0</v>
      </c>
      <c r="AQ20" s="18">
        <f t="shared" si="5"/>
        <v>0.142857142857143</v>
      </c>
    </row>
    <row r="21" spans="1:43">
      <c r="A21" s="16">
        <f t="shared" si="6"/>
        <v>43574</v>
      </c>
      <c r="B21" s="17">
        <f t="shared" ref="B21:F21" si="26">IF((H21+AF21+AL21),H21+AF21+AL21,0)</f>
        <v>4</v>
      </c>
      <c r="C21" s="17">
        <f t="shared" si="26"/>
        <v>0</v>
      </c>
      <c r="D21" s="17">
        <f t="shared" si="26"/>
        <v>0</v>
      </c>
      <c r="E21" s="17">
        <f t="shared" si="26"/>
        <v>0</v>
      </c>
      <c r="F21" s="17">
        <f t="shared" si="26"/>
        <v>0</v>
      </c>
      <c r="G21" s="18">
        <f t="shared" si="1"/>
        <v>0</v>
      </c>
      <c r="H21" s="19"/>
      <c r="I21" s="34"/>
      <c r="J21" s="34"/>
      <c r="K21" s="34"/>
      <c r="L21" s="34"/>
      <c r="M21" s="18">
        <f t="shared" si="2"/>
        <v>0</v>
      </c>
      <c r="N21" s="34"/>
      <c r="O21" s="34"/>
      <c r="P21" s="34"/>
      <c r="Q21" s="34"/>
      <c r="R21" s="34"/>
      <c r="S21" s="18">
        <f t="shared" si="3"/>
        <v>0</v>
      </c>
      <c r="T21" s="34"/>
      <c r="U21" s="34"/>
      <c r="V21" s="34"/>
      <c r="W21" s="34"/>
      <c r="X21" s="34"/>
      <c r="Y21" s="18">
        <f t="shared" si="4"/>
        <v>0</v>
      </c>
      <c r="Z21" s="34"/>
      <c r="AA21" s="34"/>
      <c r="AB21" s="34"/>
      <c r="AC21" s="34"/>
      <c r="AD21" s="34"/>
      <c r="AE21" s="18">
        <f t="shared" si="8"/>
        <v>0</v>
      </c>
      <c r="AF21" s="34"/>
      <c r="AG21" s="34"/>
      <c r="AH21" s="34"/>
      <c r="AI21" s="34"/>
      <c r="AJ21" s="34"/>
      <c r="AK21" s="18">
        <f t="shared" si="11"/>
        <v>0</v>
      </c>
      <c r="AL21" s="19">
        <v>4</v>
      </c>
      <c r="AM21" s="34">
        <v>0</v>
      </c>
      <c r="AN21" s="34">
        <v>0</v>
      </c>
      <c r="AO21" s="34">
        <v>0</v>
      </c>
      <c r="AP21" s="34">
        <v>0</v>
      </c>
      <c r="AQ21" s="18">
        <f t="shared" si="5"/>
        <v>0</v>
      </c>
    </row>
    <row r="22" spans="1:43">
      <c r="A22" s="16">
        <f t="shared" si="6"/>
        <v>43575</v>
      </c>
      <c r="B22" s="17">
        <f t="shared" ref="B22:F22" si="27">IF((H22+AF22+AL22),H22+AF22+AL22,0)</f>
        <v>9</v>
      </c>
      <c r="C22" s="17">
        <f t="shared" si="27"/>
        <v>2</v>
      </c>
      <c r="D22" s="17">
        <f t="shared" si="27"/>
        <v>2</v>
      </c>
      <c r="E22" s="17">
        <f t="shared" si="27"/>
        <v>0</v>
      </c>
      <c r="F22" s="17">
        <f t="shared" si="27"/>
        <v>1</v>
      </c>
      <c r="G22" s="18">
        <f t="shared" si="1"/>
        <v>0.222222222222222</v>
      </c>
      <c r="H22" s="19"/>
      <c r="I22" s="34"/>
      <c r="J22" s="34"/>
      <c r="K22" s="34"/>
      <c r="L22" s="34"/>
      <c r="M22" s="18">
        <f t="shared" si="2"/>
        <v>0</v>
      </c>
      <c r="N22" s="34"/>
      <c r="O22" s="34"/>
      <c r="P22" s="34"/>
      <c r="Q22" s="34"/>
      <c r="R22" s="34"/>
      <c r="S22" s="18">
        <f t="shared" si="3"/>
        <v>0</v>
      </c>
      <c r="T22" s="34"/>
      <c r="U22" s="34"/>
      <c r="V22" s="34"/>
      <c r="W22" s="34"/>
      <c r="X22" s="34"/>
      <c r="Y22" s="18">
        <f t="shared" si="4"/>
        <v>0</v>
      </c>
      <c r="Z22" s="34"/>
      <c r="AA22" s="34"/>
      <c r="AB22" s="34"/>
      <c r="AC22" s="34"/>
      <c r="AD22" s="34"/>
      <c r="AE22" s="18">
        <f t="shared" si="8"/>
        <v>0</v>
      </c>
      <c r="AF22" s="34"/>
      <c r="AG22" s="34"/>
      <c r="AH22" s="34"/>
      <c r="AI22" s="34"/>
      <c r="AJ22" s="34"/>
      <c r="AK22" s="18">
        <f t="shared" si="11"/>
        <v>0</v>
      </c>
      <c r="AL22" s="19">
        <v>9</v>
      </c>
      <c r="AM22" s="34">
        <v>2</v>
      </c>
      <c r="AN22" s="34">
        <v>2</v>
      </c>
      <c r="AO22" s="34">
        <v>0</v>
      </c>
      <c r="AP22" s="34">
        <v>1</v>
      </c>
      <c r="AQ22" s="18">
        <f t="shared" si="5"/>
        <v>0.222222222222222</v>
      </c>
    </row>
    <row r="23" spans="1:43">
      <c r="A23" s="16">
        <f t="shared" si="6"/>
        <v>43576</v>
      </c>
      <c r="B23" s="17">
        <f t="shared" ref="B23:F23" si="28">IF((H23+AF23+AL23),H23+AF23+AL23,0)</f>
        <v>5</v>
      </c>
      <c r="C23" s="17">
        <f t="shared" si="28"/>
        <v>0</v>
      </c>
      <c r="D23" s="17">
        <f t="shared" si="28"/>
        <v>0</v>
      </c>
      <c r="E23" s="17">
        <f t="shared" si="28"/>
        <v>0</v>
      </c>
      <c r="F23" s="17">
        <f t="shared" si="28"/>
        <v>0</v>
      </c>
      <c r="G23" s="18">
        <f t="shared" si="1"/>
        <v>0</v>
      </c>
      <c r="H23" s="19"/>
      <c r="I23" s="34"/>
      <c r="J23" s="34"/>
      <c r="K23" s="34"/>
      <c r="L23" s="34"/>
      <c r="M23" s="18">
        <f t="shared" si="2"/>
        <v>0</v>
      </c>
      <c r="N23" s="34"/>
      <c r="O23" s="34"/>
      <c r="P23" s="34"/>
      <c r="Q23" s="34"/>
      <c r="R23" s="34"/>
      <c r="S23" s="18">
        <f t="shared" si="3"/>
        <v>0</v>
      </c>
      <c r="T23" s="34"/>
      <c r="U23" s="34"/>
      <c r="V23" s="34"/>
      <c r="W23" s="34"/>
      <c r="X23" s="34"/>
      <c r="Y23" s="18">
        <f t="shared" si="4"/>
        <v>0</v>
      </c>
      <c r="Z23" s="34"/>
      <c r="AA23" s="34"/>
      <c r="AB23" s="34"/>
      <c r="AC23" s="34"/>
      <c r="AD23" s="34"/>
      <c r="AE23" s="18">
        <f t="shared" si="8"/>
        <v>0</v>
      </c>
      <c r="AF23" s="34"/>
      <c r="AG23" s="34"/>
      <c r="AH23" s="34"/>
      <c r="AI23" s="34"/>
      <c r="AJ23" s="34"/>
      <c r="AK23" s="18">
        <f t="shared" si="11"/>
        <v>0</v>
      </c>
      <c r="AL23" s="19">
        <v>5</v>
      </c>
      <c r="AM23" s="34">
        <v>0</v>
      </c>
      <c r="AN23" s="34">
        <v>0</v>
      </c>
      <c r="AO23" s="34">
        <v>0</v>
      </c>
      <c r="AP23" s="34">
        <v>0</v>
      </c>
      <c r="AQ23" s="18">
        <f t="shared" si="5"/>
        <v>0</v>
      </c>
    </row>
    <row r="24" spans="1:43">
      <c r="A24" s="16">
        <f t="shared" si="6"/>
        <v>43577</v>
      </c>
      <c r="B24" s="17">
        <f t="shared" ref="B24:F24" si="29">IF((H24+AF24+AL24),H24+AF24+AL24,0)</f>
        <v>7</v>
      </c>
      <c r="C24" s="17">
        <f t="shared" si="29"/>
        <v>3</v>
      </c>
      <c r="D24" s="17">
        <f t="shared" si="29"/>
        <v>3</v>
      </c>
      <c r="E24" s="17">
        <f t="shared" si="29"/>
        <v>0</v>
      </c>
      <c r="F24" s="17">
        <f t="shared" si="29"/>
        <v>1</v>
      </c>
      <c r="G24" s="18">
        <f t="shared" si="1"/>
        <v>0.428571428571429</v>
      </c>
      <c r="H24" s="19"/>
      <c r="I24" s="34"/>
      <c r="J24" s="34"/>
      <c r="K24" s="34"/>
      <c r="L24" s="34"/>
      <c r="M24" s="18">
        <f t="shared" si="2"/>
        <v>0</v>
      </c>
      <c r="N24" s="34"/>
      <c r="O24" s="34"/>
      <c r="P24" s="34"/>
      <c r="Q24" s="34"/>
      <c r="R24" s="34"/>
      <c r="S24" s="18">
        <f t="shared" si="3"/>
        <v>0</v>
      </c>
      <c r="T24" s="34"/>
      <c r="U24" s="34"/>
      <c r="V24" s="34"/>
      <c r="W24" s="34"/>
      <c r="X24" s="34"/>
      <c r="Y24" s="18">
        <f t="shared" si="4"/>
        <v>0</v>
      </c>
      <c r="Z24" s="34"/>
      <c r="AA24" s="34"/>
      <c r="AB24" s="34"/>
      <c r="AC24" s="34"/>
      <c r="AD24" s="34"/>
      <c r="AE24" s="18">
        <f t="shared" si="8"/>
        <v>0</v>
      </c>
      <c r="AF24" s="34"/>
      <c r="AG24" s="34"/>
      <c r="AH24" s="34"/>
      <c r="AI24" s="34"/>
      <c r="AJ24" s="34"/>
      <c r="AK24" s="18">
        <f t="shared" si="11"/>
        <v>0</v>
      </c>
      <c r="AL24" s="19">
        <v>7</v>
      </c>
      <c r="AM24" s="34">
        <v>3</v>
      </c>
      <c r="AN24" s="34">
        <v>3</v>
      </c>
      <c r="AO24" s="34">
        <v>0</v>
      </c>
      <c r="AP24" s="34">
        <v>1</v>
      </c>
      <c r="AQ24" s="18">
        <f t="shared" si="5"/>
        <v>0.428571428571429</v>
      </c>
    </row>
    <row r="25" spans="1:43">
      <c r="A25" s="16">
        <f t="shared" si="6"/>
        <v>43578</v>
      </c>
      <c r="B25" s="17">
        <f t="shared" ref="B25:F25" si="30">IF((H25+AF25+AL25),H25+AF25+AL25,0)</f>
        <v>0</v>
      </c>
      <c r="C25" s="17">
        <f t="shared" si="30"/>
        <v>0</v>
      </c>
      <c r="D25" s="17">
        <f t="shared" si="30"/>
        <v>0</v>
      </c>
      <c r="E25" s="17">
        <f t="shared" si="30"/>
        <v>0</v>
      </c>
      <c r="F25" s="17">
        <f t="shared" si="30"/>
        <v>0</v>
      </c>
      <c r="G25" s="18">
        <f t="shared" si="1"/>
        <v>0</v>
      </c>
      <c r="H25" s="19"/>
      <c r="I25" s="34"/>
      <c r="J25" s="34"/>
      <c r="K25" s="34"/>
      <c r="L25" s="34"/>
      <c r="M25" s="18">
        <f t="shared" si="2"/>
        <v>0</v>
      </c>
      <c r="N25" s="34"/>
      <c r="O25" s="34"/>
      <c r="P25" s="34"/>
      <c r="Q25" s="34"/>
      <c r="R25" s="34"/>
      <c r="S25" s="18">
        <f t="shared" si="3"/>
        <v>0</v>
      </c>
      <c r="T25" s="34"/>
      <c r="U25" s="34"/>
      <c r="V25" s="34"/>
      <c r="W25" s="34"/>
      <c r="X25" s="34"/>
      <c r="Y25" s="18">
        <f t="shared" si="4"/>
        <v>0</v>
      </c>
      <c r="Z25" s="34"/>
      <c r="AA25" s="34"/>
      <c r="AB25" s="34"/>
      <c r="AC25" s="34"/>
      <c r="AD25" s="34"/>
      <c r="AE25" s="18">
        <f t="shared" si="8"/>
        <v>0</v>
      </c>
      <c r="AF25" s="34"/>
      <c r="AG25" s="34"/>
      <c r="AH25" s="34"/>
      <c r="AI25" s="34"/>
      <c r="AJ25" s="34"/>
      <c r="AK25" s="18">
        <f t="shared" si="11"/>
        <v>0</v>
      </c>
      <c r="AL25" s="19"/>
      <c r="AM25" s="34"/>
      <c r="AN25" s="34"/>
      <c r="AO25" s="34"/>
      <c r="AP25" s="34"/>
      <c r="AQ25" s="18">
        <f t="shared" si="5"/>
        <v>0</v>
      </c>
    </row>
    <row r="26" spans="1:43">
      <c r="A26" s="16">
        <f t="shared" si="6"/>
        <v>43579</v>
      </c>
      <c r="B26" s="17">
        <f t="shared" ref="B26:F26" si="31">IF((H26+AF26+AL26+N26+T26),H26+AF26+AL26+N26+T26,0)</f>
        <v>0</v>
      </c>
      <c r="C26" s="17">
        <f t="shared" si="31"/>
        <v>0</v>
      </c>
      <c r="D26" s="17">
        <f t="shared" si="31"/>
        <v>0</v>
      </c>
      <c r="E26" s="17">
        <f t="shared" si="31"/>
        <v>0</v>
      </c>
      <c r="F26" s="17">
        <f t="shared" si="31"/>
        <v>0</v>
      </c>
      <c r="G26" s="18">
        <f t="shared" si="1"/>
        <v>0</v>
      </c>
      <c r="H26" s="19"/>
      <c r="I26" s="34"/>
      <c r="J26" s="34"/>
      <c r="K26" s="34"/>
      <c r="L26" s="34"/>
      <c r="M26" s="18">
        <f t="shared" si="2"/>
        <v>0</v>
      </c>
      <c r="N26" s="34"/>
      <c r="O26" s="34"/>
      <c r="P26" s="34"/>
      <c r="Q26" s="34"/>
      <c r="R26" s="34"/>
      <c r="S26" s="18">
        <f t="shared" si="3"/>
        <v>0</v>
      </c>
      <c r="T26" s="34"/>
      <c r="U26" s="34"/>
      <c r="V26" s="34"/>
      <c r="W26" s="34"/>
      <c r="X26" s="34"/>
      <c r="Y26" s="18">
        <f t="shared" si="4"/>
        <v>0</v>
      </c>
      <c r="Z26" s="34"/>
      <c r="AA26" s="34"/>
      <c r="AB26" s="34"/>
      <c r="AC26" s="34"/>
      <c r="AD26" s="34"/>
      <c r="AE26" s="18">
        <f t="shared" si="8"/>
        <v>0</v>
      </c>
      <c r="AF26" s="34"/>
      <c r="AG26" s="34"/>
      <c r="AH26" s="34"/>
      <c r="AI26" s="34"/>
      <c r="AJ26" s="34"/>
      <c r="AK26" s="18">
        <f t="shared" si="11"/>
        <v>0</v>
      </c>
      <c r="AL26" s="19"/>
      <c r="AM26" s="34"/>
      <c r="AN26" s="34"/>
      <c r="AO26" s="34"/>
      <c r="AP26" s="34"/>
      <c r="AQ26" s="18">
        <f t="shared" si="5"/>
        <v>0</v>
      </c>
    </row>
    <row r="27" spans="1:43">
      <c r="A27" s="16">
        <f t="shared" si="6"/>
        <v>43580</v>
      </c>
      <c r="B27" s="17">
        <f t="shared" ref="B27:F27" si="32">IF((H27+AF27+AL27+N27+T27),H27+AF27+AL27+N27+T27,0)</f>
        <v>0</v>
      </c>
      <c r="C27" s="17">
        <f t="shared" si="32"/>
        <v>0</v>
      </c>
      <c r="D27" s="17">
        <f t="shared" si="32"/>
        <v>0</v>
      </c>
      <c r="E27" s="17">
        <f t="shared" si="32"/>
        <v>0</v>
      </c>
      <c r="F27" s="17">
        <f t="shared" si="32"/>
        <v>0</v>
      </c>
      <c r="G27" s="18">
        <f t="shared" si="1"/>
        <v>0</v>
      </c>
      <c r="H27" s="19"/>
      <c r="I27" s="34"/>
      <c r="J27" s="34"/>
      <c r="K27" s="34"/>
      <c r="L27" s="34"/>
      <c r="M27" s="18">
        <f t="shared" si="2"/>
        <v>0</v>
      </c>
      <c r="N27" s="34"/>
      <c r="O27" s="34"/>
      <c r="P27" s="34"/>
      <c r="Q27" s="34"/>
      <c r="R27" s="34"/>
      <c r="S27" s="18">
        <f t="shared" si="3"/>
        <v>0</v>
      </c>
      <c r="T27" s="34"/>
      <c r="U27" s="34"/>
      <c r="V27" s="34"/>
      <c r="W27" s="34"/>
      <c r="X27" s="34"/>
      <c r="Y27" s="18">
        <f t="shared" si="4"/>
        <v>0</v>
      </c>
      <c r="Z27" s="34"/>
      <c r="AA27" s="34"/>
      <c r="AB27" s="34"/>
      <c r="AC27" s="34"/>
      <c r="AD27" s="34"/>
      <c r="AE27" s="18">
        <f t="shared" si="8"/>
        <v>0</v>
      </c>
      <c r="AF27" s="34"/>
      <c r="AG27" s="34"/>
      <c r="AH27" s="34"/>
      <c r="AI27" s="34"/>
      <c r="AJ27" s="34"/>
      <c r="AK27" s="18">
        <f t="shared" si="11"/>
        <v>0</v>
      </c>
      <c r="AL27" s="19"/>
      <c r="AM27" s="34"/>
      <c r="AN27" s="34"/>
      <c r="AO27" s="34"/>
      <c r="AP27" s="34"/>
      <c r="AQ27" s="18">
        <f t="shared" si="5"/>
        <v>0</v>
      </c>
    </row>
    <row r="28" spans="1:43">
      <c r="A28" s="16">
        <f t="shared" si="6"/>
        <v>43581</v>
      </c>
      <c r="B28" s="17">
        <f t="shared" ref="B28:F28" si="33">IF((H28+AF28+AL28+N28+T28),H28+AF28+AL28+N28+T28,0)</f>
        <v>0</v>
      </c>
      <c r="C28" s="17">
        <f t="shared" si="33"/>
        <v>0</v>
      </c>
      <c r="D28" s="17">
        <f t="shared" si="33"/>
        <v>0</v>
      </c>
      <c r="E28" s="17">
        <f t="shared" si="33"/>
        <v>0</v>
      </c>
      <c r="F28" s="17">
        <f t="shared" si="33"/>
        <v>0</v>
      </c>
      <c r="G28" s="18">
        <f t="shared" si="1"/>
        <v>0</v>
      </c>
      <c r="H28" s="19"/>
      <c r="I28" s="34"/>
      <c r="J28" s="34"/>
      <c r="K28" s="34"/>
      <c r="L28" s="34"/>
      <c r="M28" s="18">
        <f t="shared" si="2"/>
        <v>0</v>
      </c>
      <c r="N28" s="34"/>
      <c r="O28" s="34"/>
      <c r="P28" s="34"/>
      <c r="Q28" s="34"/>
      <c r="R28" s="34"/>
      <c r="S28" s="18">
        <f t="shared" si="3"/>
        <v>0</v>
      </c>
      <c r="T28" s="34"/>
      <c r="U28" s="34"/>
      <c r="V28" s="34"/>
      <c r="W28" s="34"/>
      <c r="X28" s="34"/>
      <c r="Y28" s="18">
        <f t="shared" si="4"/>
        <v>0</v>
      </c>
      <c r="Z28" s="34"/>
      <c r="AA28" s="34"/>
      <c r="AB28" s="34"/>
      <c r="AC28" s="34"/>
      <c r="AD28" s="34"/>
      <c r="AE28" s="18">
        <f t="shared" si="8"/>
        <v>0</v>
      </c>
      <c r="AF28" s="34"/>
      <c r="AG28" s="34"/>
      <c r="AH28" s="34"/>
      <c r="AI28" s="34"/>
      <c r="AJ28" s="34"/>
      <c r="AK28" s="18">
        <f t="shared" si="11"/>
        <v>0</v>
      </c>
      <c r="AL28" s="19"/>
      <c r="AM28" s="34"/>
      <c r="AN28" s="34"/>
      <c r="AO28" s="34"/>
      <c r="AP28" s="34"/>
      <c r="AQ28" s="18">
        <f t="shared" si="5"/>
        <v>0</v>
      </c>
    </row>
    <row r="29" spans="1:43">
      <c r="A29" s="16">
        <f t="shared" si="6"/>
        <v>43582</v>
      </c>
      <c r="B29" s="17">
        <f t="shared" ref="B29:F29" si="34">IF((H29+AF29+AL29+N29+T29),H29+AF29+AL29+N29+T29,0)</f>
        <v>0</v>
      </c>
      <c r="C29" s="17">
        <f t="shared" si="34"/>
        <v>0</v>
      </c>
      <c r="D29" s="17">
        <f t="shared" si="34"/>
        <v>0</v>
      </c>
      <c r="E29" s="17">
        <f t="shared" si="34"/>
        <v>0</v>
      </c>
      <c r="F29" s="17">
        <f t="shared" si="34"/>
        <v>0</v>
      </c>
      <c r="G29" s="18">
        <f t="shared" si="1"/>
        <v>0</v>
      </c>
      <c r="H29" s="19"/>
      <c r="I29" s="34"/>
      <c r="J29" s="34"/>
      <c r="K29" s="34"/>
      <c r="L29" s="34"/>
      <c r="M29" s="18">
        <f t="shared" si="2"/>
        <v>0</v>
      </c>
      <c r="N29" s="34"/>
      <c r="O29" s="34"/>
      <c r="P29" s="34"/>
      <c r="Q29" s="34"/>
      <c r="R29" s="34"/>
      <c r="S29" s="18">
        <f t="shared" si="3"/>
        <v>0</v>
      </c>
      <c r="T29" s="34"/>
      <c r="U29" s="34"/>
      <c r="V29" s="34"/>
      <c r="W29" s="34"/>
      <c r="X29" s="34"/>
      <c r="Y29" s="18">
        <f t="shared" si="4"/>
        <v>0</v>
      </c>
      <c r="Z29" s="34"/>
      <c r="AA29" s="34"/>
      <c r="AB29" s="34"/>
      <c r="AC29" s="34"/>
      <c r="AD29" s="34"/>
      <c r="AE29" s="18">
        <f t="shared" si="8"/>
        <v>0</v>
      </c>
      <c r="AF29" s="34"/>
      <c r="AG29" s="34"/>
      <c r="AH29" s="34"/>
      <c r="AI29" s="34"/>
      <c r="AJ29" s="34"/>
      <c r="AK29" s="18">
        <f t="shared" si="11"/>
        <v>0</v>
      </c>
      <c r="AL29" s="19"/>
      <c r="AM29" s="34"/>
      <c r="AN29" s="34"/>
      <c r="AO29" s="34"/>
      <c r="AP29" s="34"/>
      <c r="AQ29" s="18">
        <f t="shared" si="5"/>
        <v>0</v>
      </c>
    </row>
    <row r="30" spans="1:43">
      <c r="A30" s="16">
        <f t="shared" si="6"/>
        <v>43583</v>
      </c>
      <c r="B30" s="17">
        <f t="shared" ref="B30:F30" si="35">IF((H30+AF30+AL30+N30+T30),H30+AF30+AL30+N30+T30,0)</f>
        <v>0</v>
      </c>
      <c r="C30" s="17">
        <f t="shared" si="35"/>
        <v>0</v>
      </c>
      <c r="D30" s="17">
        <f t="shared" si="35"/>
        <v>0</v>
      </c>
      <c r="E30" s="17">
        <f t="shared" si="35"/>
        <v>0</v>
      </c>
      <c r="F30" s="17">
        <f t="shared" si="35"/>
        <v>0</v>
      </c>
      <c r="G30" s="18">
        <f t="shared" si="1"/>
        <v>0</v>
      </c>
      <c r="H30" s="19"/>
      <c r="I30" s="34"/>
      <c r="J30" s="34"/>
      <c r="K30" s="34"/>
      <c r="L30" s="34"/>
      <c r="M30" s="18">
        <f t="shared" si="2"/>
        <v>0</v>
      </c>
      <c r="N30" s="34"/>
      <c r="O30" s="34"/>
      <c r="P30" s="34"/>
      <c r="Q30" s="34"/>
      <c r="R30" s="34"/>
      <c r="S30" s="18">
        <f t="shared" si="3"/>
        <v>0</v>
      </c>
      <c r="T30" s="34"/>
      <c r="U30" s="34"/>
      <c r="V30" s="34"/>
      <c r="W30" s="34"/>
      <c r="X30" s="34"/>
      <c r="Y30" s="18">
        <f t="shared" si="4"/>
        <v>0</v>
      </c>
      <c r="Z30" s="34"/>
      <c r="AA30" s="34"/>
      <c r="AB30" s="34"/>
      <c r="AC30" s="34"/>
      <c r="AD30" s="34"/>
      <c r="AE30" s="18">
        <f t="shared" si="8"/>
        <v>0</v>
      </c>
      <c r="AF30" s="34"/>
      <c r="AG30" s="34"/>
      <c r="AH30" s="34"/>
      <c r="AI30" s="34"/>
      <c r="AJ30" s="34"/>
      <c r="AK30" s="18">
        <f t="shared" si="11"/>
        <v>0</v>
      </c>
      <c r="AL30" s="19"/>
      <c r="AM30" s="34"/>
      <c r="AN30" s="34"/>
      <c r="AO30" s="34"/>
      <c r="AP30" s="34"/>
      <c r="AQ30" s="18">
        <f t="shared" si="5"/>
        <v>0</v>
      </c>
    </row>
    <row r="31" spans="1:43">
      <c r="A31" s="16">
        <f t="shared" si="6"/>
        <v>43584</v>
      </c>
      <c r="B31" s="17">
        <f t="shared" ref="B31:F31" si="36">IF((H31+AF31+AL31+N31+T31),H31+AF31+AL31+N31+T31,0)</f>
        <v>0</v>
      </c>
      <c r="C31" s="17">
        <f t="shared" si="36"/>
        <v>0</v>
      </c>
      <c r="D31" s="17">
        <f t="shared" si="36"/>
        <v>0</v>
      </c>
      <c r="E31" s="17">
        <f t="shared" si="36"/>
        <v>0</v>
      </c>
      <c r="F31" s="17">
        <f t="shared" si="36"/>
        <v>0</v>
      </c>
      <c r="G31" s="18">
        <f t="shared" si="1"/>
        <v>0</v>
      </c>
      <c r="H31" s="19"/>
      <c r="I31" s="34"/>
      <c r="J31" s="34"/>
      <c r="K31" s="34"/>
      <c r="L31" s="34"/>
      <c r="M31" s="18">
        <f t="shared" si="2"/>
        <v>0</v>
      </c>
      <c r="N31" s="34"/>
      <c r="O31" s="34"/>
      <c r="P31" s="34"/>
      <c r="Q31" s="34"/>
      <c r="R31" s="34"/>
      <c r="S31" s="18">
        <f t="shared" si="3"/>
        <v>0</v>
      </c>
      <c r="T31" s="34"/>
      <c r="U31" s="34"/>
      <c r="V31" s="34"/>
      <c r="W31" s="34"/>
      <c r="X31" s="34"/>
      <c r="Y31" s="18">
        <f t="shared" si="4"/>
        <v>0</v>
      </c>
      <c r="Z31" s="34"/>
      <c r="AA31" s="34"/>
      <c r="AB31" s="34"/>
      <c r="AC31" s="34"/>
      <c r="AD31" s="34"/>
      <c r="AE31" s="18">
        <f t="shared" si="8"/>
        <v>0</v>
      </c>
      <c r="AF31" s="34"/>
      <c r="AG31" s="34"/>
      <c r="AH31" s="34"/>
      <c r="AI31" s="34"/>
      <c r="AJ31" s="34"/>
      <c r="AK31" s="18">
        <f t="shared" si="11"/>
        <v>0</v>
      </c>
      <c r="AL31" s="19"/>
      <c r="AM31" s="34"/>
      <c r="AN31" s="34"/>
      <c r="AO31" s="34"/>
      <c r="AP31" s="34"/>
      <c r="AQ31" s="18">
        <f t="shared" si="5"/>
        <v>0</v>
      </c>
    </row>
    <row r="32" spans="1:43">
      <c r="A32" s="16">
        <f t="shared" si="6"/>
        <v>43585</v>
      </c>
      <c r="B32" s="17">
        <f t="shared" ref="B32:F32" si="37">IF((H32+AF32+AL32+N32+T32),H32+AF32+AL32+N32+T32,0)</f>
        <v>0</v>
      </c>
      <c r="C32" s="17">
        <f t="shared" si="37"/>
        <v>0</v>
      </c>
      <c r="D32" s="17">
        <f t="shared" si="37"/>
        <v>0</v>
      </c>
      <c r="E32" s="17">
        <f t="shared" si="37"/>
        <v>0</v>
      </c>
      <c r="F32" s="17">
        <f t="shared" si="37"/>
        <v>0</v>
      </c>
      <c r="G32" s="18">
        <f t="shared" si="1"/>
        <v>0</v>
      </c>
      <c r="H32" s="19"/>
      <c r="I32" s="34"/>
      <c r="J32" s="34"/>
      <c r="K32" s="34"/>
      <c r="L32" s="34"/>
      <c r="M32" s="18">
        <f t="shared" si="2"/>
        <v>0</v>
      </c>
      <c r="N32" s="34"/>
      <c r="O32" s="34"/>
      <c r="P32" s="34"/>
      <c r="Q32" s="34"/>
      <c r="R32" s="34"/>
      <c r="S32" s="18">
        <f t="shared" si="3"/>
        <v>0</v>
      </c>
      <c r="T32" s="34"/>
      <c r="U32" s="34"/>
      <c r="V32" s="34"/>
      <c r="W32" s="34"/>
      <c r="X32" s="34"/>
      <c r="Y32" s="18">
        <f t="shared" si="4"/>
        <v>0</v>
      </c>
      <c r="Z32" s="34"/>
      <c r="AA32" s="34"/>
      <c r="AB32" s="34"/>
      <c r="AC32" s="34"/>
      <c r="AD32" s="34"/>
      <c r="AE32" s="18">
        <f t="shared" si="8"/>
        <v>0</v>
      </c>
      <c r="AF32" s="34"/>
      <c r="AG32" s="34"/>
      <c r="AH32" s="34"/>
      <c r="AI32" s="34"/>
      <c r="AJ32" s="34"/>
      <c r="AK32" s="18">
        <f t="shared" si="11"/>
        <v>0</v>
      </c>
      <c r="AL32" s="19"/>
      <c r="AM32" s="34"/>
      <c r="AN32" s="34"/>
      <c r="AO32" s="34"/>
      <c r="AP32" s="34"/>
      <c r="AQ32" s="18">
        <f t="shared" si="5"/>
        <v>0</v>
      </c>
    </row>
    <row r="33" spans="1:43">
      <c r="A33" s="16">
        <f t="shared" si="6"/>
        <v>43586</v>
      </c>
      <c r="B33" s="17">
        <f t="shared" ref="B33:F33" si="38">IF((H33+AF33+AL33+N33+T33),H33+AF33+AL33+N33+T33,0)</f>
        <v>0</v>
      </c>
      <c r="C33" s="17">
        <f t="shared" si="38"/>
        <v>0</v>
      </c>
      <c r="D33" s="17">
        <f t="shared" si="38"/>
        <v>0</v>
      </c>
      <c r="E33" s="17">
        <f t="shared" si="38"/>
        <v>0</v>
      </c>
      <c r="F33" s="17">
        <f t="shared" si="38"/>
        <v>0</v>
      </c>
      <c r="G33" s="18">
        <f t="shared" si="1"/>
        <v>0</v>
      </c>
      <c r="H33" s="19"/>
      <c r="I33" s="34"/>
      <c r="J33" s="34"/>
      <c r="K33" s="34"/>
      <c r="L33" s="34"/>
      <c r="M33" s="18">
        <f t="shared" si="2"/>
        <v>0</v>
      </c>
      <c r="N33" s="34"/>
      <c r="O33" s="34"/>
      <c r="P33" s="34"/>
      <c r="Q33" s="34"/>
      <c r="R33" s="34"/>
      <c r="S33" s="18">
        <f t="shared" si="3"/>
        <v>0</v>
      </c>
      <c r="T33" s="34"/>
      <c r="U33" s="34"/>
      <c r="V33" s="34"/>
      <c r="W33" s="34"/>
      <c r="X33" s="34"/>
      <c r="Y33" s="18">
        <f t="shared" si="4"/>
        <v>0</v>
      </c>
      <c r="Z33" s="34"/>
      <c r="AA33" s="34"/>
      <c r="AB33" s="34"/>
      <c r="AC33" s="34"/>
      <c r="AD33" s="34"/>
      <c r="AE33" s="18">
        <f t="shared" si="8"/>
        <v>0</v>
      </c>
      <c r="AF33" s="34"/>
      <c r="AG33" s="34"/>
      <c r="AH33" s="34"/>
      <c r="AI33" s="34"/>
      <c r="AJ33" s="34"/>
      <c r="AK33" s="18">
        <f t="shared" si="11"/>
        <v>0</v>
      </c>
      <c r="AL33" s="19"/>
      <c r="AM33" s="34"/>
      <c r="AN33" s="34"/>
      <c r="AO33" s="34"/>
      <c r="AP33" s="34"/>
      <c r="AQ33" s="18">
        <f t="shared" si="5"/>
        <v>0</v>
      </c>
    </row>
    <row r="34" ht="14.25" spans="7:37">
      <c r="G34" s="20"/>
      <c r="M34" s="20"/>
      <c r="S34" s="39"/>
      <c r="Y34" s="39"/>
      <c r="AE34" s="39"/>
      <c r="AK34" s="39"/>
    </row>
    <row r="35" ht="14.25" spans="1:43">
      <c r="A35" s="21" t="s">
        <v>14</v>
      </c>
      <c r="B35" s="22">
        <f t="shared" ref="B35:F35" si="39">SUM(B3:B34)</f>
        <v>98</v>
      </c>
      <c r="C35" s="22">
        <f t="shared" si="39"/>
        <v>31</v>
      </c>
      <c r="D35" s="22">
        <f t="shared" si="39"/>
        <v>24</v>
      </c>
      <c r="E35" s="22">
        <f t="shared" si="39"/>
        <v>6</v>
      </c>
      <c r="F35" s="22">
        <f t="shared" si="39"/>
        <v>17</v>
      </c>
      <c r="G35" s="23">
        <f>C35/B35</f>
        <v>0.316326530612245</v>
      </c>
      <c r="H35" s="22">
        <f t="shared" ref="H35:L35" si="40">SUM(H3:H34)</f>
        <v>9</v>
      </c>
      <c r="I35" s="22">
        <f t="shared" si="40"/>
        <v>6</v>
      </c>
      <c r="J35" s="22">
        <f t="shared" si="40"/>
        <v>3</v>
      </c>
      <c r="K35" s="22">
        <f t="shared" si="40"/>
        <v>3</v>
      </c>
      <c r="L35" s="22">
        <f t="shared" si="40"/>
        <v>3</v>
      </c>
      <c r="M35" s="23">
        <f>I35/H35</f>
        <v>0.666666666666667</v>
      </c>
      <c r="N35" s="22">
        <f t="shared" ref="N35:R35" si="41">SUM(N3:N34)</f>
        <v>7</v>
      </c>
      <c r="O35" s="22">
        <f t="shared" si="41"/>
        <v>3</v>
      </c>
      <c r="P35" s="22">
        <f t="shared" si="41"/>
        <v>1</v>
      </c>
      <c r="Q35" s="22">
        <f t="shared" si="41"/>
        <v>2</v>
      </c>
      <c r="R35" s="22">
        <f t="shared" si="41"/>
        <v>0</v>
      </c>
      <c r="S35" s="23">
        <f>O35/N35</f>
        <v>0.428571428571429</v>
      </c>
      <c r="T35" s="22">
        <f t="shared" ref="T35:X35" si="42">SUM(T3:T34)</f>
        <v>0</v>
      </c>
      <c r="U35" s="22">
        <f t="shared" si="42"/>
        <v>0</v>
      </c>
      <c r="V35" s="22">
        <f t="shared" si="42"/>
        <v>0</v>
      </c>
      <c r="W35" s="22">
        <f t="shared" si="42"/>
        <v>0</v>
      </c>
      <c r="X35" s="22">
        <f t="shared" si="42"/>
        <v>0</v>
      </c>
      <c r="Y35" s="23" t="e">
        <f>U35/T35</f>
        <v>#DIV/0!</v>
      </c>
      <c r="Z35" s="22">
        <f>SUM(Z3:Z34)</f>
        <v>14</v>
      </c>
      <c r="AA35" s="22">
        <f>SUM(AA3:AA34)</f>
        <v>3</v>
      </c>
      <c r="AB35" s="22">
        <f>SUM(AB3:AB34)</f>
        <v>3</v>
      </c>
      <c r="AC35" s="22">
        <f>SUM(AC3:AC34)</f>
        <v>1</v>
      </c>
      <c r="AD35" s="22">
        <f>SUM(AD3:AD34)</f>
        <v>5</v>
      </c>
      <c r="AE35" s="23">
        <f>AA35/Z35</f>
        <v>0.214285714285714</v>
      </c>
      <c r="AF35" s="22">
        <f t="shared" ref="AF35:AJ35" si="43">SUM(AF3:AF34)</f>
        <v>56</v>
      </c>
      <c r="AG35" s="22">
        <f t="shared" si="43"/>
        <v>18</v>
      </c>
      <c r="AH35" s="22">
        <f t="shared" si="43"/>
        <v>15</v>
      </c>
      <c r="AI35" s="22">
        <f t="shared" si="43"/>
        <v>3</v>
      </c>
      <c r="AJ35" s="22">
        <f t="shared" si="43"/>
        <v>11</v>
      </c>
      <c r="AK35" s="23">
        <f>AG35/AF35</f>
        <v>0.321428571428571</v>
      </c>
      <c r="AL35" s="48">
        <f t="shared" ref="AL35:AP35" si="44">SUM(AL3:AL34)</f>
        <v>33</v>
      </c>
      <c r="AM35" s="48">
        <f t="shared" si="44"/>
        <v>7</v>
      </c>
      <c r="AN35" s="48">
        <f t="shared" si="44"/>
        <v>6</v>
      </c>
      <c r="AO35" s="48">
        <f t="shared" si="44"/>
        <v>0</v>
      </c>
      <c r="AP35" s="48">
        <f t="shared" si="44"/>
        <v>3</v>
      </c>
      <c r="AQ35" s="50">
        <f>AM35/AL35</f>
        <v>0.212121212121212</v>
      </c>
    </row>
    <row r="36" spans="7:37">
      <c r="G36" s="24"/>
      <c r="M36" s="24"/>
      <c r="S36" s="40"/>
      <c r="Y36" s="40"/>
      <c r="AE36" s="40"/>
      <c r="AK36" s="40"/>
    </row>
    <row r="37" spans="7:37">
      <c r="G37" s="18"/>
      <c r="M37" s="18"/>
      <c r="S37" s="41"/>
      <c r="Y37" s="41"/>
      <c r="AE37" s="41"/>
      <c r="AK37" s="41"/>
    </row>
    <row r="38" spans="7:37">
      <c r="G38" s="18"/>
      <c r="M38" s="18"/>
      <c r="S38" s="41"/>
      <c r="Y38" s="41"/>
      <c r="AE38" s="41"/>
      <c r="AK38" s="41"/>
    </row>
    <row r="39" spans="7:37">
      <c r="G39" s="18"/>
      <c r="M39" s="18"/>
      <c r="S39" s="41"/>
      <c r="Y39" s="41"/>
      <c r="AE39" s="41"/>
      <c r="AK39" s="41"/>
    </row>
    <row r="40" spans="7:37">
      <c r="G40" s="18"/>
      <c r="M40" s="18"/>
      <c r="AE40" s="41"/>
      <c r="AK40" s="41"/>
    </row>
    <row r="41" spans="7:37">
      <c r="G41" s="18"/>
      <c r="M41" s="18"/>
      <c r="S41" s="41"/>
      <c r="Y41" s="41"/>
      <c r="AE41" s="41"/>
      <c r="AK41" s="41"/>
    </row>
    <row r="42" spans="7:37">
      <c r="G42" s="18"/>
      <c r="M42" s="18"/>
      <c r="S42" s="41"/>
      <c r="Y42" s="41"/>
      <c r="AE42" s="41"/>
      <c r="AK42" s="41"/>
    </row>
    <row r="43" spans="7:37">
      <c r="G43" s="18"/>
      <c r="M43" s="18"/>
      <c r="S43" s="41"/>
      <c r="Y43" s="41"/>
      <c r="AE43" s="41"/>
      <c r="AK43" s="41"/>
    </row>
    <row r="44" spans="7:37">
      <c r="G44" s="18"/>
      <c r="M44" s="18"/>
      <c r="S44" s="41"/>
      <c r="Y44" s="41"/>
      <c r="AE44" s="41"/>
      <c r="AK44" s="41"/>
    </row>
    <row r="45" spans="7:37">
      <c r="G45" s="18"/>
      <c r="M45" s="18"/>
      <c r="S45" s="41"/>
      <c r="Y45" s="41"/>
      <c r="AE45" s="41"/>
      <c r="AK45" s="41"/>
    </row>
    <row r="46" spans="7:7">
      <c r="G46" s="18"/>
    </row>
    <row r="47" spans="7:7">
      <c r="G47" s="18"/>
    </row>
  </sheetData>
  <mergeCells count="7">
    <mergeCell ref="B1:G1"/>
    <mergeCell ref="H1:M1"/>
    <mergeCell ref="N1:S1"/>
    <mergeCell ref="T1:Y1"/>
    <mergeCell ref="Z1:AE1"/>
    <mergeCell ref="AF1:AK1"/>
    <mergeCell ref="AL1:AQ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0</cp:lastModifiedBy>
  <dcterms:created xsi:type="dcterms:W3CDTF">2019-01-04T08:53:00Z</dcterms:created>
  <dcterms:modified xsi:type="dcterms:W3CDTF">2019-04-08T06:02:53Z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